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zoila\Box\biocircuits\ZJurado\Projects\Organelles\PURExpress_frex_systems\2023.10.20_var_mRNA_PUREneb\"/>
    </mc:Choice>
  </mc:AlternateContent>
  <bookViews>
    <workbookView minimized="1" xWindow="0" yWindow="0" windowWidth="28800" windowHeight="11750" firstSheet="5" activeTab="8"/>
  </bookViews>
  <sheets>
    <sheet name="Recipe_neb" sheetId="10" r:id="rId1"/>
    <sheet name="Stocks" sheetId="4" r:id="rId2"/>
    <sheet name="Layout" sheetId="5" r:id="rId3"/>
    <sheet name="IDs" sheetId="15" r:id="rId4"/>
    <sheet name="EchoVolumes" sheetId="16" r:id="rId5"/>
    <sheet name="EchoPickList_mRNAPURE" sheetId="18" r:id="rId6"/>
    <sheet name="2023.10.20_var-mRNA_PUREneb" sheetId="19" r:id="rId7"/>
    <sheet name="mgapt150_data" sheetId="13" r:id="rId8"/>
    <sheet name="degfp61_data" sheetId="14" r:id="rId9"/>
    <sheet name="mgapt150_data_tidy" sheetId="20" r:id="rId10"/>
    <sheet name="degfp61_data_tidy" sheetId="21" r:id="rId11"/>
  </sheets>
  <externalReferences>
    <externalReference r:id="rId12"/>
  </externalReferences>
  <definedNames>
    <definedName name="_xlnm._FilterDatabase" localSheetId="0" hidden="1">Stocks!$B$2:$E$12</definedName>
    <definedName name="_xlnm.Extract" localSheetId="8">[1]Recipe!$I$19</definedName>
    <definedName name="_xlnm.Extract" localSheetId="3">[1]Recipe!$I$19</definedName>
    <definedName name="_xlnm.Extract" localSheetId="7">[1]Recipe!$I$19</definedName>
    <definedName name="_xlnm.Extract" localSheetId="0">Recipe_neb!$I$16</definedName>
    <definedName name="_xlnm.extract">#REF!</definedName>
    <definedName name="MM_sum" localSheetId="0">SUM(Recipe_neb!$E$12:$E$17)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23" i="15" l="1"/>
  <c r="I22" i="15"/>
  <c r="I21" i="15"/>
  <c r="I20" i="15"/>
  <c r="I19" i="15"/>
  <c r="I18" i="15"/>
  <c r="I17" i="15"/>
  <c r="I16" i="15"/>
  <c r="I15" i="15"/>
  <c r="I14" i="15"/>
  <c r="I13" i="15"/>
  <c r="I12" i="15"/>
  <c r="I11" i="15"/>
  <c r="I10" i="15"/>
  <c r="I9" i="15"/>
  <c r="I8" i="15"/>
  <c r="I7" i="15"/>
  <c r="I6" i="15"/>
  <c r="I5" i="15"/>
  <c r="I4" i="15"/>
  <c r="I3" i="15"/>
  <c r="I2" i="15"/>
  <c r="C11" i="15" l="1"/>
  <c r="C18" i="15" s="1"/>
  <c r="C15" i="15"/>
  <c r="C22" i="15" s="1"/>
  <c r="C3" i="15"/>
  <c r="C4" i="15"/>
  <c r="C12" i="15" s="1"/>
  <c r="C19" i="15" s="1"/>
  <c r="C5" i="15"/>
  <c r="C13" i="15" s="1"/>
  <c r="C20" i="15" s="1"/>
  <c r="C6" i="15"/>
  <c r="C14" i="15" s="1"/>
  <c r="C21" i="15" s="1"/>
  <c r="C7" i="15"/>
  <c r="C8" i="15"/>
  <c r="C16" i="15" s="1"/>
  <c r="C23" i="15" s="1"/>
  <c r="C2" i="15"/>
  <c r="C10" i="15" s="1"/>
  <c r="C17" i="15" s="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4" i="13"/>
  <c r="A5" i="13"/>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3" i="13"/>
  <c r="I5" i="16"/>
  <c r="I4" i="16"/>
  <c r="I3" i="16"/>
  <c r="I6" i="16"/>
  <c r="I7" i="16"/>
  <c r="I8" i="16"/>
  <c r="I9" i="16"/>
  <c r="G4" i="16"/>
  <c r="H4" i="16"/>
  <c r="G5" i="16"/>
  <c r="H5" i="16"/>
  <c r="G6" i="16"/>
  <c r="H6" i="16"/>
  <c r="G7" i="16"/>
  <c r="H7" i="16"/>
  <c r="G8" i="16"/>
  <c r="H8" i="16"/>
  <c r="G9" i="16"/>
  <c r="H9" i="16"/>
  <c r="H3" i="16"/>
  <c r="G3" i="16"/>
  <c r="G14" i="4"/>
  <c r="G15" i="4"/>
  <c r="H8" i="4"/>
  <c r="E8" i="4"/>
  <c r="E14" i="4"/>
  <c r="E15" i="4"/>
  <c r="H14" i="4"/>
  <c r="E3" i="4"/>
  <c r="H3" i="4"/>
  <c r="E16" i="10" l="1"/>
  <c r="E15" i="10" l="1"/>
  <c r="I12" i="10" l="1"/>
  <c r="I25" i="18"/>
  <c r="I26" i="18"/>
  <c r="I27" i="18"/>
  <c r="I28" i="18"/>
  <c r="I29" i="18"/>
  <c r="I30" i="18"/>
  <c r="I31" i="18"/>
  <c r="I32" i="18"/>
  <c r="I33" i="18"/>
  <c r="I34" i="18"/>
  <c r="I35" i="18"/>
  <c r="I36" i="18"/>
  <c r="I37" i="18"/>
  <c r="I38" i="18"/>
  <c r="I39" i="18"/>
  <c r="I40" i="18"/>
  <c r="I41" i="18"/>
  <c r="I42" i="18"/>
  <c r="I43" i="18"/>
  <c r="I24" i="18"/>
  <c r="I23" i="18"/>
  <c r="C3" i="18"/>
  <c r="C4" i="18" s="1"/>
  <c r="C5" i="18" s="1"/>
  <c r="C6" i="18" s="1"/>
  <c r="C7" i="18" s="1"/>
  <c r="C8" i="18" s="1"/>
  <c r="C9" i="18" s="1"/>
  <c r="C10" i="18" s="1"/>
  <c r="C11" i="18" s="1"/>
  <c r="C12" i="18" s="1"/>
  <c r="C13" i="18" s="1"/>
  <c r="C14" i="18" s="1"/>
  <c r="C15" i="18" s="1"/>
  <c r="C16" i="18" s="1"/>
  <c r="C17" i="18" s="1"/>
  <c r="C18" i="18" s="1"/>
  <c r="C19" i="18" s="1"/>
  <c r="C20" i="18" s="1"/>
  <c r="C21" i="18" s="1"/>
  <c r="C22" i="18" s="1"/>
  <c r="C24" i="18"/>
  <c r="C25" i="18" s="1"/>
  <c r="C26" i="18" s="1"/>
  <c r="C27" i="18" s="1"/>
  <c r="C28" i="18" s="1"/>
  <c r="C29" i="18" s="1"/>
  <c r="C30" i="18" s="1"/>
  <c r="C31" i="18" s="1"/>
  <c r="C32" i="18" s="1"/>
  <c r="C33" i="18" s="1"/>
  <c r="C34" i="18" s="1"/>
  <c r="C35" i="18" s="1"/>
  <c r="C36" i="18" s="1"/>
  <c r="C37" i="18" s="1"/>
  <c r="C38" i="18" s="1"/>
  <c r="C39" i="18" s="1"/>
  <c r="C40" i="18" s="1"/>
  <c r="C41" i="18" s="1"/>
  <c r="C42" i="18" s="1"/>
  <c r="C43" i="18" s="1"/>
  <c r="E12" i="10" l="1"/>
  <c r="A4" i="16"/>
  <c r="A5" i="16"/>
  <c r="A6" i="16"/>
  <c r="A7" i="16"/>
  <c r="A8" i="16"/>
  <c r="A9" i="16"/>
  <c r="A3" i="16"/>
  <c r="E4" i="4"/>
  <c r="D12" i="10" l="1"/>
  <c r="D13" i="10"/>
  <c r="D14" i="10"/>
  <c r="D16" i="10"/>
  <c r="O27" i="10"/>
  <c r="N27" i="10"/>
  <c r="M27" i="10"/>
  <c r="L27" i="10"/>
  <c r="K27" i="10"/>
  <c r="J27" i="10"/>
  <c r="I27" i="10"/>
  <c r="H27" i="10"/>
  <c r="G27" i="10"/>
  <c r="F27" i="10"/>
  <c r="B9" i="16" s="1"/>
  <c r="C9" i="16" s="1"/>
  <c r="J8" i="18" s="1"/>
  <c r="J15" i="18" s="1"/>
  <c r="J22" i="18" s="1"/>
  <c r="C27" i="10"/>
  <c r="B27" i="10"/>
  <c r="O26" i="10"/>
  <c r="N26" i="10"/>
  <c r="M26" i="10"/>
  <c r="L26" i="10"/>
  <c r="K26" i="10"/>
  <c r="J26" i="10"/>
  <c r="I26" i="10"/>
  <c r="H26" i="10"/>
  <c r="G26" i="10"/>
  <c r="F26" i="10"/>
  <c r="B8" i="16" s="1"/>
  <c r="C8" i="16" s="1"/>
  <c r="J7" i="18" s="1"/>
  <c r="J14" i="18" s="1"/>
  <c r="J21" i="18" s="1"/>
  <c r="C26" i="10"/>
  <c r="B26" i="10"/>
  <c r="O25" i="10"/>
  <c r="N25" i="10"/>
  <c r="M25" i="10"/>
  <c r="L25" i="10"/>
  <c r="K25" i="10"/>
  <c r="J25" i="10"/>
  <c r="I25" i="10"/>
  <c r="H25" i="10"/>
  <c r="G25" i="10"/>
  <c r="F25" i="10"/>
  <c r="B7" i="16" s="1"/>
  <c r="C7" i="16" s="1"/>
  <c r="J6" i="18" s="1"/>
  <c r="J13" i="18" s="1"/>
  <c r="J20" i="18" s="1"/>
  <c r="C25" i="10"/>
  <c r="B25" i="10"/>
  <c r="O24" i="10"/>
  <c r="N24" i="10"/>
  <c r="M24" i="10"/>
  <c r="L24" i="10"/>
  <c r="K24" i="10"/>
  <c r="J24" i="10"/>
  <c r="I24" i="10"/>
  <c r="H24" i="10"/>
  <c r="G24" i="10"/>
  <c r="F24" i="10"/>
  <c r="B6" i="16" s="1"/>
  <c r="C6" i="16" s="1"/>
  <c r="J5" i="18" s="1"/>
  <c r="J12" i="18" s="1"/>
  <c r="J19" i="18" s="1"/>
  <c r="C24" i="10"/>
  <c r="B24" i="10"/>
  <c r="O23" i="10"/>
  <c r="N23" i="10"/>
  <c r="M23" i="10"/>
  <c r="L23" i="10"/>
  <c r="K23" i="10"/>
  <c r="J23" i="10"/>
  <c r="I23" i="10"/>
  <c r="H23" i="10"/>
  <c r="G23" i="10"/>
  <c r="F23" i="10"/>
  <c r="B5" i="16" s="1"/>
  <c r="C5" i="16" s="1"/>
  <c r="J4" i="18" s="1"/>
  <c r="J11" i="18" s="1"/>
  <c r="J18" i="18" s="1"/>
  <c r="C23" i="10"/>
  <c r="B23" i="10"/>
  <c r="O22" i="10"/>
  <c r="N22" i="10"/>
  <c r="M22" i="10"/>
  <c r="L22" i="10"/>
  <c r="K22" i="10"/>
  <c r="J22" i="10"/>
  <c r="I22" i="10"/>
  <c r="H22" i="10"/>
  <c r="G22" i="10"/>
  <c r="F22" i="10"/>
  <c r="B4" i="16" s="1"/>
  <c r="C4" i="16" s="1"/>
  <c r="J3" i="18" s="1"/>
  <c r="J10" i="18" s="1"/>
  <c r="J17" i="18" s="1"/>
  <c r="C22" i="10"/>
  <c r="B22" i="10"/>
  <c r="O21" i="10"/>
  <c r="N21" i="10"/>
  <c r="M21" i="10"/>
  <c r="L21" i="10"/>
  <c r="K21" i="10"/>
  <c r="J21" i="10"/>
  <c r="I21" i="10"/>
  <c r="H21" i="10"/>
  <c r="G21" i="10"/>
  <c r="F21" i="10"/>
  <c r="B3" i="16" s="1"/>
  <c r="C3" i="16" s="1"/>
  <c r="J2" i="18" s="1"/>
  <c r="C21" i="10"/>
  <c r="B21" i="10"/>
  <c r="O20" i="10"/>
  <c r="N20" i="10"/>
  <c r="M20" i="10"/>
  <c r="L20" i="10"/>
  <c r="K20" i="10"/>
  <c r="J20" i="10"/>
  <c r="I20" i="10"/>
  <c r="H20" i="10"/>
  <c r="G20" i="10"/>
  <c r="F20" i="10"/>
  <c r="C28" i="10"/>
  <c r="D28" i="10"/>
  <c r="F28" i="10"/>
  <c r="G28" i="10"/>
  <c r="H28" i="10"/>
  <c r="I28" i="10"/>
  <c r="J28" i="10"/>
  <c r="K28" i="10"/>
  <c r="L28" i="10"/>
  <c r="M28" i="10"/>
  <c r="N28" i="10"/>
  <c r="O28" i="10"/>
  <c r="C29" i="10"/>
  <c r="D29" i="10"/>
  <c r="F29" i="10"/>
  <c r="G29" i="10"/>
  <c r="H29" i="10"/>
  <c r="I29" i="10"/>
  <c r="J29" i="10"/>
  <c r="K29" i="10"/>
  <c r="L29" i="10"/>
  <c r="M29" i="10"/>
  <c r="N29" i="10"/>
  <c r="O29" i="10"/>
  <c r="C30" i="10"/>
  <c r="D30" i="10"/>
  <c r="F30" i="10"/>
  <c r="G30" i="10"/>
  <c r="H30" i="10"/>
  <c r="I30" i="10"/>
  <c r="J30" i="10"/>
  <c r="K30" i="10"/>
  <c r="L30" i="10"/>
  <c r="M30" i="10"/>
  <c r="N30" i="10"/>
  <c r="O30" i="10"/>
  <c r="C31" i="10"/>
  <c r="D31" i="10"/>
  <c r="F31" i="10"/>
  <c r="G31" i="10"/>
  <c r="H31" i="10"/>
  <c r="I31" i="10"/>
  <c r="J31" i="10"/>
  <c r="K31" i="10"/>
  <c r="L31" i="10"/>
  <c r="M31" i="10"/>
  <c r="N31" i="10"/>
  <c r="O31" i="10"/>
  <c r="C32" i="10"/>
  <c r="D32" i="10"/>
  <c r="F32" i="10"/>
  <c r="G32" i="10"/>
  <c r="H32" i="10"/>
  <c r="I32" i="10"/>
  <c r="J32" i="10"/>
  <c r="K32" i="10"/>
  <c r="L32" i="10"/>
  <c r="M32" i="10"/>
  <c r="N32" i="10"/>
  <c r="O32" i="10"/>
  <c r="C33" i="10"/>
  <c r="D33" i="10"/>
  <c r="F33" i="10"/>
  <c r="G33" i="10"/>
  <c r="H33" i="10"/>
  <c r="I33" i="10"/>
  <c r="J33" i="10"/>
  <c r="K33" i="10"/>
  <c r="L33" i="10"/>
  <c r="M33" i="10"/>
  <c r="N33" i="10"/>
  <c r="O33" i="10"/>
  <c r="C34" i="10"/>
  <c r="D34" i="10"/>
  <c r="F34" i="10"/>
  <c r="G34" i="10"/>
  <c r="H34" i="10"/>
  <c r="I34" i="10"/>
  <c r="J34" i="10"/>
  <c r="K34" i="10"/>
  <c r="L34" i="10"/>
  <c r="M34" i="10"/>
  <c r="N34" i="10"/>
  <c r="O34" i="10"/>
  <c r="C35" i="10"/>
  <c r="D35" i="10"/>
  <c r="F35" i="10"/>
  <c r="G35" i="10"/>
  <c r="H35" i="10"/>
  <c r="I35" i="10"/>
  <c r="J35" i="10"/>
  <c r="K35" i="10"/>
  <c r="L35" i="10"/>
  <c r="M35" i="10"/>
  <c r="N35" i="10"/>
  <c r="O35" i="10"/>
  <c r="B36" i="10"/>
  <c r="C36" i="10"/>
  <c r="D36" i="10"/>
  <c r="F36" i="10"/>
  <c r="G36" i="10"/>
  <c r="H36" i="10"/>
  <c r="I36" i="10"/>
  <c r="J36" i="10"/>
  <c r="K36" i="10"/>
  <c r="L36" i="10"/>
  <c r="M36" i="10"/>
  <c r="N36" i="10"/>
  <c r="O36" i="10"/>
  <c r="B37" i="10"/>
  <c r="C37" i="10"/>
  <c r="D37" i="10"/>
  <c r="F37" i="10"/>
  <c r="G37" i="10"/>
  <c r="H37" i="10"/>
  <c r="I37" i="10"/>
  <c r="J37" i="10"/>
  <c r="K37" i="10"/>
  <c r="L37" i="10"/>
  <c r="M37" i="10"/>
  <c r="N37" i="10"/>
  <c r="O37" i="10"/>
  <c r="B38" i="10"/>
  <c r="C38" i="10"/>
  <c r="D38" i="10"/>
  <c r="F38" i="10"/>
  <c r="G38" i="10"/>
  <c r="H38" i="10"/>
  <c r="I38" i="10"/>
  <c r="J38" i="10"/>
  <c r="K38" i="10"/>
  <c r="L38" i="10"/>
  <c r="M38" i="10"/>
  <c r="N38" i="10"/>
  <c r="O38" i="10"/>
  <c r="B39" i="10"/>
  <c r="C39" i="10"/>
  <c r="D39" i="10"/>
  <c r="F39" i="10"/>
  <c r="G39" i="10"/>
  <c r="H39" i="10"/>
  <c r="I39" i="10"/>
  <c r="J39" i="10"/>
  <c r="K39" i="10"/>
  <c r="L39" i="10"/>
  <c r="M39" i="10"/>
  <c r="N39" i="10"/>
  <c r="O39" i="10"/>
  <c r="B40" i="10"/>
  <c r="C40" i="10"/>
  <c r="D40" i="10"/>
  <c r="F40" i="10"/>
  <c r="G40" i="10"/>
  <c r="H40" i="10"/>
  <c r="I40" i="10"/>
  <c r="J40" i="10"/>
  <c r="K40" i="10"/>
  <c r="L40" i="10"/>
  <c r="M40" i="10"/>
  <c r="N40" i="10"/>
  <c r="O40" i="10"/>
  <c r="B41" i="10"/>
  <c r="C41" i="10"/>
  <c r="D41" i="10"/>
  <c r="F41" i="10"/>
  <c r="G41" i="10"/>
  <c r="H41" i="10"/>
  <c r="I41" i="10"/>
  <c r="J41" i="10"/>
  <c r="K41" i="10"/>
  <c r="L41" i="10"/>
  <c r="M41" i="10"/>
  <c r="N41" i="10"/>
  <c r="O41" i="10"/>
  <c r="B42" i="10"/>
  <c r="C42" i="10"/>
  <c r="D42" i="10"/>
  <c r="F42" i="10"/>
  <c r="G42" i="10"/>
  <c r="H42" i="10"/>
  <c r="I42" i="10"/>
  <c r="J42" i="10"/>
  <c r="K42" i="10"/>
  <c r="L42" i="10"/>
  <c r="M42" i="10"/>
  <c r="N42" i="10"/>
  <c r="O42" i="10"/>
  <c r="B43" i="10"/>
  <c r="C43" i="10"/>
  <c r="D43" i="10"/>
  <c r="F43" i="10"/>
  <c r="G43" i="10"/>
  <c r="H43" i="10"/>
  <c r="I43" i="10"/>
  <c r="J43" i="10"/>
  <c r="K43" i="10"/>
  <c r="L43" i="10"/>
  <c r="M43" i="10"/>
  <c r="N43" i="10"/>
  <c r="O43" i="10"/>
  <c r="B44" i="10"/>
  <c r="C44" i="10"/>
  <c r="D44" i="10"/>
  <c r="F44" i="10"/>
  <c r="G44" i="10"/>
  <c r="H44" i="10"/>
  <c r="I44" i="10"/>
  <c r="J44" i="10"/>
  <c r="K44" i="10"/>
  <c r="L44" i="10"/>
  <c r="M44" i="10"/>
  <c r="N44" i="10"/>
  <c r="O44" i="10"/>
  <c r="B45" i="10"/>
  <c r="C45" i="10"/>
  <c r="D45" i="10"/>
  <c r="F45" i="10"/>
  <c r="G45" i="10"/>
  <c r="H45" i="10"/>
  <c r="I45" i="10"/>
  <c r="J45" i="10"/>
  <c r="K45" i="10"/>
  <c r="L45" i="10"/>
  <c r="M45" i="10"/>
  <c r="N45" i="10"/>
  <c r="O45" i="10"/>
  <c r="B46" i="10"/>
  <c r="C46" i="10"/>
  <c r="D46" i="10"/>
  <c r="F46" i="10"/>
  <c r="G46" i="10"/>
  <c r="H46" i="10"/>
  <c r="I46" i="10"/>
  <c r="J46" i="10"/>
  <c r="K46" i="10"/>
  <c r="L46" i="10"/>
  <c r="M46" i="10"/>
  <c r="N46" i="10"/>
  <c r="O46" i="10"/>
  <c r="B47" i="10"/>
  <c r="C47" i="10"/>
  <c r="D47" i="10"/>
  <c r="F47" i="10"/>
  <c r="G47" i="10"/>
  <c r="H47" i="10"/>
  <c r="I47" i="10"/>
  <c r="J47" i="10"/>
  <c r="K47" i="10"/>
  <c r="L47" i="10"/>
  <c r="M47" i="10"/>
  <c r="N47" i="10"/>
  <c r="O47" i="10"/>
  <c r="B48" i="10"/>
  <c r="C48" i="10"/>
  <c r="D48" i="10"/>
  <c r="F48" i="10"/>
  <c r="G48" i="10"/>
  <c r="H48" i="10"/>
  <c r="I48" i="10"/>
  <c r="J48" i="10"/>
  <c r="K48" i="10"/>
  <c r="L48" i="10"/>
  <c r="M48" i="10"/>
  <c r="N48" i="10"/>
  <c r="O48" i="10"/>
  <c r="B49" i="10"/>
  <c r="C49" i="10"/>
  <c r="D49" i="10"/>
  <c r="F49" i="10"/>
  <c r="G49" i="10"/>
  <c r="H49" i="10"/>
  <c r="I49" i="10"/>
  <c r="J49" i="10"/>
  <c r="K49" i="10"/>
  <c r="L49" i="10"/>
  <c r="M49" i="10"/>
  <c r="N49" i="10"/>
  <c r="O49" i="10"/>
  <c r="B50" i="10"/>
  <c r="C50" i="10"/>
  <c r="D50" i="10"/>
  <c r="F50" i="10"/>
  <c r="G50" i="10"/>
  <c r="H50" i="10"/>
  <c r="I50" i="10"/>
  <c r="J50" i="10"/>
  <c r="K50" i="10"/>
  <c r="L50" i="10"/>
  <c r="M50" i="10"/>
  <c r="N50" i="10"/>
  <c r="O50" i="10"/>
  <c r="B51" i="10"/>
  <c r="C51" i="10"/>
  <c r="D51" i="10"/>
  <c r="F51" i="10"/>
  <c r="G51" i="10"/>
  <c r="H51" i="10"/>
  <c r="I51" i="10"/>
  <c r="J51" i="10"/>
  <c r="K51" i="10"/>
  <c r="L51" i="10"/>
  <c r="M51" i="10"/>
  <c r="N51" i="10"/>
  <c r="O51" i="10"/>
  <c r="B52" i="10"/>
  <c r="C52" i="10"/>
  <c r="D52" i="10"/>
  <c r="F52" i="10"/>
  <c r="G52" i="10"/>
  <c r="H52" i="10"/>
  <c r="I52" i="10"/>
  <c r="J52" i="10"/>
  <c r="K52" i="10"/>
  <c r="L52" i="10"/>
  <c r="M52" i="10"/>
  <c r="N52" i="10"/>
  <c r="O52" i="10"/>
  <c r="B53" i="10"/>
  <c r="C53" i="10"/>
  <c r="D53" i="10"/>
  <c r="F53" i="10"/>
  <c r="G53" i="10"/>
  <c r="H53" i="10"/>
  <c r="I53" i="10"/>
  <c r="J53" i="10"/>
  <c r="K53" i="10"/>
  <c r="L53" i="10"/>
  <c r="M53" i="10"/>
  <c r="N53" i="10"/>
  <c r="O53" i="10"/>
  <c r="B54" i="10"/>
  <c r="C54" i="10"/>
  <c r="D54" i="10"/>
  <c r="F54" i="10"/>
  <c r="G54" i="10"/>
  <c r="H54" i="10"/>
  <c r="I54" i="10"/>
  <c r="J54" i="10"/>
  <c r="K54" i="10"/>
  <c r="L54" i="10"/>
  <c r="M54" i="10"/>
  <c r="N54" i="10"/>
  <c r="O54" i="10"/>
  <c r="B55" i="10"/>
  <c r="C55" i="10"/>
  <c r="D55" i="10"/>
  <c r="F55" i="10"/>
  <c r="G55" i="10"/>
  <c r="H55" i="10"/>
  <c r="I55" i="10"/>
  <c r="J55" i="10"/>
  <c r="K55" i="10"/>
  <c r="L55" i="10"/>
  <c r="M55" i="10"/>
  <c r="N55" i="10"/>
  <c r="O55" i="10"/>
  <c r="B56" i="10"/>
  <c r="C56" i="10"/>
  <c r="D56" i="10"/>
  <c r="F56" i="10"/>
  <c r="G56" i="10"/>
  <c r="H56" i="10"/>
  <c r="I56" i="10"/>
  <c r="J56" i="10"/>
  <c r="K56" i="10"/>
  <c r="L56" i="10"/>
  <c r="M56" i="10"/>
  <c r="N56" i="10"/>
  <c r="O56" i="10"/>
  <c r="B57" i="10"/>
  <c r="C57" i="10"/>
  <c r="D57" i="10"/>
  <c r="F57" i="10"/>
  <c r="G57" i="10"/>
  <c r="H57" i="10"/>
  <c r="I57" i="10"/>
  <c r="J57" i="10"/>
  <c r="K57" i="10"/>
  <c r="L57" i="10"/>
  <c r="M57" i="10"/>
  <c r="N57" i="10"/>
  <c r="O57" i="10"/>
  <c r="B58" i="10"/>
  <c r="C58" i="10"/>
  <c r="D58" i="10"/>
  <c r="F58" i="10"/>
  <c r="G58" i="10"/>
  <c r="H58" i="10"/>
  <c r="I58" i="10"/>
  <c r="J58" i="10"/>
  <c r="K58" i="10"/>
  <c r="L58" i="10"/>
  <c r="M58" i="10"/>
  <c r="N58" i="10"/>
  <c r="O58" i="10"/>
  <c r="B59" i="10"/>
  <c r="C59" i="10"/>
  <c r="D59" i="10"/>
  <c r="F59" i="10"/>
  <c r="G59" i="10"/>
  <c r="H59" i="10"/>
  <c r="I59" i="10"/>
  <c r="J59" i="10"/>
  <c r="K59" i="10"/>
  <c r="L59" i="10"/>
  <c r="M59" i="10"/>
  <c r="N59" i="10"/>
  <c r="O59" i="10"/>
  <c r="B60" i="10"/>
  <c r="C60" i="10"/>
  <c r="D60" i="10"/>
  <c r="F60" i="10"/>
  <c r="G60" i="10"/>
  <c r="H60" i="10"/>
  <c r="I60" i="10"/>
  <c r="J60" i="10"/>
  <c r="K60" i="10"/>
  <c r="L60" i="10"/>
  <c r="M60" i="10"/>
  <c r="N60" i="10"/>
  <c r="O60" i="10"/>
  <c r="B61" i="10"/>
  <c r="C61" i="10"/>
  <c r="D61" i="10"/>
  <c r="F61" i="10"/>
  <c r="G61" i="10"/>
  <c r="H61" i="10"/>
  <c r="I61" i="10"/>
  <c r="J61" i="10"/>
  <c r="K61" i="10"/>
  <c r="L61" i="10"/>
  <c r="M61" i="10"/>
  <c r="N61" i="10"/>
  <c r="O61" i="10"/>
  <c r="B62" i="10"/>
  <c r="C62" i="10"/>
  <c r="D62" i="10"/>
  <c r="F62" i="10"/>
  <c r="G62" i="10"/>
  <c r="H62" i="10"/>
  <c r="I62" i="10"/>
  <c r="J62" i="10"/>
  <c r="K62" i="10"/>
  <c r="L62" i="10"/>
  <c r="M62" i="10"/>
  <c r="N62" i="10"/>
  <c r="O62" i="10"/>
  <c r="B63" i="10"/>
  <c r="C63" i="10"/>
  <c r="D63" i="10"/>
  <c r="F63" i="10"/>
  <c r="G63" i="10"/>
  <c r="H63" i="10"/>
  <c r="I63" i="10"/>
  <c r="J63" i="10"/>
  <c r="K63" i="10"/>
  <c r="L63" i="10"/>
  <c r="M63" i="10"/>
  <c r="N63" i="10"/>
  <c r="O63" i="10"/>
  <c r="B64" i="10"/>
  <c r="C64" i="10"/>
  <c r="D64" i="10"/>
  <c r="F64" i="10"/>
  <c r="G64" i="10"/>
  <c r="H64" i="10"/>
  <c r="I64" i="10"/>
  <c r="J64" i="10"/>
  <c r="K64" i="10"/>
  <c r="L64" i="10"/>
  <c r="M64" i="10"/>
  <c r="N64" i="10"/>
  <c r="O64" i="10"/>
  <c r="B65" i="10"/>
  <c r="C65" i="10"/>
  <c r="D65" i="10"/>
  <c r="F65" i="10"/>
  <c r="G65" i="10"/>
  <c r="H65" i="10"/>
  <c r="I65" i="10"/>
  <c r="J65" i="10"/>
  <c r="K65" i="10"/>
  <c r="L65" i="10"/>
  <c r="M65" i="10"/>
  <c r="N65" i="10"/>
  <c r="O65" i="10"/>
  <c r="B66" i="10"/>
  <c r="C66" i="10"/>
  <c r="D66" i="10"/>
  <c r="F66" i="10"/>
  <c r="G66" i="10"/>
  <c r="H66" i="10"/>
  <c r="I66" i="10"/>
  <c r="J66" i="10"/>
  <c r="K66" i="10"/>
  <c r="L66" i="10"/>
  <c r="M66" i="10"/>
  <c r="N66" i="10"/>
  <c r="O66" i="10"/>
  <c r="B67" i="10"/>
  <c r="C67" i="10"/>
  <c r="D67" i="10"/>
  <c r="F67" i="10"/>
  <c r="G67" i="10"/>
  <c r="H67" i="10"/>
  <c r="I67" i="10"/>
  <c r="J67" i="10"/>
  <c r="K67" i="10"/>
  <c r="L67" i="10"/>
  <c r="M67" i="10"/>
  <c r="N67" i="10"/>
  <c r="O67" i="10"/>
  <c r="B68" i="10"/>
  <c r="C68" i="10"/>
  <c r="D68" i="10"/>
  <c r="F68" i="10"/>
  <c r="G68" i="10"/>
  <c r="H68" i="10"/>
  <c r="I68" i="10"/>
  <c r="J68" i="10"/>
  <c r="K68" i="10"/>
  <c r="L68" i="10"/>
  <c r="M68" i="10"/>
  <c r="N68" i="10"/>
  <c r="O68" i="10"/>
  <c r="B69" i="10"/>
  <c r="C69" i="10"/>
  <c r="D69" i="10"/>
  <c r="F69" i="10"/>
  <c r="G69" i="10"/>
  <c r="H69" i="10"/>
  <c r="I69" i="10"/>
  <c r="J69" i="10"/>
  <c r="K69" i="10"/>
  <c r="L69" i="10"/>
  <c r="M69" i="10"/>
  <c r="N69" i="10"/>
  <c r="O69" i="10"/>
  <c r="B70" i="10"/>
  <c r="C70" i="10"/>
  <c r="D70" i="10"/>
  <c r="F70" i="10"/>
  <c r="G70" i="10"/>
  <c r="H70" i="10"/>
  <c r="I70" i="10"/>
  <c r="J70" i="10"/>
  <c r="K70" i="10"/>
  <c r="L70" i="10"/>
  <c r="M70" i="10"/>
  <c r="N70" i="10"/>
  <c r="O70" i="10"/>
  <c r="B71" i="10"/>
  <c r="C71" i="10"/>
  <c r="D71" i="10"/>
  <c r="F71" i="10"/>
  <c r="G71" i="10"/>
  <c r="H71" i="10"/>
  <c r="I71" i="10"/>
  <c r="J71" i="10"/>
  <c r="K71" i="10"/>
  <c r="L71" i="10"/>
  <c r="M71" i="10"/>
  <c r="N71" i="10"/>
  <c r="O71" i="10"/>
  <c r="B72" i="10"/>
  <c r="C72" i="10"/>
  <c r="D72" i="10"/>
  <c r="F72" i="10"/>
  <c r="G72" i="10"/>
  <c r="H72" i="10"/>
  <c r="I72" i="10"/>
  <c r="J72" i="10"/>
  <c r="K72" i="10"/>
  <c r="L72" i="10"/>
  <c r="M72" i="10"/>
  <c r="N72" i="10"/>
  <c r="O72" i="10"/>
  <c r="B73" i="10"/>
  <c r="C73" i="10"/>
  <c r="D73" i="10"/>
  <c r="F73" i="10"/>
  <c r="G73" i="10"/>
  <c r="H73" i="10"/>
  <c r="I73" i="10"/>
  <c r="J73" i="10"/>
  <c r="K73" i="10"/>
  <c r="L73" i="10"/>
  <c r="M73" i="10"/>
  <c r="N73" i="10"/>
  <c r="O73" i="10"/>
  <c r="B74" i="10"/>
  <c r="C74" i="10"/>
  <c r="D74" i="10"/>
  <c r="F74" i="10"/>
  <c r="G74" i="10"/>
  <c r="H74" i="10"/>
  <c r="I74" i="10"/>
  <c r="J74" i="10"/>
  <c r="K74" i="10"/>
  <c r="L74" i="10"/>
  <c r="M74" i="10"/>
  <c r="N74" i="10"/>
  <c r="O74" i="10"/>
  <c r="B75" i="10"/>
  <c r="C75" i="10"/>
  <c r="D75" i="10"/>
  <c r="F75" i="10"/>
  <c r="G75" i="10"/>
  <c r="H75" i="10"/>
  <c r="I75" i="10"/>
  <c r="J75" i="10"/>
  <c r="K75" i="10"/>
  <c r="L75" i="10"/>
  <c r="M75" i="10"/>
  <c r="N75" i="10"/>
  <c r="O75" i="10"/>
  <c r="B76" i="10"/>
  <c r="C76" i="10"/>
  <c r="D76" i="10"/>
  <c r="F76" i="10"/>
  <c r="G76" i="10"/>
  <c r="H76" i="10"/>
  <c r="I76" i="10"/>
  <c r="J76" i="10"/>
  <c r="K76" i="10"/>
  <c r="L76" i="10"/>
  <c r="M76" i="10"/>
  <c r="N76" i="10"/>
  <c r="O76" i="10"/>
  <c r="B77" i="10"/>
  <c r="C77" i="10"/>
  <c r="D77" i="10"/>
  <c r="F77" i="10"/>
  <c r="G77" i="10"/>
  <c r="H77" i="10"/>
  <c r="I77" i="10"/>
  <c r="J77" i="10"/>
  <c r="K77" i="10"/>
  <c r="L77" i="10"/>
  <c r="M77" i="10"/>
  <c r="N77" i="10"/>
  <c r="O77" i="10"/>
  <c r="B78" i="10"/>
  <c r="C78" i="10"/>
  <c r="D78" i="10"/>
  <c r="F78" i="10"/>
  <c r="G78" i="10"/>
  <c r="H78" i="10"/>
  <c r="I78" i="10"/>
  <c r="J78" i="10"/>
  <c r="K78" i="10"/>
  <c r="L78" i="10"/>
  <c r="M78" i="10"/>
  <c r="N78" i="10"/>
  <c r="O78" i="10"/>
  <c r="B79" i="10"/>
  <c r="C79" i="10"/>
  <c r="D79" i="10"/>
  <c r="F79" i="10"/>
  <c r="G79" i="10"/>
  <c r="H79" i="10"/>
  <c r="I79" i="10"/>
  <c r="J79" i="10"/>
  <c r="K79" i="10"/>
  <c r="L79" i="10"/>
  <c r="M79" i="10"/>
  <c r="N79" i="10"/>
  <c r="O79" i="10"/>
  <c r="B80" i="10"/>
  <c r="C80" i="10"/>
  <c r="D80" i="10"/>
  <c r="F80" i="10"/>
  <c r="G80" i="10"/>
  <c r="H80" i="10"/>
  <c r="I80" i="10"/>
  <c r="J80" i="10"/>
  <c r="K80" i="10"/>
  <c r="L80" i="10"/>
  <c r="M80" i="10"/>
  <c r="N80" i="10"/>
  <c r="O80" i="10"/>
  <c r="B81" i="10"/>
  <c r="C81" i="10"/>
  <c r="D81" i="10"/>
  <c r="F81" i="10"/>
  <c r="G81" i="10"/>
  <c r="H81" i="10"/>
  <c r="I81" i="10"/>
  <c r="J81" i="10"/>
  <c r="K81" i="10"/>
  <c r="L81" i="10"/>
  <c r="M81" i="10"/>
  <c r="N81" i="10"/>
  <c r="O81" i="10"/>
  <c r="B82" i="10"/>
  <c r="C82" i="10"/>
  <c r="D82" i="10"/>
  <c r="F82" i="10"/>
  <c r="G82" i="10"/>
  <c r="H82" i="10"/>
  <c r="I82" i="10"/>
  <c r="J82" i="10"/>
  <c r="K82" i="10"/>
  <c r="L82" i="10"/>
  <c r="M82" i="10"/>
  <c r="N82" i="10"/>
  <c r="O82" i="10"/>
  <c r="B83" i="10"/>
  <c r="C83" i="10"/>
  <c r="D83" i="10"/>
  <c r="F83" i="10"/>
  <c r="G83" i="10"/>
  <c r="H83" i="10"/>
  <c r="I83" i="10"/>
  <c r="J83" i="10"/>
  <c r="K83" i="10"/>
  <c r="L83" i="10"/>
  <c r="M83" i="10"/>
  <c r="N83" i="10"/>
  <c r="O83" i="10"/>
  <c r="B84" i="10"/>
  <c r="C84" i="10"/>
  <c r="D84" i="10"/>
  <c r="E84" i="10"/>
  <c r="F84" i="10"/>
  <c r="G84" i="10"/>
  <c r="H84" i="10"/>
  <c r="I84" i="10"/>
  <c r="J84" i="10"/>
  <c r="K84" i="10"/>
  <c r="L84" i="10"/>
  <c r="M84" i="10"/>
  <c r="N84" i="10"/>
  <c r="O84" i="10"/>
  <c r="B85" i="10"/>
  <c r="C85" i="10"/>
  <c r="D85" i="10"/>
  <c r="F85" i="10"/>
  <c r="G85" i="10"/>
  <c r="H85" i="10"/>
  <c r="I85" i="10"/>
  <c r="J85" i="10"/>
  <c r="K85" i="10"/>
  <c r="L85" i="10"/>
  <c r="M85" i="10"/>
  <c r="N85" i="10"/>
  <c r="O85" i="10"/>
  <c r="B86" i="10"/>
  <c r="C86" i="10"/>
  <c r="D86" i="10"/>
  <c r="F86" i="10"/>
  <c r="G86" i="10"/>
  <c r="H86" i="10"/>
  <c r="I86" i="10"/>
  <c r="J86" i="10"/>
  <c r="K86" i="10"/>
  <c r="L86" i="10"/>
  <c r="M86" i="10"/>
  <c r="N86" i="10"/>
  <c r="O86" i="10"/>
  <c r="B87" i="10"/>
  <c r="C87" i="10"/>
  <c r="D87" i="10"/>
  <c r="F87" i="10"/>
  <c r="G87" i="10"/>
  <c r="H87" i="10"/>
  <c r="I87" i="10"/>
  <c r="J87" i="10"/>
  <c r="K87" i="10"/>
  <c r="L87" i="10"/>
  <c r="M87" i="10"/>
  <c r="N87" i="10"/>
  <c r="O87" i="10"/>
  <c r="B88" i="10"/>
  <c r="C88" i="10"/>
  <c r="D88" i="10"/>
  <c r="F88" i="10"/>
  <c r="G88" i="10"/>
  <c r="H88" i="10"/>
  <c r="I88" i="10"/>
  <c r="J88" i="10"/>
  <c r="K88" i="10"/>
  <c r="L88" i="10"/>
  <c r="M88" i="10"/>
  <c r="N88" i="10"/>
  <c r="O88" i="10"/>
  <c r="B89" i="10"/>
  <c r="C89" i="10"/>
  <c r="D89" i="10"/>
  <c r="F89" i="10"/>
  <c r="G89" i="10"/>
  <c r="H89" i="10"/>
  <c r="I89" i="10"/>
  <c r="J89" i="10"/>
  <c r="K89" i="10"/>
  <c r="L89" i="10"/>
  <c r="M89" i="10"/>
  <c r="N89" i="10"/>
  <c r="O89" i="10"/>
  <c r="B90" i="10"/>
  <c r="C90" i="10"/>
  <c r="D90" i="10"/>
  <c r="F90" i="10"/>
  <c r="G90" i="10"/>
  <c r="H90" i="10"/>
  <c r="I90" i="10"/>
  <c r="J90" i="10"/>
  <c r="K90" i="10"/>
  <c r="L90" i="10"/>
  <c r="M90" i="10"/>
  <c r="N90" i="10"/>
  <c r="O90" i="10"/>
  <c r="B91" i="10"/>
  <c r="C91" i="10"/>
  <c r="D91" i="10"/>
  <c r="F91" i="10"/>
  <c r="G91" i="10"/>
  <c r="H91" i="10"/>
  <c r="I91" i="10"/>
  <c r="J91" i="10"/>
  <c r="K91" i="10"/>
  <c r="L91" i="10"/>
  <c r="M91" i="10"/>
  <c r="N91" i="10"/>
  <c r="O91" i="10"/>
  <c r="B92" i="10"/>
  <c r="C92" i="10"/>
  <c r="D92" i="10"/>
  <c r="F92" i="10"/>
  <c r="G92" i="10"/>
  <c r="H92" i="10"/>
  <c r="I92" i="10"/>
  <c r="J92" i="10"/>
  <c r="K92" i="10"/>
  <c r="L92" i="10"/>
  <c r="M92" i="10"/>
  <c r="N92" i="10"/>
  <c r="O92" i="10"/>
  <c r="B93" i="10"/>
  <c r="C93" i="10"/>
  <c r="D93" i="10"/>
  <c r="F93" i="10"/>
  <c r="G93" i="10"/>
  <c r="H93" i="10"/>
  <c r="I93" i="10"/>
  <c r="J93" i="10"/>
  <c r="K93" i="10"/>
  <c r="L93" i="10"/>
  <c r="M93" i="10"/>
  <c r="N93" i="10"/>
  <c r="O93" i="10"/>
  <c r="B94" i="10"/>
  <c r="C94" i="10"/>
  <c r="D94" i="10"/>
  <c r="F94" i="10"/>
  <c r="G94" i="10"/>
  <c r="H94" i="10"/>
  <c r="I94" i="10"/>
  <c r="J94" i="10"/>
  <c r="K94" i="10"/>
  <c r="L94" i="10"/>
  <c r="M94" i="10"/>
  <c r="N94" i="10"/>
  <c r="O94" i="10"/>
  <c r="B95" i="10"/>
  <c r="C95" i="10"/>
  <c r="D95" i="10"/>
  <c r="F95" i="10"/>
  <c r="G95" i="10"/>
  <c r="H95" i="10"/>
  <c r="I95" i="10"/>
  <c r="J95" i="10"/>
  <c r="K95" i="10"/>
  <c r="L95" i="10"/>
  <c r="M95" i="10"/>
  <c r="N95" i="10"/>
  <c r="O95" i="10"/>
  <c r="B96" i="10"/>
  <c r="C96" i="10"/>
  <c r="D96" i="10"/>
  <c r="F96" i="10"/>
  <c r="G96" i="10"/>
  <c r="H96" i="10"/>
  <c r="I96" i="10"/>
  <c r="J96" i="10"/>
  <c r="K96" i="10"/>
  <c r="L96" i="10"/>
  <c r="M96" i="10"/>
  <c r="N96" i="10"/>
  <c r="O96" i="10"/>
  <c r="B97" i="10"/>
  <c r="C97" i="10"/>
  <c r="D97" i="10"/>
  <c r="F97" i="10"/>
  <c r="G97" i="10"/>
  <c r="H97" i="10"/>
  <c r="I97" i="10"/>
  <c r="J97" i="10"/>
  <c r="K97" i="10"/>
  <c r="L97" i="10"/>
  <c r="M97" i="10"/>
  <c r="N97" i="10"/>
  <c r="O97" i="10"/>
  <c r="B98" i="10"/>
  <c r="C98" i="10"/>
  <c r="D98" i="10"/>
  <c r="F98" i="10"/>
  <c r="G98" i="10"/>
  <c r="H98" i="10"/>
  <c r="I98" i="10"/>
  <c r="J98" i="10"/>
  <c r="K98" i="10"/>
  <c r="L98" i="10"/>
  <c r="M98" i="10"/>
  <c r="N98" i="10"/>
  <c r="O98" i="10"/>
  <c r="B99" i="10"/>
  <c r="C99" i="10"/>
  <c r="D99" i="10"/>
  <c r="F99" i="10"/>
  <c r="G99" i="10"/>
  <c r="H99" i="10"/>
  <c r="I99" i="10"/>
  <c r="J99" i="10"/>
  <c r="K99" i="10"/>
  <c r="L99" i="10"/>
  <c r="M99" i="10"/>
  <c r="N99" i="10"/>
  <c r="O99" i="10"/>
  <c r="B100" i="10"/>
  <c r="C100" i="10"/>
  <c r="D100" i="10"/>
  <c r="F100" i="10"/>
  <c r="G100" i="10"/>
  <c r="H100" i="10"/>
  <c r="I100" i="10"/>
  <c r="J100" i="10"/>
  <c r="K100" i="10"/>
  <c r="L100" i="10"/>
  <c r="M100" i="10"/>
  <c r="N100" i="10"/>
  <c r="O100" i="10"/>
  <c r="B101" i="10"/>
  <c r="C101" i="10"/>
  <c r="D101" i="10"/>
  <c r="F101" i="10"/>
  <c r="G101" i="10"/>
  <c r="H101" i="10"/>
  <c r="I101" i="10"/>
  <c r="J101" i="10"/>
  <c r="K101" i="10"/>
  <c r="L101" i="10"/>
  <c r="M101" i="10"/>
  <c r="N101" i="10"/>
  <c r="O101" i="10"/>
  <c r="B102" i="10"/>
  <c r="C102" i="10"/>
  <c r="D102" i="10"/>
  <c r="F102" i="10"/>
  <c r="G102" i="10"/>
  <c r="H102" i="10"/>
  <c r="I102" i="10"/>
  <c r="J102" i="10"/>
  <c r="K102" i="10"/>
  <c r="L102" i="10"/>
  <c r="M102" i="10"/>
  <c r="N102" i="10"/>
  <c r="O102" i="10"/>
  <c r="B103" i="10"/>
  <c r="C103" i="10"/>
  <c r="D103" i="10"/>
  <c r="F103" i="10"/>
  <c r="G103" i="10"/>
  <c r="H103" i="10"/>
  <c r="I103" i="10"/>
  <c r="J103" i="10"/>
  <c r="K103" i="10"/>
  <c r="L103" i="10"/>
  <c r="M103" i="10"/>
  <c r="N103" i="10"/>
  <c r="O103" i="10"/>
  <c r="B104" i="10"/>
  <c r="C104" i="10"/>
  <c r="D104" i="10"/>
  <c r="F104" i="10"/>
  <c r="G104" i="10"/>
  <c r="H104" i="10"/>
  <c r="I104" i="10"/>
  <c r="J104" i="10"/>
  <c r="K104" i="10"/>
  <c r="L104" i="10"/>
  <c r="M104" i="10"/>
  <c r="N104" i="10"/>
  <c r="O104" i="10"/>
  <c r="A105" i="10"/>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B105" i="10"/>
  <c r="C105" i="10"/>
  <c r="D105" i="10"/>
  <c r="F105" i="10"/>
  <c r="G105" i="10"/>
  <c r="H105" i="10"/>
  <c r="I105" i="10"/>
  <c r="J105" i="10"/>
  <c r="K105" i="10"/>
  <c r="L105" i="10"/>
  <c r="M105" i="10"/>
  <c r="N105" i="10"/>
  <c r="O105" i="10"/>
  <c r="B106" i="10"/>
  <c r="C106" i="10"/>
  <c r="D106" i="10"/>
  <c r="F106" i="10"/>
  <c r="G106" i="10"/>
  <c r="H106" i="10"/>
  <c r="I106" i="10"/>
  <c r="J106" i="10"/>
  <c r="K106" i="10"/>
  <c r="L106" i="10"/>
  <c r="M106" i="10"/>
  <c r="N106" i="10"/>
  <c r="O106" i="10"/>
  <c r="B107" i="10"/>
  <c r="C107" i="10"/>
  <c r="D107" i="10"/>
  <c r="F107" i="10"/>
  <c r="G107" i="10"/>
  <c r="H107" i="10"/>
  <c r="I107" i="10"/>
  <c r="J107" i="10"/>
  <c r="K107" i="10"/>
  <c r="L107" i="10"/>
  <c r="M107" i="10"/>
  <c r="N107" i="10"/>
  <c r="O107" i="10"/>
  <c r="B108" i="10"/>
  <c r="C108" i="10"/>
  <c r="D108" i="10"/>
  <c r="F108" i="10"/>
  <c r="G108" i="10"/>
  <c r="H108" i="10"/>
  <c r="I108" i="10"/>
  <c r="J108" i="10"/>
  <c r="K108" i="10"/>
  <c r="L108" i="10"/>
  <c r="M108" i="10"/>
  <c r="N108" i="10"/>
  <c r="O108" i="10"/>
  <c r="B109" i="10"/>
  <c r="C109" i="10"/>
  <c r="D109" i="10"/>
  <c r="F109" i="10"/>
  <c r="G109" i="10"/>
  <c r="H109" i="10"/>
  <c r="I109" i="10"/>
  <c r="J109" i="10"/>
  <c r="K109" i="10"/>
  <c r="L109" i="10"/>
  <c r="M109" i="10"/>
  <c r="N109" i="10"/>
  <c r="O109" i="10"/>
  <c r="B110" i="10"/>
  <c r="C110" i="10"/>
  <c r="D110" i="10"/>
  <c r="F110" i="10"/>
  <c r="G110" i="10"/>
  <c r="H110" i="10"/>
  <c r="I110" i="10"/>
  <c r="J110" i="10"/>
  <c r="K110" i="10"/>
  <c r="L110" i="10"/>
  <c r="M110" i="10"/>
  <c r="N110" i="10"/>
  <c r="O110" i="10"/>
  <c r="B111" i="10"/>
  <c r="C111" i="10"/>
  <c r="D111" i="10"/>
  <c r="F111" i="10"/>
  <c r="G111" i="10"/>
  <c r="H111" i="10"/>
  <c r="I111" i="10"/>
  <c r="J111" i="10"/>
  <c r="K111" i="10"/>
  <c r="L111" i="10"/>
  <c r="M111" i="10"/>
  <c r="N111" i="10"/>
  <c r="O111" i="10"/>
  <c r="B112" i="10"/>
  <c r="C112" i="10"/>
  <c r="D112" i="10"/>
  <c r="E112" i="10"/>
  <c r="F112" i="10"/>
  <c r="G112" i="10"/>
  <c r="H112" i="10"/>
  <c r="I112" i="10"/>
  <c r="J112" i="10"/>
  <c r="K112" i="10"/>
  <c r="L112" i="10"/>
  <c r="M112" i="10"/>
  <c r="N112" i="10"/>
  <c r="O112" i="10"/>
  <c r="B113" i="10"/>
  <c r="C113" i="10"/>
  <c r="D113" i="10"/>
  <c r="F113" i="10"/>
  <c r="G113" i="10"/>
  <c r="H113" i="10"/>
  <c r="I113" i="10"/>
  <c r="J113" i="10"/>
  <c r="K113" i="10"/>
  <c r="L113" i="10"/>
  <c r="M113" i="10"/>
  <c r="N113" i="10"/>
  <c r="O113" i="10"/>
  <c r="B114" i="10"/>
  <c r="C114" i="10"/>
  <c r="D114" i="10"/>
  <c r="F114" i="10"/>
  <c r="G114" i="10"/>
  <c r="H114" i="10"/>
  <c r="I114" i="10"/>
  <c r="J114" i="10"/>
  <c r="K114" i="10"/>
  <c r="L114" i="10"/>
  <c r="M114" i="10"/>
  <c r="N114" i="10"/>
  <c r="O114" i="10"/>
  <c r="B115" i="10"/>
  <c r="C115" i="10"/>
  <c r="D115" i="10"/>
  <c r="F115" i="10"/>
  <c r="G115" i="10"/>
  <c r="H115" i="10"/>
  <c r="I115" i="10"/>
  <c r="J115" i="10"/>
  <c r="K115" i="10"/>
  <c r="L115" i="10"/>
  <c r="M115" i="10"/>
  <c r="N115" i="10"/>
  <c r="O115" i="10"/>
  <c r="B116" i="10"/>
  <c r="C116" i="10"/>
  <c r="D116" i="10"/>
  <c r="F116" i="10"/>
  <c r="G116" i="10"/>
  <c r="H116" i="10"/>
  <c r="I116" i="10"/>
  <c r="J116" i="10"/>
  <c r="K116" i="10"/>
  <c r="L116" i="10"/>
  <c r="M116" i="10"/>
  <c r="N116" i="10"/>
  <c r="O116" i="10"/>
  <c r="B117" i="10"/>
  <c r="C117" i="10"/>
  <c r="D117" i="10"/>
  <c r="F117" i="10"/>
  <c r="G117" i="10"/>
  <c r="H117" i="10"/>
  <c r="I117" i="10"/>
  <c r="J117" i="10"/>
  <c r="K117" i="10"/>
  <c r="L117" i="10"/>
  <c r="M117" i="10"/>
  <c r="N117" i="10"/>
  <c r="O117" i="10"/>
  <c r="B118" i="10"/>
  <c r="C118" i="10"/>
  <c r="D118" i="10"/>
  <c r="F118" i="10"/>
  <c r="G118" i="10"/>
  <c r="H118" i="10"/>
  <c r="I118" i="10"/>
  <c r="J118" i="10"/>
  <c r="K118" i="10"/>
  <c r="L118" i="10"/>
  <c r="M118" i="10"/>
  <c r="N118" i="10"/>
  <c r="O118" i="10"/>
  <c r="B119" i="10"/>
  <c r="C119" i="10"/>
  <c r="D119" i="10"/>
  <c r="F119" i="10"/>
  <c r="G119" i="10"/>
  <c r="H119" i="10"/>
  <c r="I119" i="10"/>
  <c r="J119" i="10"/>
  <c r="K119" i="10"/>
  <c r="L119" i="10"/>
  <c r="M119" i="10"/>
  <c r="N119" i="10"/>
  <c r="O119" i="10"/>
  <c r="B120" i="10"/>
  <c r="C120" i="10"/>
  <c r="D120" i="10"/>
  <c r="F120" i="10"/>
  <c r="G120" i="10"/>
  <c r="H120" i="10"/>
  <c r="I120" i="10"/>
  <c r="J120" i="10"/>
  <c r="K120" i="10"/>
  <c r="L120" i="10"/>
  <c r="M120" i="10"/>
  <c r="N120" i="10"/>
  <c r="O120" i="10"/>
  <c r="B121" i="10"/>
  <c r="C121" i="10"/>
  <c r="D121" i="10"/>
  <c r="F121" i="10"/>
  <c r="G121" i="10"/>
  <c r="H121" i="10"/>
  <c r="I121" i="10"/>
  <c r="J121" i="10"/>
  <c r="K121" i="10"/>
  <c r="L121" i="10"/>
  <c r="M121" i="10"/>
  <c r="N121" i="10"/>
  <c r="O121" i="10"/>
  <c r="B122" i="10"/>
  <c r="C122" i="10"/>
  <c r="D122" i="10"/>
  <c r="F122" i="10"/>
  <c r="G122" i="10"/>
  <c r="H122" i="10"/>
  <c r="I122" i="10"/>
  <c r="J122" i="10"/>
  <c r="K122" i="10"/>
  <c r="L122" i="10"/>
  <c r="M122" i="10"/>
  <c r="N122" i="10"/>
  <c r="O122" i="10"/>
  <c r="B123" i="10"/>
  <c r="C123" i="10"/>
  <c r="D123" i="10"/>
  <c r="F123" i="10"/>
  <c r="G123" i="10"/>
  <c r="H123" i="10"/>
  <c r="I123" i="10"/>
  <c r="J123" i="10"/>
  <c r="K123" i="10"/>
  <c r="L123" i="10"/>
  <c r="M123" i="10"/>
  <c r="N123" i="10"/>
  <c r="O123" i="10"/>
  <c r="B124" i="10"/>
  <c r="C124" i="10"/>
  <c r="D124" i="10"/>
  <c r="F124" i="10"/>
  <c r="G124" i="10"/>
  <c r="H124" i="10"/>
  <c r="I124" i="10"/>
  <c r="J124" i="10"/>
  <c r="K124" i="10"/>
  <c r="L124" i="10"/>
  <c r="M124" i="10"/>
  <c r="N124" i="10"/>
  <c r="O124" i="10"/>
  <c r="B125" i="10"/>
  <c r="C125" i="10"/>
  <c r="D125" i="10"/>
  <c r="F125" i="10"/>
  <c r="G125" i="10"/>
  <c r="H125" i="10"/>
  <c r="I125" i="10"/>
  <c r="J125" i="10"/>
  <c r="K125" i="10"/>
  <c r="L125" i="10"/>
  <c r="M125" i="10"/>
  <c r="N125" i="10"/>
  <c r="O125" i="10"/>
  <c r="B126" i="10"/>
  <c r="C126" i="10"/>
  <c r="D126" i="10"/>
  <c r="F126" i="10"/>
  <c r="G126" i="10"/>
  <c r="H126" i="10"/>
  <c r="I126" i="10"/>
  <c r="J126" i="10"/>
  <c r="K126" i="10"/>
  <c r="L126" i="10"/>
  <c r="M126" i="10"/>
  <c r="N126" i="10"/>
  <c r="O126" i="10"/>
  <c r="B127" i="10"/>
  <c r="C127" i="10"/>
  <c r="D127" i="10"/>
  <c r="F127" i="10"/>
  <c r="G127" i="10"/>
  <c r="H127" i="10"/>
  <c r="I127" i="10"/>
  <c r="J127" i="10"/>
  <c r="K127" i="10"/>
  <c r="L127" i="10"/>
  <c r="M127" i="10"/>
  <c r="N127" i="10"/>
  <c r="O127" i="10"/>
  <c r="B128" i="10"/>
  <c r="C128" i="10"/>
  <c r="D128" i="10"/>
  <c r="F128" i="10"/>
  <c r="G128" i="10"/>
  <c r="H128" i="10"/>
  <c r="I128" i="10"/>
  <c r="J128" i="10"/>
  <c r="K128" i="10"/>
  <c r="L128" i="10"/>
  <c r="M128" i="10"/>
  <c r="N128" i="10"/>
  <c r="O128" i="10"/>
  <c r="B129" i="10"/>
  <c r="C129" i="10"/>
  <c r="D129" i="10"/>
  <c r="F129" i="10"/>
  <c r="G129" i="10"/>
  <c r="H129" i="10"/>
  <c r="I129" i="10"/>
  <c r="J129" i="10"/>
  <c r="K129" i="10"/>
  <c r="L129" i="10"/>
  <c r="M129" i="10"/>
  <c r="N129" i="10"/>
  <c r="O129" i="10"/>
  <c r="B130" i="10"/>
  <c r="C130" i="10"/>
  <c r="D130" i="10"/>
  <c r="F130" i="10"/>
  <c r="G130" i="10"/>
  <c r="H130" i="10"/>
  <c r="I130" i="10"/>
  <c r="J130" i="10"/>
  <c r="K130" i="10"/>
  <c r="L130" i="10"/>
  <c r="M130" i="10"/>
  <c r="N130" i="10"/>
  <c r="O130" i="10"/>
  <c r="B131" i="10"/>
  <c r="C131" i="10"/>
  <c r="D131" i="10"/>
  <c r="F131" i="10"/>
  <c r="G131" i="10"/>
  <c r="H131" i="10"/>
  <c r="I131" i="10"/>
  <c r="J131" i="10"/>
  <c r="K131" i="10"/>
  <c r="L131" i="10"/>
  <c r="M131" i="10"/>
  <c r="N131" i="10"/>
  <c r="O131" i="10"/>
  <c r="B132" i="10"/>
  <c r="C132" i="10"/>
  <c r="D132" i="10"/>
  <c r="F132" i="10"/>
  <c r="G132" i="10"/>
  <c r="H132" i="10"/>
  <c r="I132" i="10"/>
  <c r="J132" i="10"/>
  <c r="K132" i="10"/>
  <c r="L132" i="10"/>
  <c r="M132" i="10"/>
  <c r="N132" i="10"/>
  <c r="O132" i="10"/>
  <c r="B133" i="10"/>
  <c r="C133" i="10"/>
  <c r="D133" i="10"/>
  <c r="F133" i="10"/>
  <c r="G133" i="10"/>
  <c r="H133" i="10"/>
  <c r="I133" i="10"/>
  <c r="J133" i="10"/>
  <c r="K133" i="10"/>
  <c r="L133" i="10"/>
  <c r="M133" i="10"/>
  <c r="N133" i="10"/>
  <c r="O133" i="10"/>
  <c r="B134" i="10"/>
  <c r="C134" i="10"/>
  <c r="D134" i="10"/>
  <c r="F134" i="10"/>
  <c r="G134" i="10"/>
  <c r="H134" i="10"/>
  <c r="I134" i="10"/>
  <c r="J134" i="10"/>
  <c r="K134" i="10"/>
  <c r="L134" i="10"/>
  <c r="M134" i="10"/>
  <c r="N134" i="10"/>
  <c r="O134" i="10"/>
  <c r="B135" i="10"/>
  <c r="C135" i="10"/>
  <c r="D135" i="10"/>
  <c r="F135" i="10"/>
  <c r="G135" i="10"/>
  <c r="H135" i="10"/>
  <c r="I135" i="10"/>
  <c r="J135" i="10"/>
  <c r="K135" i="10"/>
  <c r="L135" i="10"/>
  <c r="M135" i="10"/>
  <c r="N135" i="10"/>
  <c r="O135" i="10"/>
  <c r="B136" i="10"/>
  <c r="C136" i="10"/>
  <c r="D136" i="10"/>
  <c r="F136" i="10"/>
  <c r="G136" i="10"/>
  <c r="H136" i="10"/>
  <c r="I136" i="10"/>
  <c r="J136" i="10"/>
  <c r="K136" i="10"/>
  <c r="L136" i="10"/>
  <c r="M136" i="10"/>
  <c r="N136" i="10"/>
  <c r="O136" i="10"/>
  <c r="B137" i="10"/>
  <c r="C137" i="10"/>
  <c r="D137" i="10"/>
  <c r="F137" i="10"/>
  <c r="G137" i="10"/>
  <c r="H137" i="10"/>
  <c r="I137" i="10"/>
  <c r="J137" i="10"/>
  <c r="K137" i="10"/>
  <c r="L137" i="10"/>
  <c r="M137" i="10"/>
  <c r="N137" i="10"/>
  <c r="O137" i="10"/>
  <c r="B138" i="10"/>
  <c r="C138" i="10"/>
  <c r="D138" i="10"/>
  <c r="F138" i="10"/>
  <c r="G138" i="10"/>
  <c r="H138" i="10"/>
  <c r="I138" i="10"/>
  <c r="J138" i="10"/>
  <c r="K138" i="10"/>
  <c r="L138" i="10"/>
  <c r="M138" i="10"/>
  <c r="N138" i="10"/>
  <c r="O138" i="10"/>
  <c r="B139" i="10"/>
  <c r="C139" i="10"/>
  <c r="D139" i="10"/>
  <c r="F139" i="10"/>
  <c r="G139" i="10"/>
  <c r="H139" i="10"/>
  <c r="I139" i="10"/>
  <c r="J139" i="10"/>
  <c r="K139" i="10"/>
  <c r="L139" i="10"/>
  <c r="M139" i="10"/>
  <c r="N139" i="10"/>
  <c r="O139" i="10"/>
  <c r="B140" i="10"/>
  <c r="C140" i="10"/>
  <c r="D140" i="10"/>
  <c r="F140" i="10"/>
  <c r="G140" i="10"/>
  <c r="H140" i="10"/>
  <c r="I140" i="10"/>
  <c r="J140" i="10"/>
  <c r="K140" i="10"/>
  <c r="L140" i="10"/>
  <c r="M140" i="10"/>
  <c r="N140" i="10"/>
  <c r="O140" i="10"/>
  <c r="B141" i="10"/>
  <c r="C141" i="10"/>
  <c r="D141" i="10"/>
  <c r="F141" i="10"/>
  <c r="G141" i="10"/>
  <c r="H141" i="10"/>
  <c r="I141" i="10"/>
  <c r="J141" i="10"/>
  <c r="K141" i="10"/>
  <c r="L141" i="10"/>
  <c r="M141" i="10"/>
  <c r="N141" i="10"/>
  <c r="O141" i="10"/>
  <c r="B142" i="10"/>
  <c r="C142" i="10"/>
  <c r="D142" i="10"/>
  <c r="F142" i="10"/>
  <c r="G142" i="10"/>
  <c r="H142" i="10"/>
  <c r="I142" i="10"/>
  <c r="J142" i="10"/>
  <c r="K142" i="10"/>
  <c r="L142" i="10"/>
  <c r="M142" i="10"/>
  <c r="N142" i="10"/>
  <c r="O142" i="10"/>
  <c r="B143" i="10"/>
  <c r="C143" i="10"/>
  <c r="D143" i="10"/>
  <c r="F143" i="10"/>
  <c r="G143" i="10"/>
  <c r="H143" i="10"/>
  <c r="I143" i="10"/>
  <c r="J143" i="10"/>
  <c r="K143" i="10"/>
  <c r="L143" i="10"/>
  <c r="M143" i="10"/>
  <c r="N143" i="10"/>
  <c r="O143" i="10"/>
  <c r="B144" i="10"/>
  <c r="C144" i="10"/>
  <c r="D144" i="10"/>
  <c r="F144" i="10"/>
  <c r="G144" i="10"/>
  <c r="H144" i="10"/>
  <c r="I144" i="10"/>
  <c r="J144" i="10"/>
  <c r="K144" i="10"/>
  <c r="L144" i="10"/>
  <c r="M144" i="10"/>
  <c r="N144" i="10"/>
  <c r="O144" i="10"/>
  <c r="B145" i="10"/>
  <c r="C145" i="10"/>
  <c r="D145" i="10"/>
  <c r="F145" i="10"/>
  <c r="G145" i="10"/>
  <c r="H145" i="10"/>
  <c r="I145" i="10"/>
  <c r="J145" i="10"/>
  <c r="K145" i="10"/>
  <c r="L145" i="10"/>
  <c r="M145" i="10"/>
  <c r="N145" i="10"/>
  <c r="O145" i="10"/>
  <c r="B146" i="10"/>
  <c r="C146" i="10"/>
  <c r="D146" i="10"/>
  <c r="F146" i="10"/>
  <c r="G146" i="10"/>
  <c r="H146" i="10"/>
  <c r="I146" i="10"/>
  <c r="J146" i="10"/>
  <c r="K146" i="10"/>
  <c r="L146" i="10"/>
  <c r="M146" i="10"/>
  <c r="N146" i="10"/>
  <c r="O146" i="10"/>
  <c r="B147" i="10"/>
  <c r="C147" i="10"/>
  <c r="D147" i="10"/>
  <c r="F147" i="10"/>
  <c r="G147" i="10"/>
  <c r="H147" i="10"/>
  <c r="I147" i="10"/>
  <c r="J147" i="10"/>
  <c r="K147" i="10"/>
  <c r="L147" i="10"/>
  <c r="M147" i="10"/>
  <c r="N147" i="10"/>
  <c r="O147" i="10"/>
  <c r="B148" i="10"/>
  <c r="C148" i="10"/>
  <c r="D148" i="10"/>
  <c r="F148" i="10"/>
  <c r="G148" i="10"/>
  <c r="H148" i="10"/>
  <c r="I148" i="10"/>
  <c r="J148" i="10"/>
  <c r="K148" i="10"/>
  <c r="L148" i="10"/>
  <c r="M148" i="10"/>
  <c r="N148" i="10"/>
  <c r="O148" i="10"/>
  <c r="B149" i="10"/>
  <c r="C149" i="10"/>
  <c r="D149" i="10"/>
  <c r="F149" i="10"/>
  <c r="G149" i="10"/>
  <c r="H149" i="10"/>
  <c r="I149" i="10"/>
  <c r="J149" i="10"/>
  <c r="K149" i="10"/>
  <c r="L149" i="10"/>
  <c r="M149" i="10"/>
  <c r="N149" i="10"/>
  <c r="O149" i="10"/>
  <c r="B150" i="10"/>
  <c r="C150" i="10"/>
  <c r="D150" i="10"/>
  <c r="E150" i="10"/>
  <c r="F150" i="10"/>
  <c r="G150" i="10"/>
  <c r="H150" i="10"/>
  <c r="I150" i="10"/>
  <c r="J150" i="10"/>
  <c r="K150" i="10"/>
  <c r="L150" i="10"/>
  <c r="M150" i="10"/>
  <c r="N150" i="10"/>
  <c r="O150" i="10"/>
  <c r="B151" i="10"/>
  <c r="C151" i="10"/>
  <c r="D151" i="10"/>
  <c r="F151" i="10"/>
  <c r="G151" i="10"/>
  <c r="H151" i="10"/>
  <c r="I151" i="10"/>
  <c r="J151" i="10"/>
  <c r="K151" i="10"/>
  <c r="L151" i="10"/>
  <c r="M151" i="10"/>
  <c r="N151" i="10"/>
  <c r="O151" i="10"/>
  <c r="B152" i="10"/>
  <c r="C152" i="10"/>
  <c r="D152" i="10"/>
  <c r="F152" i="10"/>
  <c r="G152" i="10"/>
  <c r="H152" i="10"/>
  <c r="I152" i="10"/>
  <c r="J152" i="10"/>
  <c r="K152" i="10"/>
  <c r="L152" i="10"/>
  <c r="M152" i="10"/>
  <c r="N152" i="10"/>
  <c r="O152" i="10"/>
  <c r="B153" i="10"/>
  <c r="C153" i="10"/>
  <c r="D153" i="10"/>
  <c r="F153" i="10"/>
  <c r="G153" i="10"/>
  <c r="H153" i="10"/>
  <c r="I153" i="10"/>
  <c r="J153" i="10"/>
  <c r="K153" i="10"/>
  <c r="L153" i="10"/>
  <c r="M153" i="10"/>
  <c r="N153" i="10"/>
  <c r="O153" i="10"/>
  <c r="B154" i="10"/>
  <c r="C154" i="10"/>
  <c r="D154" i="10"/>
  <c r="F154" i="10"/>
  <c r="G154" i="10"/>
  <c r="H154" i="10"/>
  <c r="I154" i="10"/>
  <c r="J154" i="10"/>
  <c r="K154" i="10"/>
  <c r="L154" i="10"/>
  <c r="M154" i="10"/>
  <c r="N154" i="10"/>
  <c r="O154" i="10"/>
  <c r="B155" i="10"/>
  <c r="C155" i="10"/>
  <c r="D155" i="10"/>
  <c r="F155" i="10"/>
  <c r="G155" i="10"/>
  <c r="H155" i="10"/>
  <c r="I155" i="10"/>
  <c r="J155" i="10"/>
  <c r="K155" i="10"/>
  <c r="L155" i="10"/>
  <c r="M155" i="10"/>
  <c r="N155" i="10"/>
  <c r="O155" i="10"/>
  <c r="B156" i="10"/>
  <c r="C156" i="10"/>
  <c r="D156" i="10"/>
  <c r="F156" i="10"/>
  <c r="G156" i="10"/>
  <c r="H156" i="10"/>
  <c r="I156" i="10"/>
  <c r="J156" i="10"/>
  <c r="K156" i="10"/>
  <c r="L156" i="10"/>
  <c r="M156" i="10"/>
  <c r="N156" i="10"/>
  <c r="O156" i="10"/>
  <c r="B157" i="10"/>
  <c r="C157" i="10"/>
  <c r="D157" i="10"/>
  <c r="F157" i="10"/>
  <c r="G157" i="10"/>
  <c r="H157" i="10"/>
  <c r="I157" i="10"/>
  <c r="J157" i="10"/>
  <c r="K157" i="10"/>
  <c r="L157" i="10"/>
  <c r="M157" i="10"/>
  <c r="N157" i="10"/>
  <c r="O157" i="10"/>
  <c r="B158" i="10"/>
  <c r="C158" i="10"/>
  <c r="D158" i="10"/>
  <c r="F158" i="10"/>
  <c r="G158" i="10"/>
  <c r="H158" i="10"/>
  <c r="I158" i="10"/>
  <c r="J158" i="10"/>
  <c r="K158" i="10"/>
  <c r="L158" i="10"/>
  <c r="M158" i="10"/>
  <c r="N158" i="10"/>
  <c r="O158" i="10"/>
  <c r="B159" i="10"/>
  <c r="C159" i="10"/>
  <c r="D159" i="10"/>
  <c r="F159" i="10"/>
  <c r="G159" i="10"/>
  <c r="H159" i="10"/>
  <c r="I159" i="10"/>
  <c r="J159" i="10"/>
  <c r="K159" i="10"/>
  <c r="L159" i="10"/>
  <c r="M159" i="10"/>
  <c r="N159" i="10"/>
  <c r="O159" i="10"/>
  <c r="B160" i="10"/>
  <c r="C160" i="10"/>
  <c r="D160" i="10"/>
  <c r="F160" i="10"/>
  <c r="G160" i="10"/>
  <c r="H160" i="10"/>
  <c r="I160" i="10"/>
  <c r="J160" i="10"/>
  <c r="K160" i="10"/>
  <c r="L160" i="10"/>
  <c r="M160" i="10"/>
  <c r="N160" i="10"/>
  <c r="O160" i="10"/>
  <c r="B161" i="10"/>
  <c r="C161" i="10"/>
  <c r="D161" i="10"/>
  <c r="E161" i="10"/>
  <c r="F161" i="10"/>
  <c r="G161" i="10"/>
  <c r="H161" i="10"/>
  <c r="I161" i="10"/>
  <c r="J161" i="10"/>
  <c r="K161" i="10"/>
  <c r="L161" i="10"/>
  <c r="M161" i="10"/>
  <c r="N161" i="10"/>
  <c r="O161" i="10"/>
  <c r="B162" i="10"/>
  <c r="C162" i="10"/>
  <c r="D162" i="10"/>
  <c r="F162" i="10"/>
  <c r="G162" i="10"/>
  <c r="H162" i="10"/>
  <c r="I162" i="10"/>
  <c r="J162" i="10"/>
  <c r="K162" i="10"/>
  <c r="L162" i="10"/>
  <c r="M162" i="10"/>
  <c r="N162" i="10"/>
  <c r="O162" i="10"/>
  <c r="B163" i="10"/>
  <c r="C163" i="10"/>
  <c r="D163" i="10"/>
  <c r="F163" i="10"/>
  <c r="G163" i="10"/>
  <c r="H163" i="10"/>
  <c r="I163" i="10"/>
  <c r="J163" i="10"/>
  <c r="K163" i="10"/>
  <c r="L163" i="10"/>
  <c r="M163" i="10"/>
  <c r="N163" i="10"/>
  <c r="O163" i="10"/>
  <c r="B164" i="10"/>
  <c r="C164" i="10"/>
  <c r="D164" i="10"/>
  <c r="F164" i="10"/>
  <c r="G164" i="10"/>
  <c r="H164" i="10"/>
  <c r="I164" i="10"/>
  <c r="J164" i="10"/>
  <c r="K164" i="10"/>
  <c r="L164" i="10"/>
  <c r="M164" i="10"/>
  <c r="N164" i="10"/>
  <c r="O164" i="10"/>
  <c r="B165" i="10"/>
  <c r="C165" i="10"/>
  <c r="D165" i="10"/>
  <c r="F165" i="10"/>
  <c r="G165" i="10"/>
  <c r="H165" i="10"/>
  <c r="I165" i="10"/>
  <c r="J165" i="10"/>
  <c r="K165" i="10"/>
  <c r="L165" i="10"/>
  <c r="M165" i="10"/>
  <c r="N165" i="10"/>
  <c r="O165" i="10"/>
  <c r="B166" i="10"/>
  <c r="C166" i="10"/>
  <c r="D166" i="10"/>
  <c r="F166" i="10"/>
  <c r="G166" i="10"/>
  <c r="H166" i="10"/>
  <c r="I166" i="10"/>
  <c r="J166" i="10"/>
  <c r="K166" i="10"/>
  <c r="L166" i="10"/>
  <c r="M166" i="10"/>
  <c r="N166" i="10"/>
  <c r="O166" i="10"/>
  <c r="B167" i="10"/>
  <c r="C167" i="10"/>
  <c r="D167" i="10"/>
  <c r="F167" i="10"/>
  <c r="G167" i="10"/>
  <c r="H167" i="10"/>
  <c r="I167" i="10"/>
  <c r="J167" i="10"/>
  <c r="K167" i="10"/>
  <c r="L167" i="10"/>
  <c r="M167" i="10"/>
  <c r="N167" i="10"/>
  <c r="O167" i="10"/>
  <c r="B168" i="10"/>
  <c r="C168" i="10"/>
  <c r="D168" i="10"/>
  <c r="F168" i="10"/>
  <c r="G168" i="10"/>
  <c r="H168" i="10"/>
  <c r="I168" i="10"/>
  <c r="J168" i="10"/>
  <c r="K168" i="10"/>
  <c r="L168" i="10"/>
  <c r="M168" i="10"/>
  <c r="N168" i="10"/>
  <c r="O168" i="10"/>
  <c r="B169" i="10"/>
  <c r="C169" i="10"/>
  <c r="D169" i="10"/>
  <c r="F169" i="10"/>
  <c r="G169" i="10"/>
  <c r="H169" i="10"/>
  <c r="I169" i="10"/>
  <c r="J169" i="10"/>
  <c r="K169" i="10"/>
  <c r="L169" i="10"/>
  <c r="M169" i="10"/>
  <c r="N169" i="10"/>
  <c r="O169" i="10"/>
  <c r="B170" i="10"/>
  <c r="C170" i="10"/>
  <c r="D170" i="10"/>
  <c r="E170" i="10"/>
  <c r="F170" i="10"/>
  <c r="G170" i="10"/>
  <c r="H170" i="10"/>
  <c r="I170" i="10"/>
  <c r="J170" i="10"/>
  <c r="K170" i="10"/>
  <c r="L170" i="10"/>
  <c r="M170" i="10"/>
  <c r="N170" i="10"/>
  <c r="O170" i="10"/>
  <c r="B171" i="10"/>
  <c r="C171" i="10"/>
  <c r="D171" i="10"/>
  <c r="F171" i="10"/>
  <c r="G171" i="10"/>
  <c r="H171" i="10"/>
  <c r="I171" i="10"/>
  <c r="J171" i="10"/>
  <c r="K171" i="10"/>
  <c r="L171" i="10"/>
  <c r="M171" i="10"/>
  <c r="N171" i="10"/>
  <c r="O171" i="10"/>
  <c r="B172" i="10"/>
  <c r="C172" i="10"/>
  <c r="D172" i="10"/>
  <c r="F172" i="10"/>
  <c r="G172" i="10"/>
  <c r="H172" i="10"/>
  <c r="I172" i="10"/>
  <c r="J172" i="10"/>
  <c r="K172" i="10"/>
  <c r="L172" i="10"/>
  <c r="M172" i="10"/>
  <c r="N172" i="10"/>
  <c r="O172" i="10"/>
  <c r="B173" i="10"/>
  <c r="C173" i="10"/>
  <c r="D173" i="10"/>
  <c r="E173" i="10"/>
  <c r="F173" i="10"/>
  <c r="G173" i="10"/>
  <c r="H173" i="10"/>
  <c r="I173" i="10"/>
  <c r="J173" i="10"/>
  <c r="K173" i="10"/>
  <c r="L173" i="10"/>
  <c r="M173" i="10"/>
  <c r="N173" i="10"/>
  <c r="O173" i="10"/>
  <c r="B174" i="10"/>
  <c r="C174" i="10"/>
  <c r="D174" i="10"/>
  <c r="F174" i="10"/>
  <c r="G174" i="10"/>
  <c r="H174" i="10"/>
  <c r="I174" i="10"/>
  <c r="J174" i="10"/>
  <c r="K174" i="10"/>
  <c r="L174" i="10"/>
  <c r="M174" i="10"/>
  <c r="N174" i="10"/>
  <c r="O174" i="10"/>
  <c r="B175" i="10"/>
  <c r="C175" i="10"/>
  <c r="D175" i="10"/>
  <c r="F175" i="10"/>
  <c r="G175" i="10"/>
  <c r="H175" i="10"/>
  <c r="I175" i="10"/>
  <c r="J175" i="10"/>
  <c r="K175" i="10"/>
  <c r="L175" i="10"/>
  <c r="M175" i="10"/>
  <c r="N175" i="10"/>
  <c r="O175" i="10"/>
  <c r="B176" i="10"/>
  <c r="C176" i="10"/>
  <c r="D176" i="10"/>
  <c r="F176" i="10"/>
  <c r="G176" i="10"/>
  <c r="H176" i="10"/>
  <c r="I176" i="10"/>
  <c r="J176" i="10"/>
  <c r="K176" i="10"/>
  <c r="L176" i="10"/>
  <c r="M176" i="10"/>
  <c r="N176" i="10"/>
  <c r="O176" i="10"/>
  <c r="B177" i="10"/>
  <c r="C177" i="10"/>
  <c r="D177" i="10"/>
  <c r="F177" i="10"/>
  <c r="G177" i="10"/>
  <c r="H177" i="10"/>
  <c r="I177" i="10"/>
  <c r="J177" i="10"/>
  <c r="K177" i="10"/>
  <c r="L177" i="10"/>
  <c r="M177" i="10"/>
  <c r="N177" i="10"/>
  <c r="O177" i="10"/>
  <c r="B178" i="10"/>
  <c r="C178" i="10"/>
  <c r="D178" i="10"/>
  <c r="F178" i="10"/>
  <c r="G178" i="10"/>
  <c r="H178" i="10"/>
  <c r="I178" i="10"/>
  <c r="J178" i="10"/>
  <c r="K178" i="10"/>
  <c r="L178" i="10"/>
  <c r="M178" i="10"/>
  <c r="N178" i="10"/>
  <c r="O178" i="10"/>
  <c r="B179" i="10"/>
  <c r="C179" i="10"/>
  <c r="D179" i="10"/>
  <c r="F179" i="10"/>
  <c r="G179" i="10"/>
  <c r="H179" i="10"/>
  <c r="I179" i="10"/>
  <c r="J179" i="10"/>
  <c r="K179" i="10"/>
  <c r="L179" i="10"/>
  <c r="M179" i="10"/>
  <c r="N179" i="10"/>
  <c r="O179" i="10"/>
  <c r="B180" i="10"/>
  <c r="C180" i="10"/>
  <c r="D180" i="10"/>
  <c r="F180" i="10"/>
  <c r="G180" i="10"/>
  <c r="H180" i="10"/>
  <c r="I180" i="10"/>
  <c r="J180" i="10"/>
  <c r="K180" i="10"/>
  <c r="L180" i="10"/>
  <c r="M180" i="10"/>
  <c r="N180" i="10"/>
  <c r="O180" i="10"/>
  <c r="B181" i="10"/>
  <c r="C181" i="10"/>
  <c r="D181" i="10"/>
  <c r="F181" i="10"/>
  <c r="G181" i="10"/>
  <c r="H181" i="10"/>
  <c r="I181" i="10"/>
  <c r="J181" i="10"/>
  <c r="K181" i="10"/>
  <c r="L181" i="10"/>
  <c r="M181" i="10"/>
  <c r="N181" i="10"/>
  <c r="O181" i="10"/>
  <c r="B182" i="10"/>
  <c r="C182" i="10"/>
  <c r="D182" i="10"/>
  <c r="F182" i="10"/>
  <c r="G182" i="10"/>
  <c r="H182" i="10"/>
  <c r="I182" i="10"/>
  <c r="J182" i="10"/>
  <c r="K182" i="10"/>
  <c r="L182" i="10"/>
  <c r="M182" i="10"/>
  <c r="N182" i="10"/>
  <c r="O182" i="10"/>
  <c r="B183" i="10"/>
  <c r="C183" i="10"/>
  <c r="D183" i="10"/>
  <c r="F183" i="10"/>
  <c r="G183" i="10"/>
  <c r="H183" i="10"/>
  <c r="I183" i="10"/>
  <c r="J183" i="10"/>
  <c r="K183" i="10"/>
  <c r="L183" i="10"/>
  <c r="M183" i="10"/>
  <c r="N183" i="10"/>
  <c r="O183" i="10"/>
  <c r="B184" i="10"/>
  <c r="C184" i="10"/>
  <c r="D184" i="10"/>
  <c r="F184" i="10"/>
  <c r="G184" i="10"/>
  <c r="H184" i="10"/>
  <c r="I184" i="10"/>
  <c r="J184" i="10"/>
  <c r="K184" i="10"/>
  <c r="L184" i="10"/>
  <c r="M184" i="10"/>
  <c r="N184" i="10"/>
  <c r="O184" i="10"/>
  <c r="B185" i="10"/>
  <c r="C185" i="10"/>
  <c r="D185" i="10"/>
  <c r="F185" i="10"/>
  <c r="G185" i="10"/>
  <c r="H185" i="10"/>
  <c r="I185" i="10"/>
  <c r="J185" i="10"/>
  <c r="K185" i="10"/>
  <c r="L185" i="10"/>
  <c r="M185" i="10"/>
  <c r="N185" i="10"/>
  <c r="O185" i="10"/>
  <c r="B186" i="10"/>
  <c r="C186" i="10"/>
  <c r="D186" i="10"/>
  <c r="F186" i="10"/>
  <c r="G186" i="10"/>
  <c r="H186" i="10"/>
  <c r="I186" i="10"/>
  <c r="J186" i="10"/>
  <c r="K186" i="10"/>
  <c r="L186" i="10"/>
  <c r="M186" i="10"/>
  <c r="N186" i="10"/>
  <c r="O186" i="10"/>
  <c r="B187" i="10"/>
  <c r="C187" i="10"/>
  <c r="D187" i="10"/>
  <c r="F187" i="10"/>
  <c r="G187" i="10"/>
  <c r="H187" i="10"/>
  <c r="I187" i="10"/>
  <c r="J187" i="10"/>
  <c r="K187" i="10"/>
  <c r="L187" i="10"/>
  <c r="M187" i="10"/>
  <c r="N187" i="10"/>
  <c r="O187" i="10"/>
  <c r="B188" i="10"/>
  <c r="C188" i="10"/>
  <c r="D188" i="10"/>
  <c r="F188" i="10"/>
  <c r="G188" i="10"/>
  <c r="H188" i="10"/>
  <c r="I188" i="10"/>
  <c r="J188" i="10"/>
  <c r="K188" i="10"/>
  <c r="L188" i="10"/>
  <c r="M188" i="10"/>
  <c r="N188" i="10"/>
  <c r="O188" i="10"/>
  <c r="B189" i="10"/>
  <c r="C189" i="10"/>
  <c r="D189" i="10"/>
  <c r="F189" i="10"/>
  <c r="G189" i="10"/>
  <c r="H189" i="10"/>
  <c r="I189" i="10"/>
  <c r="J189" i="10"/>
  <c r="K189" i="10"/>
  <c r="L189" i="10"/>
  <c r="M189" i="10"/>
  <c r="N189" i="10"/>
  <c r="O189" i="10"/>
  <c r="B190" i="10"/>
  <c r="C190" i="10"/>
  <c r="D190" i="10"/>
  <c r="F190" i="10"/>
  <c r="G190" i="10"/>
  <c r="H190" i="10"/>
  <c r="I190" i="10"/>
  <c r="J190" i="10"/>
  <c r="K190" i="10"/>
  <c r="L190" i="10"/>
  <c r="M190" i="10"/>
  <c r="N190" i="10"/>
  <c r="O190" i="10"/>
  <c r="B191" i="10"/>
  <c r="C191" i="10"/>
  <c r="D191" i="10"/>
  <c r="F191" i="10"/>
  <c r="G191" i="10"/>
  <c r="H191" i="10"/>
  <c r="I191" i="10"/>
  <c r="J191" i="10"/>
  <c r="K191" i="10"/>
  <c r="L191" i="10"/>
  <c r="M191" i="10"/>
  <c r="N191" i="10"/>
  <c r="O191" i="10"/>
  <c r="B192" i="10"/>
  <c r="C192" i="10"/>
  <c r="D192" i="10"/>
  <c r="F192" i="10"/>
  <c r="G192" i="10"/>
  <c r="H192" i="10"/>
  <c r="I192" i="10"/>
  <c r="J192" i="10"/>
  <c r="K192" i="10"/>
  <c r="L192" i="10"/>
  <c r="M192" i="10"/>
  <c r="N192" i="10"/>
  <c r="O192" i="10"/>
  <c r="B193" i="10"/>
  <c r="C193" i="10"/>
  <c r="D193" i="10"/>
  <c r="F193" i="10"/>
  <c r="G193" i="10"/>
  <c r="H193" i="10"/>
  <c r="I193" i="10"/>
  <c r="J193" i="10"/>
  <c r="K193" i="10"/>
  <c r="L193" i="10"/>
  <c r="M193" i="10"/>
  <c r="N193" i="10"/>
  <c r="O193" i="10"/>
  <c r="B194" i="10"/>
  <c r="C194" i="10"/>
  <c r="D194" i="10"/>
  <c r="F194" i="10"/>
  <c r="G194" i="10"/>
  <c r="H194" i="10"/>
  <c r="I194" i="10"/>
  <c r="J194" i="10"/>
  <c r="K194" i="10"/>
  <c r="L194" i="10"/>
  <c r="M194" i="10"/>
  <c r="N194" i="10"/>
  <c r="O194" i="10"/>
  <c r="B195" i="10"/>
  <c r="C195" i="10"/>
  <c r="D195" i="10"/>
  <c r="F195" i="10"/>
  <c r="G195" i="10"/>
  <c r="H195" i="10"/>
  <c r="I195" i="10"/>
  <c r="J195" i="10"/>
  <c r="K195" i="10"/>
  <c r="L195" i="10"/>
  <c r="M195" i="10"/>
  <c r="N195" i="10"/>
  <c r="O195" i="10"/>
  <c r="B196" i="10"/>
  <c r="C196" i="10"/>
  <c r="D196" i="10"/>
  <c r="F196" i="10"/>
  <c r="G196" i="10"/>
  <c r="H196" i="10"/>
  <c r="I196" i="10"/>
  <c r="J196" i="10"/>
  <c r="K196" i="10"/>
  <c r="L196" i="10"/>
  <c r="M196" i="10"/>
  <c r="N196" i="10"/>
  <c r="O196" i="10"/>
  <c r="B197" i="10"/>
  <c r="C197" i="10"/>
  <c r="D197" i="10"/>
  <c r="E197" i="10"/>
  <c r="F197" i="10"/>
  <c r="G197" i="10"/>
  <c r="H197" i="10"/>
  <c r="I197" i="10"/>
  <c r="J197" i="10"/>
  <c r="K197" i="10"/>
  <c r="L197" i="10"/>
  <c r="M197" i="10"/>
  <c r="N197" i="10"/>
  <c r="O197" i="10"/>
  <c r="B198" i="10"/>
  <c r="C198" i="10"/>
  <c r="D198" i="10"/>
  <c r="F198" i="10"/>
  <c r="G198" i="10"/>
  <c r="H198" i="10"/>
  <c r="I198" i="10"/>
  <c r="J198" i="10"/>
  <c r="K198" i="10"/>
  <c r="L198" i="10"/>
  <c r="M198" i="10"/>
  <c r="N198" i="10"/>
  <c r="O198" i="10"/>
  <c r="B199" i="10"/>
  <c r="C199" i="10"/>
  <c r="D199" i="10"/>
  <c r="F199" i="10"/>
  <c r="G199" i="10"/>
  <c r="H199" i="10"/>
  <c r="I199" i="10"/>
  <c r="J199" i="10"/>
  <c r="K199" i="10"/>
  <c r="L199" i="10"/>
  <c r="M199" i="10"/>
  <c r="N199" i="10"/>
  <c r="O199" i="10"/>
  <c r="B200" i="10"/>
  <c r="C200" i="10"/>
  <c r="D200" i="10"/>
  <c r="F200" i="10"/>
  <c r="G200" i="10"/>
  <c r="H200" i="10"/>
  <c r="I200" i="10"/>
  <c r="J200" i="10"/>
  <c r="K200" i="10"/>
  <c r="L200" i="10"/>
  <c r="M200" i="10"/>
  <c r="N200" i="10"/>
  <c r="O200" i="10"/>
  <c r="B201" i="10"/>
  <c r="C201" i="10"/>
  <c r="D201" i="10"/>
  <c r="F201" i="10"/>
  <c r="G201" i="10"/>
  <c r="H201" i="10"/>
  <c r="I201" i="10"/>
  <c r="J201" i="10"/>
  <c r="K201" i="10"/>
  <c r="L201" i="10"/>
  <c r="M201" i="10"/>
  <c r="N201" i="10"/>
  <c r="O201" i="10"/>
  <c r="B202" i="10"/>
  <c r="C202" i="10"/>
  <c r="D202" i="10"/>
  <c r="F202" i="10"/>
  <c r="G202" i="10"/>
  <c r="H202" i="10"/>
  <c r="I202" i="10"/>
  <c r="J202" i="10"/>
  <c r="K202" i="10"/>
  <c r="L202" i="10"/>
  <c r="M202" i="10"/>
  <c r="N202" i="10"/>
  <c r="O202" i="10"/>
  <c r="B203" i="10"/>
  <c r="C203" i="10"/>
  <c r="D203" i="10"/>
  <c r="F203" i="10"/>
  <c r="G203" i="10"/>
  <c r="H203" i="10"/>
  <c r="I203" i="10"/>
  <c r="J203" i="10"/>
  <c r="K203" i="10"/>
  <c r="L203" i="10"/>
  <c r="M203" i="10"/>
  <c r="N203" i="10"/>
  <c r="O203" i="10"/>
  <c r="B204" i="10"/>
  <c r="C204" i="10"/>
  <c r="D204" i="10"/>
  <c r="F204" i="10"/>
  <c r="G204" i="10"/>
  <c r="H204" i="10"/>
  <c r="I204" i="10"/>
  <c r="J204" i="10"/>
  <c r="K204" i="10"/>
  <c r="L204" i="10"/>
  <c r="M204" i="10"/>
  <c r="N204" i="10"/>
  <c r="O204" i="10"/>
  <c r="B205" i="10"/>
  <c r="C205" i="10"/>
  <c r="D205" i="10"/>
  <c r="F205" i="10"/>
  <c r="G205" i="10"/>
  <c r="H205" i="10"/>
  <c r="I205" i="10"/>
  <c r="J205" i="10"/>
  <c r="K205" i="10"/>
  <c r="L205" i="10"/>
  <c r="M205" i="10"/>
  <c r="N205" i="10"/>
  <c r="O205" i="10"/>
  <c r="B206" i="10"/>
  <c r="C206" i="10"/>
  <c r="D206" i="10"/>
  <c r="F206" i="10"/>
  <c r="G206" i="10"/>
  <c r="H206" i="10"/>
  <c r="I206" i="10"/>
  <c r="J206" i="10"/>
  <c r="K206" i="10"/>
  <c r="L206" i="10"/>
  <c r="M206" i="10"/>
  <c r="N206" i="10"/>
  <c r="O206" i="10"/>
  <c r="B207" i="10"/>
  <c r="C207" i="10"/>
  <c r="D207" i="10"/>
  <c r="F207" i="10"/>
  <c r="G207" i="10"/>
  <c r="H207" i="10"/>
  <c r="I207" i="10"/>
  <c r="J207" i="10"/>
  <c r="K207" i="10"/>
  <c r="L207" i="10"/>
  <c r="M207" i="10"/>
  <c r="N207" i="10"/>
  <c r="O207" i="10"/>
  <c r="B208" i="10"/>
  <c r="C208" i="10"/>
  <c r="D208" i="10"/>
  <c r="F208" i="10"/>
  <c r="G208" i="10"/>
  <c r="H208" i="10"/>
  <c r="I208" i="10"/>
  <c r="J208" i="10"/>
  <c r="K208" i="10"/>
  <c r="L208" i="10"/>
  <c r="M208" i="10"/>
  <c r="N208" i="10"/>
  <c r="O208" i="10"/>
  <c r="B209" i="10"/>
  <c r="C209" i="10"/>
  <c r="D209" i="10"/>
  <c r="F209" i="10"/>
  <c r="G209" i="10"/>
  <c r="H209" i="10"/>
  <c r="I209" i="10"/>
  <c r="J209" i="10"/>
  <c r="K209" i="10"/>
  <c r="L209" i="10"/>
  <c r="M209" i="10"/>
  <c r="N209" i="10"/>
  <c r="O209" i="10"/>
  <c r="B210" i="10"/>
  <c r="C210" i="10"/>
  <c r="D210" i="10"/>
  <c r="F210" i="10"/>
  <c r="G210" i="10"/>
  <c r="H210" i="10"/>
  <c r="I210" i="10"/>
  <c r="J210" i="10"/>
  <c r="K210" i="10"/>
  <c r="L210" i="10"/>
  <c r="M210" i="10"/>
  <c r="N210" i="10"/>
  <c r="O210" i="10"/>
  <c r="B211" i="10"/>
  <c r="C211" i="10"/>
  <c r="D211" i="10"/>
  <c r="F211" i="10"/>
  <c r="G211" i="10"/>
  <c r="H211" i="10"/>
  <c r="I211" i="10"/>
  <c r="J211" i="10"/>
  <c r="K211" i="10"/>
  <c r="L211" i="10"/>
  <c r="M211" i="10"/>
  <c r="N211" i="10"/>
  <c r="O211" i="10"/>
  <c r="B212" i="10"/>
  <c r="C212" i="10"/>
  <c r="D212" i="10"/>
  <c r="F212" i="10"/>
  <c r="G212" i="10"/>
  <c r="H212" i="10"/>
  <c r="I212" i="10"/>
  <c r="J212" i="10"/>
  <c r="K212" i="10"/>
  <c r="L212" i="10"/>
  <c r="M212" i="10"/>
  <c r="N212" i="10"/>
  <c r="O212" i="10"/>
  <c r="B213" i="10"/>
  <c r="C213" i="10"/>
  <c r="D213" i="10"/>
  <c r="F213" i="10"/>
  <c r="G213" i="10"/>
  <c r="H213" i="10"/>
  <c r="I213" i="10"/>
  <c r="J213" i="10"/>
  <c r="K213" i="10"/>
  <c r="L213" i="10"/>
  <c r="M213" i="10"/>
  <c r="N213" i="10"/>
  <c r="O213" i="10"/>
  <c r="B214" i="10"/>
  <c r="C214" i="10"/>
  <c r="D214" i="10"/>
  <c r="F214" i="10"/>
  <c r="G214" i="10"/>
  <c r="H214" i="10"/>
  <c r="I214" i="10"/>
  <c r="J214" i="10"/>
  <c r="K214" i="10"/>
  <c r="L214" i="10"/>
  <c r="M214" i="10"/>
  <c r="N214" i="10"/>
  <c r="O214" i="10"/>
  <c r="B215" i="10"/>
  <c r="C215" i="10"/>
  <c r="D215" i="10"/>
  <c r="F215" i="10"/>
  <c r="G215" i="10"/>
  <c r="H215" i="10"/>
  <c r="I215" i="10"/>
  <c r="J215" i="10"/>
  <c r="K215" i="10"/>
  <c r="L215" i="10"/>
  <c r="M215" i="10"/>
  <c r="N215" i="10"/>
  <c r="O215" i="10"/>
  <c r="B216" i="10"/>
  <c r="C216" i="10"/>
  <c r="D216" i="10"/>
  <c r="F216" i="10"/>
  <c r="G216" i="10"/>
  <c r="H216" i="10"/>
  <c r="I216" i="10"/>
  <c r="J216" i="10"/>
  <c r="K216" i="10"/>
  <c r="L216" i="10"/>
  <c r="M216" i="10"/>
  <c r="N216" i="10"/>
  <c r="O216" i="10"/>
  <c r="B217" i="10"/>
  <c r="C217" i="10"/>
  <c r="D217" i="10"/>
  <c r="F217" i="10"/>
  <c r="G217" i="10"/>
  <c r="H217" i="10"/>
  <c r="I217" i="10"/>
  <c r="J217" i="10"/>
  <c r="K217" i="10"/>
  <c r="L217" i="10"/>
  <c r="M217" i="10"/>
  <c r="N217" i="10"/>
  <c r="O217" i="10"/>
  <c r="B218" i="10"/>
  <c r="C218" i="10"/>
  <c r="D218" i="10"/>
  <c r="F218" i="10"/>
  <c r="G218" i="10"/>
  <c r="H218" i="10"/>
  <c r="I218" i="10"/>
  <c r="J218" i="10"/>
  <c r="K218" i="10"/>
  <c r="L218" i="10"/>
  <c r="M218" i="10"/>
  <c r="N218" i="10"/>
  <c r="O218" i="10"/>
  <c r="B219" i="10"/>
  <c r="C219" i="10"/>
  <c r="D219" i="10"/>
  <c r="F219" i="10"/>
  <c r="G219" i="10"/>
  <c r="H219" i="10"/>
  <c r="I219" i="10"/>
  <c r="J219" i="10"/>
  <c r="K219" i="10"/>
  <c r="L219" i="10"/>
  <c r="M219" i="10"/>
  <c r="N219" i="10"/>
  <c r="O219" i="10"/>
  <c r="B220" i="10"/>
  <c r="C220" i="10"/>
  <c r="D220" i="10"/>
  <c r="F220" i="10"/>
  <c r="G220" i="10"/>
  <c r="H220" i="10"/>
  <c r="I220" i="10"/>
  <c r="J220" i="10"/>
  <c r="K220" i="10"/>
  <c r="L220" i="10"/>
  <c r="M220" i="10"/>
  <c r="N220" i="10"/>
  <c r="O220" i="10"/>
  <c r="B221" i="10"/>
  <c r="C221" i="10"/>
  <c r="D221" i="10"/>
  <c r="F221" i="10"/>
  <c r="G221" i="10"/>
  <c r="H221" i="10"/>
  <c r="I221" i="10"/>
  <c r="J221" i="10"/>
  <c r="K221" i="10"/>
  <c r="L221" i="10"/>
  <c r="M221" i="10"/>
  <c r="N221" i="10"/>
  <c r="O221" i="10"/>
  <c r="B222" i="10"/>
  <c r="C222" i="10"/>
  <c r="D222" i="10"/>
  <c r="F222" i="10"/>
  <c r="G222" i="10"/>
  <c r="H222" i="10"/>
  <c r="I222" i="10"/>
  <c r="J222" i="10"/>
  <c r="K222" i="10"/>
  <c r="L222" i="10"/>
  <c r="M222" i="10"/>
  <c r="N222" i="10"/>
  <c r="O222" i="10"/>
  <c r="B223" i="10"/>
  <c r="C223" i="10"/>
  <c r="D223" i="10"/>
  <c r="F223" i="10"/>
  <c r="G223" i="10"/>
  <c r="H223" i="10"/>
  <c r="I223" i="10"/>
  <c r="J223" i="10"/>
  <c r="K223" i="10"/>
  <c r="L223" i="10"/>
  <c r="M223" i="10"/>
  <c r="N223" i="10"/>
  <c r="O223" i="10"/>
  <c r="B224" i="10"/>
  <c r="C224" i="10"/>
  <c r="D224" i="10"/>
  <c r="F224" i="10"/>
  <c r="G224" i="10"/>
  <c r="H224" i="10"/>
  <c r="I224" i="10"/>
  <c r="J224" i="10"/>
  <c r="K224" i="10"/>
  <c r="L224" i="10"/>
  <c r="M224" i="10"/>
  <c r="N224" i="10"/>
  <c r="O224" i="10"/>
  <c r="B225" i="10"/>
  <c r="C225" i="10"/>
  <c r="D225" i="10"/>
  <c r="F225" i="10"/>
  <c r="G225" i="10"/>
  <c r="H225" i="10"/>
  <c r="I225" i="10"/>
  <c r="J225" i="10"/>
  <c r="K225" i="10"/>
  <c r="L225" i="10"/>
  <c r="M225" i="10"/>
  <c r="N225" i="10"/>
  <c r="O225" i="10"/>
  <c r="B226" i="10"/>
  <c r="C226" i="10"/>
  <c r="D226" i="10"/>
  <c r="F226" i="10"/>
  <c r="G226" i="10"/>
  <c r="H226" i="10"/>
  <c r="I226" i="10"/>
  <c r="J226" i="10"/>
  <c r="K226" i="10"/>
  <c r="L226" i="10"/>
  <c r="M226" i="10"/>
  <c r="N226" i="10"/>
  <c r="O226" i="10"/>
  <c r="B227" i="10"/>
  <c r="C227" i="10"/>
  <c r="D227" i="10"/>
  <c r="F227" i="10"/>
  <c r="G227" i="10"/>
  <c r="H227" i="10"/>
  <c r="I227" i="10"/>
  <c r="J227" i="10"/>
  <c r="K227" i="10"/>
  <c r="L227" i="10"/>
  <c r="M227" i="10"/>
  <c r="N227" i="10"/>
  <c r="O227" i="10"/>
  <c r="B228" i="10"/>
  <c r="C228" i="10"/>
  <c r="D228" i="10"/>
  <c r="F228" i="10"/>
  <c r="G228" i="10"/>
  <c r="H228" i="10"/>
  <c r="I228" i="10"/>
  <c r="J228" i="10"/>
  <c r="K228" i="10"/>
  <c r="L228" i="10"/>
  <c r="M228" i="10"/>
  <c r="N228" i="10"/>
  <c r="O228" i="10"/>
  <c r="B229" i="10"/>
  <c r="C229" i="10"/>
  <c r="D229" i="10"/>
  <c r="F229" i="10"/>
  <c r="G229" i="10"/>
  <c r="H229" i="10"/>
  <c r="I229" i="10"/>
  <c r="J229" i="10"/>
  <c r="K229" i="10"/>
  <c r="L229" i="10"/>
  <c r="M229" i="10"/>
  <c r="N229" i="10"/>
  <c r="O229" i="10"/>
  <c r="B230" i="10"/>
  <c r="C230" i="10"/>
  <c r="D230" i="10"/>
  <c r="F230" i="10"/>
  <c r="G230" i="10"/>
  <c r="H230" i="10"/>
  <c r="I230" i="10"/>
  <c r="J230" i="10"/>
  <c r="K230" i="10"/>
  <c r="L230" i="10"/>
  <c r="M230" i="10"/>
  <c r="N230" i="10"/>
  <c r="O230" i="10"/>
  <c r="B231" i="10"/>
  <c r="C231" i="10"/>
  <c r="D231" i="10"/>
  <c r="F231" i="10"/>
  <c r="G231" i="10"/>
  <c r="H231" i="10"/>
  <c r="I231" i="10"/>
  <c r="J231" i="10"/>
  <c r="K231" i="10"/>
  <c r="L231" i="10"/>
  <c r="M231" i="10"/>
  <c r="N231" i="10"/>
  <c r="O231" i="10"/>
  <c r="B232" i="10"/>
  <c r="C232" i="10"/>
  <c r="D232" i="10"/>
  <c r="F232" i="10"/>
  <c r="G232" i="10"/>
  <c r="H232" i="10"/>
  <c r="I232" i="10"/>
  <c r="J232" i="10"/>
  <c r="K232" i="10"/>
  <c r="L232" i="10"/>
  <c r="M232" i="10"/>
  <c r="N232" i="10"/>
  <c r="O232" i="10"/>
  <c r="B233" i="10"/>
  <c r="C233" i="10"/>
  <c r="D233" i="10"/>
  <c r="F233" i="10"/>
  <c r="G233" i="10"/>
  <c r="H233" i="10"/>
  <c r="I233" i="10"/>
  <c r="J233" i="10"/>
  <c r="K233" i="10"/>
  <c r="L233" i="10"/>
  <c r="M233" i="10"/>
  <c r="N233" i="10"/>
  <c r="O233" i="10"/>
  <c r="B234" i="10"/>
  <c r="C234" i="10"/>
  <c r="D234" i="10"/>
  <c r="F234" i="10"/>
  <c r="G234" i="10"/>
  <c r="H234" i="10"/>
  <c r="I234" i="10"/>
  <c r="J234" i="10"/>
  <c r="K234" i="10"/>
  <c r="L234" i="10"/>
  <c r="M234" i="10"/>
  <c r="N234" i="10"/>
  <c r="O234" i="10"/>
  <c r="B235" i="10"/>
  <c r="C235" i="10"/>
  <c r="D235" i="10"/>
  <c r="F235" i="10"/>
  <c r="G235" i="10"/>
  <c r="H235" i="10"/>
  <c r="I235" i="10"/>
  <c r="J235" i="10"/>
  <c r="K235" i="10"/>
  <c r="L235" i="10"/>
  <c r="M235" i="10"/>
  <c r="N235" i="10"/>
  <c r="O235" i="10"/>
  <c r="B236" i="10"/>
  <c r="C236" i="10"/>
  <c r="D236" i="10"/>
  <c r="F236" i="10"/>
  <c r="G236" i="10"/>
  <c r="H236" i="10"/>
  <c r="I236" i="10"/>
  <c r="J236" i="10"/>
  <c r="K236" i="10"/>
  <c r="L236" i="10"/>
  <c r="M236" i="10"/>
  <c r="N236" i="10"/>
  <c r="O236" i="10"/>
  <c r="B237" i="10"/>
  <c r="C237" i="10"/>
  <c r="D237" i="10"/>
  <c r="F237" i="10"/>
  <c r="G237" i="10"/>
  <c r="H237" i="10"/>
  <c r="I237" i="10"/>
  <c r="J237" i="10"/>
  <c r="K237" i="10"/>
  <c r="L237" i="10"/>
  <c r="M237" i="10"/>
  <c r="N237" i="10"/>
  <c r="O237" i="10"/>
  <c r="B238" i="10"/>
  <c r="C238" i="10"/>
  <c r="D238" i="10"/>
  <c r="F238" i="10"/>
  <c r="G238" i="10"/>
  <c r="H238" i="10"/>
  <c r="I238" i="10"/>
  <c r="J238" i="10"/>
  <c r="K238" i="10"/>
  <c r="L238" i="10"/>
  <c r="M238" i="10"/>
  <c r="N238" i="10"/>
  <c r="O238" i="10"/>
  <c r="B239" i="10"/>
  <c r="C239" i="10"/>
  <c r="D239" i="10"/>
  <c r="F239" i="10"/>
  <c r="G239" i="10"/>
  <c r="H239" i="10"/>
  <c r="I239" i="10"/>
  <c r="J239" i="10"/>
  <c r="K239" i="10"/>
  <c r="L239" i="10"/>
  <c r="M239" i="10"/>
  <c r="N239" i="10"/>
  <c r="O239" i="10"/>
  <c r="B240" i="10"/>
  <c r="C240" i="10"/>
  <c r="D240" i="10"/>
  <c r="F240" i="10"/>
  <c r="G240" i="10"/>
  <c r="H240" i="10"/>
  <c r="I240" i="10"/>
  <c r="J240" i="10"/>
  <c r="K240" i="10"/>
  <c r="L240" i="10"/>
  <c r="M240" i="10"/>
  <c r="N240" i="10"/>
  <c r="O240" i="10"/>
  <c r="B241" i="10"/>
  <c r="C241" i="10"/>
  <c r="D241" i="10"/>
  <c r="F241" i="10"/>
  <c r="G241" i="10"/>
  <c r="H241" i="10"/>
  <c r="I241" i="10"/>
  <c r="J241" i="10"/>
  <c r="K241" i="10"/>
  <c r="L241" i="10"/>
  <c r="M241" i="10"/>
  <c r="N241" i="10"/>
  <c r="O241" i="10"/>
  <c r="B242" i="10"/>
  <c r="C242" i="10"/>
  <c r="D242" i="10"/>
  <c r="F242" i="10"/>
  <c r="G242" i="10"/>
  <c r="H242" i="10"/>
  <c r="I242" i="10"/>
  <c r="J242" i="10"/>
  <c r="K242" i="10"/>
  <c r="L242" i="10"/>
  <c r="M242" i="10"/>
  <c r="N242" i="10"/>
  <c r="O242" i="10"/>
  <c r="B243" i="10"/>
  <c r="C243" i="10"/>
  <c r="D243" i="10"/>
  <c r="F243" i="10"/>
  <c r="G243" i="10"/>
  <c r="H243" i="10"/>
  <c r="I243" i="10"/>
  <c r="J243" i="10"/>
  <c r="K243" i="10"/>
  <c r="L243" i="10"/>
  <c r="M243" i="10"/>
  <c r="N243" i="10"/>
  <c r="O243" i="10"/>
  <c r="B244" i="10"/>
  <c r="C244" i="10"/>
  <c r="D244" i="10"/>
  <c r="F244" i="10"/>
  <c r="G244" i="10"/>
  <c r="H244" i="10"/>
  <c r="I244" i="10"/>
  <c r="J244" i="10"/>
  <c r="K244" i="10"/>
  <c r="L244" i="10"/>
  <c r="M244" i="10"/>
  <c r="N244" i="10"/>
  <c r="O244" i="10"/>
  <c r="B245" i="10"/>
  <c r="C245" i="10"/>
  <c r="D245" i="10"/>
  <c r="F245" i="10"/>
  <c r="G245" i="10"/>
  <c r="H245" i="10"/>
  <c r="I245" i="10"/>
  <c r="J245" i="10"/>
  <c r="K245" i="10"/>
  <c r="L245" i="10"/>
  <c r="M245" i="10"/>
  <c r="N245" i="10"/>
  <c r="O245" i="10"/>
  <c r="B246" i="10"/>
  <c r="C246" i="10"/>
  <c r="D246" i="10"/>
  <c r="F246" i="10"/>
  <c r="G246" i="10"/>
  <c r="H246" i="10"/>
  <c r="I246" i="10"/>
  <c r="J246" i="10"/>
  <c r="K246" i="10"/>
  <c r="L246" i="10"/>
  <c r="M246" i="10"/>
  <c r="N246" i="10"/>
  <c r="O246" i="10"/>
  <c r="B247" i="10"/>
  <c r="C247" i="10"/>
  <c r="D247" i="10"/>
  <c r="F247" i="10"/>
  <c r="G247" i="10"/>
  <c r="H247" i="10"/>
  <c r="I247" i="10"/>
  <c r="J247" i="10"/>
  <c r="K247" i="10"/>
  <c r="L247" i="10"/>
  <c r="M247" i="10"/>
  <c r="N247" i="10"/>
  <c r="O247" i="10"/>
  <c r="B248" i="10"/>
  <c r="C248" i="10"/>
  <c r="D248" i="10"/>
  <c r="F248" i="10"/>
  <c r="G248" i="10"/>
  <c r="H248" i="10"/>
  <c r="I248" i="10"/>
  <c r="J248" i="10"/>
  <c r="K248" i="10"/>
  <c r="L248" i="10"/>
  <c r="M248" i="10"/>
  <c r="N248" i="10"/>
  <c r="O248" i="10"/>
  <c r="B249" i="10"/>
  <c r="C249" i="10"/>
  <c r="D249" i="10"/>
  <c r="F249" i="10"/>
  <c r="G249" i="10"/>
  <c r="H249" i="10"/>
  <c r="I249" i="10"/>
  <c r="J249" i="10"/>
  <c r="K249" i="10"/>
  <c r="L249" i="10"/>
  <c r="M249" i="10"/>
  <c r="N249" i="10"/>
  <c r="O249" i="10"/>
  <c r="B250" i="10"/>
  <c r="C250" i="10"/>
  <c r="D250" i="10"/>
  <c r="F250" i="10"/>
  <c r="G250" i="10"/>
  <c r="H250" i="10"/>
  <c r="I250" i="10"/>
  <c r="J250" i="10"/>
  <c r="K250" i="10"/>
  <c r="L250" i="10"/>
  <c r="M250" i="10"/>
  <c r="N250" i="10"/>
  <c r="O250" i="10"/>
  <c r="B251" i="10"/>
  <c r="C251" i="10"/>
  <c r="D251" i="10"/>
  <c r="F251" i="10"/>
  <c r="G251" i="10"/>
  <c r="H251" i="10"/>
  <c r="I251" i="10"/>
  <c r="J251" i="10"/>
  <c r="K251" i="10"/>
  <c r="L251" i="10"/>
  <c r="M251" i="10"/>
  <c r="N251" i="10"/>
  <c r="O251" i="10"/>
  <c r="B252" i="10"/>
  <c r="C252" i="10"/>
  <c r="D252" i="10"/>
  <c r="F252" i="10"/>
  <c r="G252" i="10"/>
  <c r="H252" i="10"/>
  <c r="I252" i="10"/>
  <c r="J252" i="10"/>
  <c r="K252" i="10"/>
  <c r="L252" i="10"/>
  <c r="M252" i="10"/>
  <c r="N252" i="10"/>
  <c r="O252" i="10"/>
  <c r="B253" i="10"/>
  <c r="C253" i="10"/>
  <c r="D253" i="10"/>
  <c r="F253" i="10"/>
  <c r="G253" i="10"/>
  <c r="H253" i="10"/>
  <c r="I253" i="10"/>
  <c r="J253" i="10"/>
  <c r="K253" i="10"/>
  <c r="L253" i="10"/>
  <c r="M253" i="10"/>
  <c r="N253" i="10"/>
  <c r="O253" i="10"/>
  <c r="B254" i="10"/>
  <c r="C254" i="10"/>
  <c r="D254" i="10"/>
  <c r="F254" i="10"/>
  <c r="G254" i="10"/>
  <c r="H254" i="10"/>
  <c r="I254" i="10"/>
  <c r="J254" i="10"/>
  <c r="K254" i="10"/>
  <c r="L254" i="10"/>
  <c r="M254" i="10"/>
  <c r="N254" i="10"/>
  <c r="O254" i="10"/>
  <c r="B255" i="10"/>
  <c r="C255" i="10"/>
  <c r="D255" i="10"/>
  <c r="F255" i="10"/>
  <c r="G255" i="10"/>
  <c r="H255" i="10"/>
  <c r="I255" i="10"/>
  <c r="J255" i="10"/>
  <c r="K255" i="10"/>
  <c r="L255" i="10"/>
  <c r="M255" i="10"/>
  <c r="N255" i="10"/>
  <c r="O255" i="10"/>
  <c r="B256" i="10"/>
  <c r="C256" i="10"/>
  <c r="D256" i="10"/>
  <c r="F256" i="10"/>
  <c r="G256" i="10"/>
  <c r="H256" i="10"/>
  <c r="I256" i="10"/>
  <c r="J256" i="10"/>
  <c r="K256" i="10"/>
  <c r="L256" i="10"/>
  <c r="M256" i="10"/>
  <c r="N256" i="10"/>
  <c r="O256" i="10"/>
  <c r="B257" i="10"/>
  <c r="C257" i="10"/>
  <c r="D257" i="10"/>
  <c r="F257" i="10"/>
  <c r="G257" i="10"/>
  <c r="H257" i="10"/>
  <c r="I257" i="10"/>
  <c r="J257" i="10"/>
  <c r="K257" i="10"/>
  <c r="L257" i="10"/>
  <c r="M257" i="10"/>
  <c r="N257" i="10"/>
  <c r="O257" i="10"/>
  <c r="B258" i="10"/>
  <c r="C258" i="10"/>
  <c r="D258" i="10"/>
  <c r="F258" i="10"/>
  <c r="G258" i="10"/>
  <c r="H258" i="10"/>
  <c r="I258" i="10"/>
  <c r="J258" i="10"/>
  <c r="K258" i="10"/>
  <c r="L258" i="10"/>
  <c r="M258" i="10"/>
  <c r="N258" i="10"/>
  <c r="O258" i="10"/>
  <c r="B259" i="10"/>
  <c r="C259" i="10"/>
  <c r="D259" i="10"/>
  <c r="E259" i="10"/>
  <c r="F259" i="10"/>
  <c r="G259" i="10"/>
  <c r="H259" i="10"/>
  <c r="I259" i="10"/>
  <c r="J259" i="10"/>
  <c r="K259" i="10"/>
  <c r="L259" i="10"/>
  <c r="M259" i="10"/>
  <c r="N259" i="10"/>
  <c r="O259" i="10"/>
  <c r="B260" i="10"/>
  <c r="C260" i="10"/>
  <c r="D260" i="10"/>
  <c r="F260" i="10"/>
  <c r="G260" i="10"/>
  <c r="H260" i="10"/>
  <c r="I260" i="10"/>
  <c r="J260" i="10"/>
  <c r="K260" i="10"/>
  <c r="L260" i="10"/>
  <c r="M260" i="10"/>
  <c r="N260" i="10"/>
  <c r="O260" i="10"/>
  <c r="B261" i="10"/>
  <c r="C261" i="10"/>
  <c r="D261" i="10"/>
  <c r="F261" i="10"/>
  <c r="G261" i="10"/>
  <c r="H261" i="10"/>
  <c r="I261" i="10"/>
  <c r="J261" i="10"/>
  <c r="K261" i="10"/>
  <c r="L261" i="10"/>
  <c r="M261" i="10"/>
  <c r="N261" i="10"/>
  <c r="O261" i="10"/>
  <c r="B262" i="10"/>
  <c r="C262" i="10"/>
  <c r="D262" i="10"/>
  <c r="F262" i="10"/>
  <c r="G262" i="10"/>
  <c r="H262" i="10"/>
  <c r="I262" i="10"/>
  <c r="J262" i="10"/>
  <c r="K262" i="10"/>
  <c r="L262" i="10"/>
  <c r="M262" i="10"/>
  <c r="N262" i="10"/>
  <c r="O262" i="10"/>
  <c r="B263" i="10"/>
  <c r="C263" i="10"/>
  <c r="D263" i="10"/>
  <c r="F263" i="10"/>
  <c r="G263" i="10"/>
  <c r="H263" i="10"/>
  <c r="I263" i="10"/>
  <c r="J263" i="10"/>
  <c r="K263" i="10"/>
  <c r="L263" i="10"/>
  <c r="M263" i="10"/>
  <c r="N263" i="10"/>
  <c r="O263" i="10"/>
  <c r="B264" i="10"/>
  <c r="C264" i="10"/>
  <c r="D264" i="10"/>
  <c r="F264" i="10"/>
  <c r="G264" i="10"/>
  <c r="H264" i="10"/>
  <c r="I264" i="10"/>
  <c r="J264" i="10"/>
  <c r="K264" i="10"/>
  <c r="L264" i="10"/>
  <c r="M264" i="10"/>
  <c r="N264" i="10"/>
  <c r="O264" i="10"/>
  <c r="B265" i="10"/>
  <c r="C265" i="10"/>
  <c r="D265" i="10"/>
  <c r="E265" i="10"/>
  <c r="F265" i="10"/>
  <c r="G265" i="10"/>
  <c r="H265" i="10"/>
  <c r="I265" i="10"/>
  <c r="J265" i="10"/>
  <c r="K265" i="10"/>
  <c r="L265" i="10"/>
  <c r="M265" i="10"/>
  <c r="N265" i="10"/>
  <c r="O265" i="10"/>
  <c r="B266" i="10"/>
  <c r="C266" i="10"/>
  <c r="D266" i="10"/>
  <c r="F266" i="10"/>
  <c r="G266" i="10"/>
  <c r="H266" i="10"/>
  <c r="I266" i="10"/>
  <c r="J266" i="10"/>
  <c r="K266" i="10"/>
  <c r="L266" i="10"/>
  <c r="M266" i="10"/>
  <c r="N266" i="10"/>
  <c r="O266" i="10"/>
  <c r="B267" i="10"/>
  <c r="C267" i="10"/>
  <c r="D267" i="10"/>
  <c r="F267" i="10"/>
  <c r="G267" i="10"/>
  <c r="H267" i="10"/>
  <c r="I267" i="10"/>
  <c r="J267" i="10"/>
  <c r="K267" i="10"/>
  <c r="L267" i="10"/>
  <c r="M267" i="10"/>
  <c r="N267" i="10"/>
  <c r="O267" i="10"/>
  <c r="B268" i="10"/>
  <c r="C268" i="10"/>
  <c r="D268" i="10"/>
  <c r="E268" i="10"/>
  <c r="F268" i="10"/>
  <c r="G268" i="10"/>
  <c r="H268" i="10"/>
  <c r="I268" i="10"/>
  <c r="J268" i="10"/>
  <c r="K268" i="10"/>
  <c r="L268" i="10"/>
  <c r="M268" i="10"/>
  <c r="N268" i="10"/>
  <c r="O268" i="10"/>
  <c r="B269" i="10"/>
  <c r="C269" i="10"/>
  <c r="D269" i="10"/>
  <c r="F269" i="10"/>
  <c r="G269" i="10"/>
  <c r="H269" i="10"/>
  <c r="I269" i="10"/>
  <c r="J269" i="10"/>
  <c r="K269" i="10"/>
  <c r="L269" i="10"/>
  <c r="M269" i="10"/>
  <c r="N269" i="10"/>
  <c r="O269" i="10"/>
  <c r="B270" i="10"/>
  <c r="C270" i="10"/>
  <c r="D270" i="10"/>
  <c r="F270" i="10"/>
  <c r="G270" i="10"/>
  <c r="H270" i="10"/>
  <c r="I270" i="10"/>
  <c r="J270" i="10"/>
  <c r="K270" i="10"/>
  <c r="L270" i="10"/>
  <c r="M270" i="10"/>
  <c r="N270" i="10"/>
  <c r="O270" i="10"/>
  <c r="B271" i="10"/>
  <c r="C271" i="10"/>
  <c r="D271" i="10"/>
  <c r="F271" i="10"/>
  <c r="G271" i="10"/>
  <c r="H271" i="10"/>
  <c r="I271" i="10"/>
  <c r="J271" i="10"/>
  <c r="K271" i="10"/>
  <c r="L271" i="10"/>
  <c r="M271" i="10"/>
  <c r="N271" i="10"/>
  <c r="O271" i="10"/>
  <c r="B272" i="10"/>
  <c r="C272" i="10"/>
  <c r="D272" i="10"/>
  <c r="F272" i="10"/>
  <c r="G272" i="10"/>
  <c r="H272" i="10"/>
  <c r="I272" i="10"/>
  <c r="J272" i="10"/>
  <c r="K272" i="10"/>
  <c r="L272" i="10"/>
  <c r="M272" i="10"/>
  <c r="N272" i="10"/>
  <c r="O272" i="10"/>
  <c r="B273" i="10"/>
  <c r="C273" i="10"/>
  <c r="D273" i="10"/>
  <c r="F273" i="10"/>
  <c r="G273" i="10"/>
  <c r="H273" i="10"/>
  <c r="I273" i="10"/>
  <c r="J273" i="10"/>
  <c r="K273" i="10"/>
  <c r="L273" i="10"/>
  <c r="M273" i="10"/>
  <c r="N273" i="10"/>
  <c r="O273" i="10"/>
  <c r="B274" i="10"/>
  <c r="C274" i="10"/>
  <c r="D274" i="10"/>
  <c r="F274" i="10"/>
  <c r="G274" i="10"/>
  <c r="H274" i="10"/>
  <c r="I274" i="10"/>
  <c r="J274" i="10"/>
  <c r="K274" i="10"/>
  <c r="L274" i="10"/>
  <c r="M274" i="10"/>
  <c r="N274" i="10"/>
  <c r="O274" i="10"/>
  <c r="B275" i="10"/>
  <c r="C275" i="10"/>
  <c r="D275" i="10"/>
  <c r="F275" i="10"/>
  <c r="G275" i="10"/>
  <c r="H275" i="10"/>
  <c r="I275" i="10"/>
  <c r="J275" i="10"/>
  <c r="K275" i="10"/>
  <c r="L275" i="10"/>
  <c r="M275" i="10"/>
  <c r="N275" i="10"/>
  <c r="O275" i="10"/>
  <c r="B276" i="10"/>
  <c r="C276" i="10"/>
  <c r="D276" i="10"/>
  <c r="F276" i="10"/>
  <c r="G276" i="10"/>
  <c r="H276" i="10"/>
  <c r="I276" i="10"/>
  <c r="J276" i="10"/>
  <c r="K276" i="10"/>
  <c r="L276" i="10"/>
  <c r="M276" i="10"/>
  <c r="N276" i="10"/>
  <c r="O276" i="10"/>
  <c r="B277" i="10"/>
  <c r="C277" i="10"/>
  <c r="D277" i="10"/>
  <c r="F277" i="10"/>
  <c r="G277" i="10"/>
  <c r="H277" i="10"/>
  <c r="I277" i="10"/>
  <c r="J277" i="10"/>
  <c r="K277" i="10"/>
  <c r="L277" i="10"/>
  <c r="M277" i="10"/>
  <c r="N277" i="10"/>
  <c r="O277" i="10"/>
  <c r="B278" i="10"/>
  <c r="C278" i="10"/>
  <c r="D278" i="10"/>
  <c r="F278" i="10"/>
  <c r="G278" i="10"/>
  <c r="H278" i="10"/>
  <c r="I278" i="10"/>
  <c r="J278" i="10"/>
  <c r="K278" i="10"/>
  <c r="L278" i="10"/>
  <c r="M278" i="10"/>
  <c r="N278" i="10"/>
  <c r="O278" i="10"/>
  <c r="B279" i="10"/>
  <c r="C279" i="10"/>
  <c r="D279" i="10"/>
  <c r="F279" i="10"/>
  <c r="G279" i="10"/>
  <c r="H279" i="10"/>
  <c r="I279" i="10"/>
  <c r="J279" i="10"/>
  <c r="K279" i="10"/>
  <c r="L279" i="10"/>
  <c r="M279" i="10"/>
  <c r="N279" i="10"/>
  <c r="O279" i="10"/>
  <c r="B280" i="10"/>
  <c r="C280" i="10"/>
  <c r="D280" i="10"/>
  <c r="F280" i="10"/>
  <c r="G280" i="10"/>
  <c r="H280" i="10"/>
  <c r="I280" i="10"/>
  <c r="J280" i="10"/>
  <c r="K280" i="10"/>
  <c r="L280" i="10"/>
  <c r="M280" i="10"/>
  <c r="N280" i="10"/>
  <c r="O280" i="10"/>
  <c r="B281" i="10"/>
  <c r="C281" i="10"/>
  <c r="D281" i="10"/>
  <c r="F281" i="10"/>
  <c r="G281" i="10"/>
  <c r="H281" i="10"/>
  <c r="I281" i="10"/>
  <c r="J281" i="10"/>
  <c r="K281" i="10"/>
  <c r="L281" i="10"/>
  <c r="M281" i="10"/>
  <c r="N281" i="10"/>
  <c r="O281" i="10"/>
  <c r="B282" i="10"/>
  <c r="C282" i="10"/>
  <c r="D282" i="10"/>
  <c r="F282" i="10"/>
  <c r="G282" i="10"/>
  <c r="H282" i="10"/>
  <c r="I282" i="10"/>
  <c r="J282" i="10"/>
  <c r="K282" i="10"/>
  <c r="L282" i="10"/>
  <c r="M282" i="10"/>
  <c r="N282" i="10"/>
  <c r="O282" i="10"/>
  <c r="B283" i="10"/>
  <c r="C283" i="10"/>
  <c r="D283" i="10"/>
  <c r="F283" i="10"/>
  <c r="G283" i="10"/>
  <c r="H283" i="10"/>
  <c r="I283" i="10"/>
  <c r="J283" i="10"/>
  <c r="K283" i="10"/>
  <c r="L283" i="10"/>
  <c r="M283" i="10"/>
  <c r="N283" i="10"/>
  <c r="O283" i="10"/>
  <c r="B284" i="10"/>
  <c r="C284" i="10"/>
  <c r="D284" i="10"/>
  <c r="F284" i="10"/>
  <c r="G284" i="10"/>
  <c r="H284" i="10"/>
  <c r="I284" i="10"/>
  <c r="J284" i="10"/>
  <c r="K284" i="10"/>
  <c r="L284" i="10"/>
  <c r="M284" i="10"/>
  <c r="N284" i="10"/>
  <c r="O284" i="10"/>
  <c r="B285" i="10"/>
  <c r="C285" i="10"/>
  <c r="D285" i="10"/>
  <c r="F285" i="10"/>
  <c r="G285" i="10"/>
  <c r="H285" i="10"/>
  <c r="I285" i="10"/>
  <c r="J285" i="10"/>
  <c r="K285" i="10"/>
  <c r="L285" i="10"/>
  <c r="M285" i="10"/>
  <c r="N285" i="10"/>
  <c r="O285" i="10"/>
  <c r="B286" i="10"/>
  <c r="C286" i="10"/>
  <c r="D286" i="10"/>
  <c r="F286" i="10"/>
  <c r="G286" i="10"/>
  <c r="H286" i="10"/>
  <c r="I286" i="10"/>
  <c r="J286" i="10"/>
  <c r="K286" i="10"/>
  <c r="L286" i="10"/>
  <c r="M286" i="10"/>
  <c r="N286" i="10"/>
  <c r="O286" i="10"/>
  <c r="B287" i="10"/>
  <c r="C287" i="10"/>
  <c r="D287" i="10"/>
  <c r="E287" i="10"/>
  <c r="F287" i="10"/>
  <c r="G287" i="10"/>
  <c r="H287" i="10"/>
  <c r="I287" i="10"/>
  <c r="J287" i="10"/>
  <c r="K287" i="10"/>
  <c r="L287" i="10"/>
  <c r="M287" i="10"/>
  <c r="N287" i="10"/>
  <c r="O287" i="10"/>
  <c r="B288" i="10"/>
  <c r="C288" i="10"/>
  <c r="D288" i="10"/>
  <c r="F288" i="10"/>
  <c r="G288" i="10"/>
  <c r="H288" i="10"/>
  <c r="I288" i="10"/>
  <c r="J288" i="10"/>
  <c r="K288" i="10"/>
  <c r="L288" i="10"/>
  <c r="M288" i="10"/>
  <c r="N288" i="10"/>
  <c r="O288" i="10"/>
  <c r="B289" i="10"/>
  <c r="C289" i="10"/>
  <c r="D289" i="10"/>
  <c r="F289" i="10"/>
  <c r="G289" i="10"/>
  <c r="H289" i="10"/>
  <c r="I289" i="10"/>
  <c r="J289" i="10"/>
  <c r="K289" i="10"/>
  <c r="L289" i="10"/>
  <c r="M289" i="10"/>
  <c r="N289" i="10"/>
  <c r="O289" i="10"/>
  <c r="B290" i="10"/>
  <c r="C290" i="10"/>
  <c r="D290" i="10"/>
  <c r="F290" i="10"/>
  <c r="G290" i="10"/>
  <c r="H290" i="10"/>
  <c r="I290" i="10"/>
  <c r="J290" i="10"/>
  <c r="K290" i="10"/>
  <c r="L290" i="10"/>
  <c r="M290" i="10"/>
  <c r="N290" i="10"/>
  <c r="O290" i="10"/>
  <c r="B291" i="10"/>
  <c r="C291" i="10"/>
  <c r="D291" i="10"/>
  <c r="F291" i="10"/>
  <c r="G291" i="10"/>
  <c r="H291" i="10"/>
  <c r="I291" i="10"/>
  <c r="J291" i="10"/>
  <c r="K291" i="10"/>
  <c r="L291" i="10"/>
  <c r="M291" i="10"/>
  <c r="N291" i="10"/>
  <c r="O291" i="10"/>
  <c r="B292" i="10"/>
  <c r="C292" i="10"/>
  <c r="D292" i="10"/>
  <c r="F292" i="10"/>
  <c r="G292" i="10"/>
  <c r="H292" i="10"/>
  <c r="I292" i="10"/>
  <c r="J292" i="10"/>
  <c r="K292" i="10"/>
  <c r="L292" i="10"/>
  <c r="M292" i="10"/>
  <c r="N292" i="10"/>
  <c r="O292" i="10"/>
  <c r="B293" i="10"/>
  <c r="C293" i="10"/>
  <c r="D293" i="10"/>
  <c r="E293" i="10"/>
  <c r="F293" i="10"/>
  <c r="G293" i="10"/>
  <c r="H293" i="10"/>
  <c r="I293" i="10"/>
  <c r="J293" i="10"/>
  <c r="K293" i="10"/>
  <c r="L293" i="10"/>
  <c r="M293" i="10"/>
  <c r="N293" i="10"/>
  <c r="O293" i="10"/>
  <c r="B294" i="10"/>
  <c r="C294" i="10"/>
  <c r="D294" i="10"/>
  <c r="F294" i="10"/>
  <c r="G294" i="10"/>
  <c r="H294" i="10"/>
  <c r="I294" i="10"/>
  <c r="J294" i="10"/>
  <c r="K294" i="10"/>
  <c r="L294" i="10"/>
  <c r="M294" i="10"/>
  <c r="N294" i="10"/>
  <c r="O294" i="10"/>
  <c r="B295" i="10"/>
  <c r="C295" i="10"/>
  <c r="D295" i="10"/>
  <c r="F295" i="10"/>
  <c r="G295" i="10"/>
  <c r="H295" i="10"/>
  <c r="I295" i="10"/>
  <c r="J295" i="10"/>
  <c r="K295" i="10"/>
  <c r="L295" i="10"/>
  <c r="M295" i="10"/>
  <c r="N295" i="10"/>
  <c r="O295" i="10"/>
  <c r="B296" i="10"/>
  <c r="C296" i="10"/>
  <c r="D296" i="10"/>
  <c r="F296" i="10"/>
  <c r="G296" i="10"/>
  <c r="H296" i="10"/>
  <c r="I296" i="10"/>
  <c r="J296" i="10"/>
  <c r="K296" i="10"/>
  <c r="L296" i="10"/>
  <c r="M296" i="10"/>
  <c r="N296" i="10"/>
  <c r="O296" i="10"/>
  <c r="B297" i="10"/>
  <c r="C297" i="10"/>
  <c r="D297" i="10"/>
  <c r="F297" i="10"/>
  <c r="G297" i="10"/>
  <c r="H297" i="10"/>
  <c r="I297" i="10"/>
  <c r="J297" i="10"/>
  <c r="K297" i="10"/>
  <c r="L297" i="10"/>
  <c r="M297" i="10"/>
  <c r="N297" i="10"/>
  <c r="O297" i="10"/>
  <c r="B298" i="10"/>
  <c r="C298" i="10"/>
  <c r="D298" i="10"/>
  <c r="F298" i="10"/>
  <c r="G298" i="10"/>
  <c r="H298" i="10"/>
  <c r="I298" i="10"/>
  <c r="J298" i="10"/>
  <c r="K298" i="10"/>
  <c r="L298" i="10"/>
  <c r="M298" i="10"/>
  <c r="N298" i="10"/>
  <c r="O298" i="10"/>
  <c r="B299" i="10"/>
  <c r="C299" i="10"/>
  <c r="D299" i="10"/>
  <c r="E299" i="10"/>
  <c r="F299" i="10"/>
  <c r="G299" i="10"/>
  <c r="H299" i="10"/>
  <c r="I299" i="10"/>
  <c r="J299" i="10"/>
  <c r="K299" i="10"/>
  <c r="L299" i="10"/>
  <c r="M299" i="10"/>
  <c r="N299" i="10"/>
  <c r="O299" i="10"/>
  <c r="B300" i="10"/>
  <c r="C300" i="10"/>
  <c r="D300" i="10"/>
  <c r="F300" i="10"/>
  <c r="G300" i="10"/>
  <c r="H300" i="10"/>
  <c r="I300" i="10"/>
  <c r="J300" i="10"/>
  <c r="K300" i="10"/>
  <c r="L300" i="10"/>
  <c r="M300" i="10"/>
  <c r="N300" i="10"/>
  <c r="O300" i="10"/>
  <c r="B301" i="10"/>
  <c r="C301" i="10"/>
  <c r="D301" i="10"/>
  <c r="F301" i="10"/>
  <c r="G301" i="10"/>
  <c r="H301" i="10"/>
  <c r="I301" i="10"/>
  <c r="J301" i="10"/>
  <c r="K301" i="10"/>
  <c r="L301" i="10"/>
  <c r="M301" i="10"/>
  <c r="N301" i="10"/>
  <c r="O301" i="10"/>
  <c r="B302" i="10"/>
  <c r="C302" i="10"/>
  <c r="D302" i="10"/>
  <c r="E302" i="10"/>
  <c r="F302" i="10"/>
  <c r="G302" i="10"/>
  <c r="H302" i="10"/>
  <c r="I302" i="10"/>
  <c r="J302" i="10"/>
  <c r="K302" i="10"/>
  <c r="L302" i="10"/>
  <c r="M302" i="10"/>
  <c r="N302" i="10"/>
  <c r="O302" i="10"/>
  <c r="B303" i="10"/>
  <c r="C303" i="10"/>
  <c r="D303" i="10"/>
  <c r="F303" i="10"/>
  <c r="G303" i="10"/>
  <c r="H303" i="10"/>
  <c r="I303" i="10"/>
  <c r="J303" i="10"/>
  <c r="K303" i="10"/>
  <c r="L303" i="10"/>
  <c r="M303" i="10"/>
  <c r="N303" i="10"/>
  <c r="O303" i="10"/>
  <c r="B304" i="10"/>
  <c r="C304" i="10"/>
  <c r="D304" i="10"/>
  <c r="F304" i="10"/>
  <c r="G304" i="10"/>
  <c r="H304" i="10"/>
  <c r="I304" i="10"/>
  <c r="J304" i="10"/>
  <c r="K304" i="10"/>
  <c r="L304" i="10"/>
  <c r="M304" i="10"/>
  <c r="N304" i="10"/>
  <c r="O304" i="10"/>
  <c r="B305" i="10"/>
  <c r="C305" i="10"/>
  <c r="D305" i="10"/>
  <c r="E305" i="10"/>
  <c r="F305" i="10"/>
  <c r="G305" i="10"/>
  <c r="H305" i="10"/>
  <c r="I305" i="10"/>
  <c r="J305" i="10"/>
  <c r="K305" i="10"/>
  <c r="L305" i="10"/>
  <c r="M305" i="10"/>
  <c r="N305" i="10"/>
  <c r="O305" i="10"/>
  <c r="B306" i="10"/>
  <c r="C306" i="10"/>
  <c r="D306" i="10"/>
  <c r="F306" i="10"/>
  <c r="G306" i="10"/>
  <c r="H306" i="10"/>
  <c r="I306" i="10"/>
  <c r="J306" i="10"/>
  <c r="K306" i="10"/>
  <c r="L306" i="10"/>
  <c r="M306" i="10"/>
  <c r="N306" i="10"/>
  <c r="O306" i="10"/>
  <c r="B307" i="10"/>
  <c r="C307" i="10"/>
  <c r="D307" i="10"/>
  <c r="F307" i="10"/>
  <c r="G307" i="10"/>
  <c r="H307" i="10"/>
  <c r="I307" i="10"/>
  <c r="J307" i="10"/>
  <c r="K307" i="10"/>
  <c r="L307" i="10"/>
  <c r="M307" i="10"/>
  <c r="N307" i="10"/>
  <c r="O307" i="10"/>
  <c r="B308" i="10"/>
  <c r="C308" i="10"/>
  <c r="D308" i="10"/>
  <c r="F308" i="10"/>
  <c r="G308" i="10"/>
  <c r="H308" i="10"/>
  <c r="I308" i="10"/>
  <c r="J308" i="10"/>
  <c r="K308" i="10"/>
  <c r="L308" i="10"/>
  <c r="M308" i="10"/>
  <c r="N308" i="10"/>
  <c r="O308" i="10"/>
  <c r="B309" i="10"/>
  <c r="C309" i="10"/>
  <c r="D309" i="10"/>
  <c r="F309" i="10"/>
  <c r="G309" i="10"/>
  <c r="H309" i="10"/>
  <c r="I309" i="10"/>
  <c r="J309" i="10"/>
  <c r="K309" i="10"/>
  <c r="L309" i="10"/>
  <c r="M309" i="10"/>
  <c r="N309" i="10"/>
  <c r="O309" i="10"/>
  <c r="B310" i="10"/>
  <c r="C310" i="10"/>
  <c r="D310" i="10"/>
  <c r="F310" i="10"/>
  <c r="G310" i="10"/>
  <c r="H310" i="10"/>
  <c r="I310" i="10"/>
  <c r="J310" i="10"/>
  <c r="K310" i="10"/>
  <c r="L310" i="10"/>
  <c r="M310" i="10"/>
  <c r="N310" i="10"/>
  <c r="O310" i="10"/>
  <c r="B311" i="10"/>
  <c r="C311" i="10"/>
  <c r="D311" i="10"/>
  <c r="E311" i="10"/>
  <c r="F311" i="10"/>
  <c r="G311" i="10"/>
  <c r="H311" i="10"/>
  <c r="I311" i="10"/>
  <c r="J311" i="10"/>
  <c r="K311" i="10"/>
  <c r="L311" i="10"/>
  <c r="M311" i="10"/>
  <c r="N311" i="10"/>
  <c r="O311" i="10"/>
  <c r="B312" i="10"/>
  <c r="C312" i="10"/>
  <c r="D312" i="10"/>
  <c r="F312" i="10"/>
  <c r="G312" i="10"/>
  <c r="H312" i="10"/>
  <c r="I312" i="10"/>
  <c r="J312" i="10"/>
  <c r="K312" i="10"/>
  <c r="L312" i="10"/>
  <c r="M312" i="10"/>
  <c r="N312" i="10"/>
  <c r="O312" i="10"/>
  <c r="B313" i="10"/>
  <c r="C313" i="10"/>
  <c r="D313" i="10"/>
  <c r="F313" i="10"/>
  <c r="G313" i="10"/>
  <c r="H313" i="10"/>
  <c r="I313" i="10"/>
  <c r="J313" i="10"/>
  <c r="K313" i="10"/>
  <c r="L313" i="10"/>
  <c r="M313" i="10"/>
  <c r="N313" i="10"/>
  <c r="O313" i="10"/>
  <c r="B314" i="10"/>
  <c r="C314" i="10"/>
  <c r="D314" i="10"/>
  <c r="F314" i="10"/>
  <c r="G314" i="10"/>
  <c r="H314" i="10"/>
  <c r="I314" i="10"/>
  <c r="J314" i="10"/>
  <c r="K314" i="10"/>
  <c r="L314" i="10"/>
  <c r="M314" i="10"/>
  <c r="N314" i="10"/>
  <c r="O314" i="10"/>
  <c r="B315" i="10"/>
  <c r="C315" i="10"/>
  <c r="D315" i="10"/>
  <c r="F315" i="10"/>
  <c r="G315" i="10"/>
  <c r="H315" i="10"/>
  <c r="I315" i="10"/>
  <c r="J315" i="10"/>
  <c r="K315" i="10"/>
  <c r="L315" i="10"/>
  <c r="M315" i="10"/>
  <c r="N315" i="10"/>
  <c r="O315" i="10"/>
  <c r="B316" i="10"/>
  <c r="C316" i="10"/>
  <c r="D316" i="10"/>
  <c r="F316" i="10"/>
  <c r="G316" i="10"/>
  <c r="H316" i="10"/>
  <c r="I316" i="10"/>
  <c r="J316" i="10"/>
  <c r="K316" i="10"/>
  <c r="L316" i="10"/>
  <c r="M316" i="10"/>
  <c r="N316" i="10"/>
  <c r="O316" i="10"/>
  <c r="B317" i="10"/>
  <c r="C317" i="10"/>
  <c r="D317" i="10"/>
  <c r="F317" i="10"/>
  <c r="G317" i="10"/>
  <c r="H317" i="10"/>
  <c r="I317" i="10"/>
  <c r="J317" i="10"/>
  <c r="K317" i="10"/>
  <c r="L317" i="10"/>
  <c r="M317" i="10"/>
  <c r="N317" i="10"/>
  <c r="O317" i="10"/>
  <c r="B318" i="10"/>
  <c r="C318" i="10"/>
  <c r="D318" i="10"/>
  <c r="F318" i="10"/>
  <c r="G318" i="10"/>
  <c r="H318" i="10"/>
  <c r="I318" i="10"/>
  <c r="J318" i="10"/>
  <c r="K318" i="10"/>
  <c r="L318" i="10"/>
  <c r="M318" i="10"/>
  <c r="N318" i="10"/>
  <c r="O318" i="10"/>
  <c r="B319" i="10"/>
  <c r="C319" i="10"/>
  <c r="D319" i="10"/>
  <c r="F319" i="10"/>
  <c r="G319" i="10"/>
  <c r="H319" i="10"/>
  <c r="I319" i="10"/>
  <c r="J319" i="10"/>
  <c r="K319" i="10"/>
  <c r="L319" i="10"/>
  <c r="M319" i="10"/>
  <c r="N319" i="10"/>
  <c r="O319" i="10"/>
  <c r="B320" i="10"/>
  <c r="C320" i="10"/>
  <c r="D320" i="10"/>
  <c r="F320" i="10"/>
  <c r="G320" i="10"/>
  <c r="H320" i="10"/>
  <c r="I320" i="10"/>
  <c r="J320" i="10"/>
  <c r="K320" i="10"/>
  <c r="L320" i="10"/>
  <c r="M320" i="10"/>
  <c r="N320" i="10"/>
  <c r="O320" i="10"/>
  <c r="B321" i="10"/>
  <c r="C321" i="10"/>
  <c r="D321" i="10"/>
  <c r="F321" i="10"/>
  <c r="G321" i="10"/>
  <c r="H321" i="10"/>
  <c r="I321" i="10"/>
  <c r="J321" i="10"/>
  <c r="K321" i="10"/>
  <c r="L321" i="10"/>
  <c r="M321" i="10"/>
  <c r="N321" i="10"/>
  <c r="O321" i="10"/>
  <c r="B322" i="10"/>
  <c r="C322" i="10"/>
  <c r="D322" i="10"/>
  <c r="F322" i="10"/>
  <c r="G322" i="10"/>
  <c r="H322" i="10"/>
  <c r="I322" i="10"/>
  <c r="J322" i="10"/>
  <c r="K322" i="10"/>
  <c r="L322" i="10"/>
  <c r="M322" i="10"/>
  <c r="N322" i="10"/>
  <c r="O322" i="10"/>
  <c r="B323" i="10"/>
  <c r="C323" i="10"/>
  <c r="D323" i="10"/>
  <c r="F323" i="10"/>
  <c r="G323" i="10"/>
  <c r="H323" i="10"/>
  <c r="I323" i="10"/>
  <c r="J323" i="10"/>
  <c r="K323" i="10"/>
  <c r="L323" i="10"/>
  <c r="M323" i="10"/>
  <c r="N323" i="10"/>
  <c r="O323" i="10"/>
  <c r="B324" i="10"/>
  <c r="C324" i="10"/>
  <c r="D324" i="10"/>
  <c r="F324" i="10"/>
  <c r="G324" i="10"/>
  <c r="H324" i="10"/>
  <c r="I324" i="10"/>
  <c r="J324" i="10"/>
  <c r="K324" i="10"/>
  <c r="L324" i="10"/>
  <c r="M324" i="10"/>
  <c r="N324" i="10"/>
  <c r="O324" i="10"/>
  <c r="B325" i="10"/>
  <c r="C325" i="10"/>
  <c r="D325" i="10"/>
  <c r="E325" i="10"/>
  <c r="F325" i="10"/>
  <c r="G325" i="10"/>
  <c r="H325" i="10"/>
  <c r="I325" i="10"/>
  <c r="J325" i="10"/>
  <c r="K325" i="10"/>
  <c r="L325" i="10"/>
  <c r="M325" i="10"/>
  <c r="N325" i="10"/>
  <c r="O325" i="10"/>
  <c r="B326" i="10"/>
  <c r="C326" i="10"/>
  <c r="D326" i="10"/>
  <c r="F326" i="10"/>
  <c r="G326" i="10"/>
  <c r="H326" i="10"/>
  <c r="I326" i="10"/>
  <c r="J326" i="10"/>
  <c r="K326" i="10"/>
  <c r="L326" i="10"/>
  <c r="M326" i="10"/>
  <c r="N326" i="10"/>
  <c r="O326" i="10"/>
  <c r="B327" i="10"/>
  <c r="C327" i="10"/>
  <c r="D327" i="10"/>
  <c r="F327" i="10"/>
  <c r="G327" i="10"/>
  <c r="H327" i="10"/>
  <c r="I327" i="10"/>
  <c r="J327" i="10"/>
  <c r="K327" i="10"/>
  <c r="L327" i="10"/>
  <c r="M327" i="10"/>
  <c r="N327" i="10"/>
  <c r="O327" i="10"/>
  <c r="B328" i="10"/>
  <c r="C328" i="10"/>
  <c r="D328" i="10"/>
  <c r="E328" i="10"/>
  <c r="F328" i="10"/>
  <c r="G328" i="10"/>
  <c r="H328" i="10"/>
  <c r="I328" i="10"/>
  <c r="J328" i="10"/>
  <c r="K328" i="10"/>
  <c r="L328" i="10"/>
  <c r="M328" i="10"/>
  <c r="N328" i="10"/>
  <c r="O328" i="10"/>
  <c r="B329" i="10"/>
  <c r="C329" i="10"/>
  <c r="D329" i="10"/>
  <c r="F329" i="10"/>
  <c r="G329" i="10"/>
  <c r="H329" i="10"/>
  <c r="I329" i="10"/>
  <c r="J329" i="10"/>
  <c r="K329" i="10"/>
  <c r="L329" i="10"/>
  <c r="M329" i="10"/>
  <c r="N329" i="10"/>
  <c r="O329" i="10"/>
  <c r="B330" i="10"/>
  <c r="C330" i="10"/>
  <c r="D330" i="10"/>
  <c r="F330" i="10"/>
  <c r="G330" i="10"/>
  <c r="H330" i="10"/>
  <c r="I330" i="10"/>
  <c r="J330" i="10"/>
  <c r="K330" i="10"/>
  <c r="L330" i="10"/>
  <c r="M330" i="10"/>
  <c r="N330" i="10"/>
  <c r="O330" i="10"/>
  <c r="B331" i="10"/>
  <c r="C331" i="10"/>
  <c r="D331" i="10"/>
  <c r="F331" i="10"/>
  <c r="G331" i="10"/>
  <c r="H331" i="10"/>
  <c r="I331" i="10"/>
  <c r="J331" i="10"/>
  <c r="K331" i="10"/>
  <c r="L331" i="10"/>
  <c r="M331" i="10"/>
  <c r="N331" i="10"/>
  <c r="O331" i="10"/>
  <c r="B332" i="10"/>
  <c r="C332" i="10"/>
  <c r="D332" i="10"/>
  <c r="F332" i="10"/>
  <c r="G332" i="10"/>
  <c r="H332" i="10"/>
  <c r="I332" i="10"/>
  <c r="J332" i="10"/>
  <c r="K332" i="10"/>
  <c r="L332" i="10"/>
  <c r="M332" i="10"/>
  <c r="N332" i="10"/>
  <c r="O332" i="10"/>
  <c r="B333" i="10"/>
  <c r="C333" i="10"/>
  <c r="D333" i="10"/>
  <c r="F333" i="10"/>
  <c r="G333" i="10"/>
  <c r="H333" i="10"/>
  <c r="I333" i="10"/>
  <c r="J333" i="10"/>
  <c r="K333" i="10"/>
  <c r="L333" i="10"/>
  <c r="M333" i="10"/>
  <c r="N333" i="10"/>
  <c r="O333" i="10"/>
  <c r="B334" i="10"/>
  <c r="C334" i="10"/>
  <c r="D334" i="10"/>
  <c r="F334" i="10"/>
  <c r="G334" i="10"/>
  <c r="H334" i="10"/>
  <c r="I334" i="10"/>
  <c r="J334" i="10"/>
  <c r="K334" i="10"/>
  <c r="L334" i="10"/>
  <c r="M334" i="10"/>
  <c r="N334" i="10"/>
  <c r="O334" i="10"/>
  <c r="B335" i="10"/>
  <c r="C335" i="10"/>
  <c r="D335" i="10"/>
  <c r="F335" i="10"/>
  <c r="G335" i="10"/>
  <c r="H335" i="10"/>
  <c r="I335" i="10"/>
  <c r="J335" i="10"/>
  <c r="K335" i="10"/>
  <c r="L335" i="10"/>
  <c r="M335" i="10"/>
  <c r="N335" i="10"/>
  <c r="O335" i="10"/>
  <c r="B336" i="10"/>
  <c r="C336" i="10"/>
  <c r="D336" i="10"/>
  <c r="F336" i="10"/>
  <c r="G336" i="10"/>
  <c r="H336" i="10"/>
  <c r="I336" i="10"/>
  <c r="J336" i="10"/>
  <c r="K336" i="10"/>
  <c r="L336" i="10"/>
  <c r="M336" i="10"/>
  <c r="N336" i="10"/>
  <c r="O336" i="10"/>
  <c r="B337" i="10"/>
  <c r="C337" i="10"/>
  <c r="D337" i="10"/>
  <c r="E337" i="10"/>
  <c r="F337" i="10"/>
  <c r="G337" i="10"/>
  <c r="H337" i="10"/>
  <c r="I337" i="10"/>
  <c r="J337" i="10"/>
  <c r="K337" i="10"/>
  <c r="L337" i="10"/>
  <c r="M337" i="10"/>
  <c r="N337" i="10"/>
  <c r="O337" i="10"/>
  <c r="B338" i="10"/>
  <c r="C338" i="10"/>
  <c r="D338" i="10"/>
  <c r="F338" i="10"/>
  <c r="G338" i="10"/>
  <c r="H338" i="10"/>
  <c r="I338" i="10"/>
  <c r="J338" i="10"/>
  <c r="K338" i="10"/>
  <c r="L338" i="10"/>
  <c r="M338" i="10"/>
  <c r="N338" i="10"/>
  <c r="O338" i="10"/>
  <c r="B339" i="10"/>
  <c r="C339" i="10"/>
  <c r="D339" i="10"/>
  <c r="F339" i="10"/>
  <c r="G339" i="10"/>
  <c r="H339" i="10"/>
  <c r="I339" i="10"/>
  <c r="J339" i="10"/>
  <c r="K339" i="10"/>
  <c r="L339" i="10"/>
  <c r="M339" i="10"/>
  <c r="N339" i="10"/>
  <c r="O339" i="10"/>
  <c r="B340" i="10"/>
  <c r="C340" i="10"/>
  <c r="D340" i="10"/>
  <c r="E340" i="10"/>
  <c r="F340" i="10"/>
  <c r="G340" i="10"/>
  <c r="H340" i="10"/>
  <c r="I340" i="10"/>
  <c r="J340" i="10"/>
  <c r="K340" i="10"/>
  <c r="L340" i="10"/>
  <c r="M340" i="10"/>
  <c r="N340" i="10"/>
  <c r="O340" i="10"/>
  <c r="B341" i="10"/>
  <c r="C341" i="10"/>
  <c r="D341" i="10"/>
  <c r="E341" i="10"/>
  <c r="F341" i="10"/>
  <c r="G341" i="10"/>
  <c r="H341" i="10"/>
  <c r="I341" i="10"/>
  <c r="J341" i="10"/>
  <c r="K341" i="10"/>
  <c r="L341" i="10"/>
  <c r="M341" i="10"/>
  <c r="N341" i="10"/>
  <c r="O341" i="10"/>
  <c r="B342" i="10"/>
  <c r="C342" i="10"/>
  <c r="D342" i="10"/>
  <c r="F342" i="10"/>
  <c r="G342" i="10"/>
  <c r="H342" i="10"/>
  <c r="I342" i="10"/>
  <c r="J342" i="10"/>
  <c r="K342" i="10"/>
  <c r="L342" i="10"/>
  <c r="M342" i="10"/>
  <c r="N342" i="10"/>
  <c r="O342" i="10"/>
  <c r="B343" i="10"/>
  <c r="C343" i="10"/>
  <c r="D343" i="10"/>
  <c r="F343" i="10"/>
  <c r="G343" i="10"/>
  <c r="H343" i="10"/>
  <c r="I343" i="10"/>
  <c r="J343" i="10"/>
  <c r="K343" i="10"/>
  <c r="L343" i="10"/>
  <c r="M343" i="10"/>
  <c r="N343" i="10"/>
  <c r="O343" i="10"/>
  <c r="B344" i="10"/>
  <c r="C344" i="10"/>
  <c r="D344" i="10"/>
  <c r="E344" i="10"/>
  <c r="F344" i="10"/>
  <c r="G344" i="10"/>
  <c r="H344" i="10"/>
  <c r="I344" i="10"/>
  <c r="J344" i="10"/>
  <c r="K344" i="10"/>
  <c r="L344" i="10"/>
  <c r="M344" i="10"/>
  <c r="N344" i="10"/>
  <c r="O344" i="10"/>
  <c r="B345" i="10"/>
  <c r="C345" i="10"/>
  <c r="D345" i="10"/>
  <c r="F345" i="10"/>
  <c r="G345" i="10"/>
  <c r="H345" i="10"/>
  <c r="I345" i="10"/>
  <c r="J345" i="10"/>
  <c r="K345" i="10"/>
  <c r="L345" i="10"/>
  <c r="M345" i="10"/>
  <c r="N345" i="10"/>
  <c r="O345" i="10"/>
  <c r="B346" i="10"/>
  <c r="C346" i="10"/>
  <c r="D346" i="10"/>
  <c r="F346" i="10"/>
  <c r="G346" i="10"/>
  <c r="H346" i="10"/>
  <c r="I346" i="10"/>
  <c r="J346" i="10"/>
  <c r="K346" i="10"/>
  <c r="L346" i="10"/>
  <c r="M346" i="10"/>
  <c r="N346" i="10"/>
  <c r="O346" i="10"/>
  <c r="B347" i="10"/>
  <c r="C347" i="10"/>
  <c r="D347" i="10"/>
  <c r="F347" i="10"/>
  <c r="G347" i="10"/>
  <c r="H347" i="10"/>
  <c r="I347" i="10"/>
  <c r="J347" i="10"/>
  <c r="K347" i="10"/>
  <c r="L347" i="10"/>
  <c r="M347" i="10"/>
  <c r="N347" i="10"/>
  <c r="O347" i="10"/>
  <c r="B348" i="10"/>
  <c r="C348" i="10"/>
  <c r="D348" i="10"/>
  <c r="F348" i="10"/>
  <c r="G348" i="10"/>
  <c r="H348" i="10"/>
  <c r="I348" i="10"/>
  <c r="J348" i="10"/>
  <c r="K348" i="10"/>
  <c r="L348" i="10"/>
  <c r="M348" i="10"/>
  <c r="N348" i="10"/>
  <c r="O348" i="10"/>
  <c r="B349" i="10"/>
  <c r="C349" i="10"/>
  <c r="D349" i="10"/>
  <c r="F349" i="10"/>
  <c r="G349" i="10"/>
  <c r="H349" i="10"/>
  <c r="I349" i="10"/>
  <c r="J349" i="10"/>
  <c r="K349" i="10"/>
  <c r="L349" i="10"/>
  <c r="M349" i="10"/>
  <c r="N349" i="10"/>
  <c r="O349" i="10"/>
  <c r="B350" i="10"/>
  <c r="C350" i="10"/>
  <c r="D350" i="10"/>
  <c r="F350" i="10"/>
  <c r="G350" i="10"/>
  <c r="H350" i="10"/>
  <c r="I350" i="10"/>
  <c r="J350" i="10"/>
  <c r="K350" i="10"/>
  <c r="L350" i="10"/>
  <c r="M350" i="10"/>
  <c r="N350" i="10"/>
  <c r="O350" i="10"/>
  <c r="B351" i="10"/>
  <c r="C351" i="10"/>
  <c r="D351" i="10"/>
  <c r="F351" i="10"/>
  <c r="G351" i="10"/>
  <c r="H351" i="10"/>
  <c r="I351" i="10"/>
  <c r="J351" i="10"/>
  <c r="K351" i="10"/>
  <c r="L351" i="10"/>
  <c r="M351" i="10"/>
  <c r="N351" i="10"/>
  <c r="O351" i="10"/>
  <c r="B352" i="10"/>
  <c r="C352" i="10"/>
  <c r="D352" i="10"/>
  <c r="F352" i="10"/>
  <c r="G352" i="10"/>
  <c r="H352" i="10"/>
  <c r="I352" i="10"/>
  <c r="J352" i="10"/>
  <c r="K352" i="10"/>
  <c r="L352" i="10"/>
  <c r="M352" i="10"/>
  <c r="N352" i="10"/>
  <c r="O352" i="10"/>
  <c r="B353" i="10"/>
  <c r="C353" i="10"/>
  <c r="D353" i="10"/>
  <c r="E353" i="10"/>
  <c r="F353" i="10"/>
  <c r="G353" i="10"/>
  <c r="H353" i="10"/>
  <c r="I353" i="10"/>
  <c r="J353" i="10"/>
  <c r="K353" i="10"/>
  <c r="L353" i="10"/>
  <c r="M353" i="10"/>
  <c r="N353" i="10"/>
  <c r="O353" i="10"/>
  <c r="B354" i="10"/>
  <c r="C354" i="10"/>
  <c r="D354" i="10"/>
  <c r="F354" i="10"/>
  <c r="G354" i="10"/>
  <c r="H354" i="10"/>
  <c r="I354" i="10"/>
  <c r="J354" i="10"/>
  <c r="K354" i="10"/>
  <c r="L354" i="10"/>
  <c r="M354" i="10"/>
  <c r="N354" i="10"/>
  <c r="O354" i="10"/>
  <c r="B355" i="10"/>
  <c r="C355" i="10"/>
  <c r="D355" i="10"/>
  <c r="F355" i="10"/>
  <c r="G355" i="10"/>
  <c r="H355" i="10"/>
  <c r="I355" i="10"/>
  <c r="J355" i="10"/>
  <c r="K355" i="10"/>
  <c r="L355" i="10"/>
  <c r="M355" i="10"/>
  <c r="N355" i="10"/>
  <c r="O355" i="10"/>
  <c r="B356" i="10"/>
  <c r="C356" i="10"/>
  <c r="D356" i="10"/>
  <c r="E356" i="10"/>
  <c r="F356" i="10"/>
  <c r="G356" i="10"/>
  <c r="H356" i="10"/>
  <c r="I356" i="10"/>
  <c r="J356" i="10"/>
  <c r="K356" i="10"/>
  <c r="L356" i="10"/>
  <c r="M356" i="10"/>
  <c r="N356" i="10"/>
  <c r="O356" i="10"/>
  <c r="B357" i="10"/>
  <c r="C357" i="10"/>
  <c r="D357" i="10"/>
  <c r="E357" i="10"/>
  <c r="F357" i="10"/>
  <c r="G357" i="10"/>
  <c r="H357" i="10"/>
  <c r="I357" i="10"/>
  <c r="J357" i="10"/>
  <c r="K357" i="10"/>
  <c r="L357" i="10"/>
  <c r="M357" i="10"/>
  <c r="N357" i="10"/>
  <c r="O357" i="10"/>
  <c r="B358" i="10"/>
  <c r="C358" i="10"/>
  <c r="D358" i="10"/>
  <c r="F358" i="10"/>
  <c r="G358" i="10"/>
  <c r="H358" i="10"/>
  <c r="I358" i="10"/>
  <c r="J358" i="10"/>
  <c r="K358" i="10"/>
  <c r="L358" i="10"/>
  <c r="M358" i="10"/>
  <c r="N358" i="10"/>
  <c r="O358" i="10"/>
  <c r="B359" i="10"/>
  <c r="C359" i="10"/>
  <c r="D359" i="10"/>
  <c r="F359" i="10"/>
  <c r="G359" i="10"/>
  <c r="H359" i="10"/>
  <c r="I359" i="10"/>
  <c r="J359" i="10"/>
  <c r="K359" i="10"/>
  <c r="L359" i="10"/>
  <c r="M359" i="10"/>
  <c r="N359" i="10"/>
  <c r="O359" i="10"/>
  <c r="B360" i="10"/>
  <c r="C360" i="10"/>
  <c r="D360" i="10"/>
  <c r="E360" i="10"/>
  <c r="F360" i="10"/>
  <c r="G360" i="10"/>
  <c r="H360" i="10"/>
  <c r="I360" i="10"/>
  <c r="J360" i="10"/>
  <c r="K360" i="10"/>
  <c r="L360" i="10"/>
  <c r="M360" i="10"/>
  <c r="N360" i="10"/>
  <c r="O360" i="10"/>
  <c r="B361" i="10"/>
  <c r="C361" i="10"/>
  <c r="D361" i="10"/>
  <c r="F361" i="10"/>
  <c r="G361" i="10"/>
  <c r="H361" i="10"/>
  <c r="I361" i="10"/>
  <c r="J361" i="10"/>
  <c r="K361" i="10"/>
  <c r="L361" i="10"/>
  <c r="M361" i="10"/>
  <c r="N361" i="10"/>
  <c r="O361" i="10"/>
  <c r="B362" i="10"/>
  <c r="C362" i="10"/>
  <c r="D362" i="10"/>
  <c r="F362" i="10"/>
  <c r="G362" i="10"/>
  <c r="H362" i="10"/>
  <c r="I362" i="10"/>
  <c r="J362" i="10"/>
  <c r="K362" i="10"/>
  <c r="L362" i="10"/>
  <c r="M362" i="10"/>
  <c r="N362" i="10"/>
  <c r="O362" i="10"/>
  <c r="B363" i="10"/>
  <c r="C363" i="10"/>
  <c r="D363" i="10"/>
  <c r="F363" i="10"/>
  <c r="G363" i="10"/>
  <c r="H363" i="10"/>
  <c r="I363" i="10"/>
  <c r="J363" i="10"/>
  <c r="K363" i="10"/>
  <c r="L363" i="10"/>
  <c r="M363" i="10"/>
  <c r="N363" i="10"/>
  <c r="O363" i="10"/>
  <c r="B364" i="10"/>
  <c r="C364" i="10"/>
  <c r="D364" i="10"/>
  <c r="F364" i="10"/>
  <c r="G364" i="10"/>
  <c r="H364" i="10"/>
  <c r="I364" i="10"/>
  <c r="J364" i="10"/>
  <c r="K364" i="10"/>
  <c r="L364" i="10"/>
  <c r="M364" i="10"/>
  <c r="N364" i="10"/>
  <c r="O364" i="10"/>
  <c r="B365" i="10"/>
  <c r="C365" i="10"/>
  <c r="D365" i="10"/>
  <c r="F365" i="10"/>
  <c r="G365" i="10"/>
  <c r="H365" i="10"/>
  <c r="I365" i="10"/>
  <c r="J365" i="10"/>
  <c r="K365" i="10"/>
  <c r="L365" i="10"/>
  <c r="M365" i="10"/>
  <c r="N365" i="10"/>
  <c r="O365" i="10"/>
  <c r="B366" i="10"/>
  <c r="C366" i="10"/>
  <c r="D366" i="10"/>
  <c r="F366" i="10"/>
  <c r="G366" i="10"/>
  <c r="H366" i="10"/>
  <c r="I366" i="10"/>
  <c r="J366" i="10"/>
  <c r="K366" i="10"/>
  <c r="L366" i="10"/>
  <c r="M366" i="10"/>
  <c r="N366" i="10"/>
  <c r="O366" i="10"/>
  <c r="B367" i="10"/>
  <c r="C367" i="10"/>
  <c r="D367" i="10"/>
  <c r="F367" i="10"/>
  <c r="G367" i="10"/>
  <c r="H367" i="10"/>
  <c r="I367" i="10"/>
  <c r="J367" i="10"/>
  <c r="K367" i="10"/>
  <c r="L367" i="10"/>
  <c r="M367" i="10"/>
  <c r="N367" i="10"/>
  <c r="O367" i="10"/>
  <c r="B368" i="10"/>
  <c r="C368" i="10"/>
  <c r="D368" i="10"/>
  <c r="F368" i="10"/>
  <c r="G368" i="10"/>
  <c r="H368" i="10"/>
  <c r="I368" i="10"/>
  <c r="J368" i="10"/>
  <c r="K368" i="10"/>
  <c r="L368" i="10"/>
  <c r="M368" i="10"/>
  <c r="N368" i="10"/>
  <c r="O368" i="10"/>
  <c r="B369" i="10"/>
  <c r="C369" i="10"/>
  <c r="D369" i="10"/>
  <c r="E369" i="10"/>
  <c r="F369" i="10"/>
  <c r="G369" i="10"/>
  <c r="H369" i="10"/>
  <c r="I369" i="10"/>
  <c r="J369" i="10"/>
  <c r="K369" i="10"/>
  <c r="L369" i="10"/>
  <c r="M369" i="10"/>
  <c r="N369" i="10"/>
  <c r="O369" i="10"/>
  <c r="B370" i="10"/>
  <c r="C370" i="10"/>
  <c r="D370" i="10"/>
  <c r="F370" i="10"/>
  <c r="G370" i="10"/>
  <c r="H370" i="10"/>
  <c r="I370" i="10"/>
  <c r="J370" i="10"/>
  <c r="K370" i="10"/>
  <c r="L370" i="10"/>
  <c r="M370" i="10"/>
  <c r="N370" i="10"/>
  <c r="O370" i="10"/>
  <c r="B371" i="10"/>
  <c r="C371" i="10"/>
  <c r="D371" i="10"/>
  <c r="F371" i="10"/>
  <c r="G371" i="10"/>
  <c r="H371" i="10"/>
  <c r="I371" i="10"/>
  <c r="J371" i="10"/>
  <c r="K371" i="10"/>
  <c r="L371" i="10"/>
  <c r="M371" i="10"/>
  <c r="N371" i="10"/>
  <c r="O371" i="10"/>
  <c r="B372" i="10"/>
  <c r="C372" i="10"/>
  <c r="D372" i="10"/>
  <c r="E372" i="10"/>
  <c r="F372" i="10"/>
  <c r="G372" i="10"/>
  <c r="H372" i="10"/>
  <c r="I372" i="10"/>
  <c r="J372" i="10"/>
  <c r="K372" i="10"/>
  <c r="L372" i="10"/>
  <c r="M372" i="10"/>
  <c r="N372" i="10"/>
  <c r="O372" i="10"/>
  <c r="B373" i="10"/>
  <c r="C373" i="10"/>
  <c r="D373" i="10"/>
  <c r="E373" i="10"/>
  <c r="F373" i="10"/>
  <c r="G373" i="10"/>
  <c r="H373" i="10"/>
  <c r="I373" i="10"/>
  <c r="J373" i="10"/>
  <c r="K373" i="10"/>
  <c r="L373" i="10"/>
  <c r="M373" i="10"/>
  <c r="N373" i="10"/>
  <c r="O373" i="10"/>
  <c r="B374" i="10"/>
  <c r="C374" i="10"/>
  <c r="D374" i="10"/>
  <c r="F374" i="10"/>
  <c r="G374" i="10"/>
  <c r="H374" i="10"/>
  <c r="I374" i="10"/>
  <c r="J374" i="10"/>
  <c r="K374" i="10"/>
  <c r="L374" i="10"/>
  <c r="M374" i="10"/>
  <c r="N374" i="10"/>
  <c r="O374" i="10"/>
  <c r="B375" i="10"/>
  <c r="C375" i="10"/>
  <c r="D375" i="10"/>
  <c r="F375" i="10"/>
  <c r="G375" i="10"/>
  <c r="H375" i="10"/>
  <c r="I375" i="10"/>
  <c r="J375" i="10"/>
  <c r="K375" i="10"/>
  <c r="L375" i="10"/>
  <c r="M375" i="10"/>
  <c r="N375" i="10"/>
  <c r="O375" i="10"/>
  <c r="B376" i="10"/>
  <c r="C376" i="10"/>
  <c r="D376" i="10"/>
  <c r="E376" i="10"/>
  <c r="F376" i="10"/>
  <c r="G376" i="10"/>
  <c r="H376" i="10"/>
  <c r="I376" i="10"/>
  <c r="J376" i="10"/>
  <c r="K376" i="10"/>
  <c r="L376" i="10"/>
  <c r="M376" i="10"/>
  <c r="N376" i="10"/>
  <c r="O376" i="10"/>
  <c r="B377" i="10"/>
  <c r="C377" i="10"/>
  <c r="D377" i="10"/>
  <c r="F377" i="10"/>
  <c r="G377" i="10"/>
  <c r="H377" i="10"/>
  <c r="I377" i="10"/>
  <c r="J377" i="10"/>
  <c r="K377" i="10"/>
  <c r="L377" i="10"/>
  <c r="M377" i="10"/>
  <c r="N377" i="10"/>
  <c r="O377" i="10"/>
  <c r="B378" i="10"/>
  <c r="C378" i="10"/>
  <c r="D378" i="10"/>
  <c r="F378" i="10"/>
  <c r="G378" i="10"/>
  <c r="H378" i="10"/>
  <c r="I378" i="10"/>
  <c r="J378" i="10"/>
  <c r="K378" i="10"/>
  <c r="L378" i="10"/>
  <c r="M378" i="10"/>
  <c r="N378" i="10"/>
  <c r="O378" i="10"/>
  <c r="B379" i="10"/>
  <c r="C379" i="10"/>
  <c r="D379" i="10"/>
  <c r="F379" i="10"/>
  <c r="G379" i="10"/>
  <c r="H379" i="10"/>
  <c r="I379" i="10"/>
  <c r="J379" i="10"/>
  <c r="K379" i="10"/>
  <c r="L379" i="10"/>
  <c r="M379" i="10"/>
  <c r="N379" i="10"/>
  <c r="O379" i="10"/>
  <c r="B380" i="10"/>
  <c r="C380" i="10"/>
  <c r="D380" i="10"/>
  <c r="F380" i="10"/>
  <c r="G380" i="10"/>
  <c r="H380" i="10"/>
  <c r="I380" i="10"/>
  <c r="J380" i="10"/>
  <c r="K380" i="10"/>
  <c r="L380" i="10"/>
  <c r="M380" i="10"/>
  <c r="N380" i="10"/>
  <c r="O380" i="10"/>
  <c r="B381" i="10"/>
  <c r="C381" i="10"/>
  <c r="D381" i="10"/>
  <c r="F381" i="10"/>
  <c r="G381" i="10"/>
  <c r="H381" i="10"/>
  <c r="I381" i="10"/>
  <c r="J381" i="10"/>
  <c r="K381" i="10"/>
  <c r="L381" i="10"/>
  <c r="M381" i="10"/>
  <c r="N381" i="10"/>
  <c r="O381" i="10"/>
  <c r="B382" i="10"/>
  <c r="C382" i="10"/>
  <c r="D382" i="10"/>
  <c r="F382" i="10"/>
  <c r="G382" i="10"/>
  <c r="H382" i="10"/>
  <c r="I382" i="10"/>
  <c r="J382" i="10"/>
  <c r="K382" i="10"/>
  <c r="L382" i="10"/>
  <c r="M382" i="10"/>
  <c r="N382" i="10"/>
  <c r="O382" i="10"/>
  <c r="B383" i="10"/>
  <c r="C383" i="10"/>
  <c r="D383" i="10"/>
  <c r="F383" i="10"/>
  <c r="G383" i="10"/>
  <c r="H383" i="10"/>
  <c r="I383" i="10"/>
  <c r="J383" i="10"/>
  <c r="K383" i="10"/>
  <c r="L383" i="10"/>
  <c r="M383" i="10"/>
  <c r="N383" i="10"/>
  <c r="O383" i="10"/>
  <c r="B384" i="10"/>
  <c r="C384" i="10"/>
  <c r="D384" i="10"/>
  <c r="F384" i="10"/>
  <c r="G384" i="10"/>
  <c r="H384" i="10"/>
  <c r="I384" i="10"/>
  <c r="J384" i="10"/>
  <c r="K384" i="10"/>
  <c r="L384" i="10"/>
  <c r="M384" i="10"/>
  <c r="N384" i="10"/>
  <c r="O384" i="10"/>
  <c r="B385" i="10"/>
  <c r="C385" i="10"/>
  <c r="D385" i="10"/>
  <c r="E385" i="10"/>
  <c r="F385" i="10"/>
  <c r="G385" i="10"/>
  <c r="H385" i="10"/>
  <c r="I385" i="10"/>
  <c r="J385" i="10"/>
  <c r="K385" i="10"/>
  <c r="L385" i="10"/>
  <c r="M385" i="10"/>
  <c r="N385" i="10"/>
  <c r="O385" i="10"/>
  <c r="B386" i="10"/>
  <c r="C386" i="10"/>
  <c r="D386" i="10"/>
  <c r="F386" i="10"/>
  <c r="G386" i="10"/>
  <c r="H386" i="10"/>
  <c r="I386" i="10"/>
  <c r="J386" i="10"/>
  <c r="K386" i="10"/>
  <c r="L386" i="10"/>
  <c r="M386" i="10"/>
  <c r="N386" i="10"/>
  <c r="O386" i="10"/>
  <c r="B387" i="10"/>
  <c r="C387" i="10"/>
  <c r="D387" i="10"/>
  <c r="F387" i="10"/>
  <c r="G387" i="10"/>
  <c r="H387" i="10"/>
  <c r="I387" i="10"/>
  <c r="J387" i="10"/>
  <c r="K387" i="10"/>
  <c r="L387" i="10"/>
  <c r="M387" i="10"/>
  <c r="N387" i="10"/>
  <c r="O387" i="10"/>
  <c r="B388" i="10"/>
  <c r="C388" i="10"/>
  <c r="D388" i="10"/>
  <c r="E388" i="10"/>
  <c r="F388" i="10"/>
  <c r="G388" i="10"/>
  <c r="H388" i="10"/>
  <c r="I388" i="10"/>
  <c r="J388" i="10"/>
  <c r="K388" i="10"/>
  <c r="L388" i="10"/>
  <c r="M388" i="10"/>
  <c r="N388" i="10"/>
  <c r="O388" i="10"/>
  <c r="B389" i="10"/>
  <c r="C389" i="10"/>
  <c r="D389" i="10"/>
  <c r="E389" i="10"/>
  <c r="F389" i="10"/>
  <c r="G389" i="10"/>
  <c r="H389" i="10"/>
  <c r="I389" i="10"/>
  <c r="J389" i="10"/>
  <c r="K389" i="10"/>
  <c r="L389" i="10"/>
  <c r="M389" i="10"/>
  <c r="N389" i="10"/>
  <c r="O389" i="10"/>
  <c r="B390" i="10"/>
  <c r="C390" i="10"/>
  <c r="D390" i="10"/>
  <c r="F390" i="10"/>
  <c r="G390" i="10"/>
  <c r="H390" i="10"/>
  <c r="I390" i="10"/>
  <c r="J390" i="10"/>
  <c r="K390" i="10"/>
  <c r="L390" i="10"/>
  <c r="M390" i="10"/>
  <c r="N390" i="10"/>
  <c r="O390" i="10"/>
  <c r="B391" i="10"/>
  <c r="C391" i="10"/>
  <c r="D391" i="10"/>
  <c r="F391" i="10"/>
  <c r="G391" i="10"/>
  <c r="H391" i="10"/>
  <c r="I391" i="10"/>
  <c r="J391" i="10"/>
  <c r="K391" i="10"/>
  <c r="L391" i="10"/>
  <c r="M391" i="10"/>
  <c r="N391" i="10"/>
  <c r="O391" i="10"/>
  <c r="B392" i="10"/>
  <c r="C392" i="10"/>
  <c r="D392" i="10"/>
  <c r="E392" i="10"/>
  <c r="F392" i="10"/>
  <c r="G392" i="10"/>
  <c r="H392" i="10"/>
  <c r="I392" i="10"/>
  <c r="J392" i="10"/>
  <c r="K392" i="10"/>
  <c r="L392" i="10"/>
  <c r="M392" i="10"/>
  <c r="N392" i="10"/>
  <c r="O392" i="10"/>
  <c r="B393" i="10"/>
  <c r="C393" i="10"/>
  <c r="D393" i="10"/>
  <c r="F393" i="10"/>
  <c r="G393" i="10"/>
  <c r="H393" i="10"/>
  <c r="I393" i="10"/>
  <c r="J393" i="10"/>
  <c r="K393" i="10"/>
  <c r="L393" i="10"/>
  <c r="M393" i="10"/>
  <c r="N393" i="10"/>
  <c r="O393" i="10"/>
  <c r="B394" i="10"/>
  <c r="C394" i="10"/>
  <c r="D394" i="10"/>
  <c r="F394" i="10"/>
  <c r="G394" i="10"/>
  <c r="H394" i="10"/>
  <c r="I394" i="10"/>
  <c r="J394" i="10"/>
  <c r="K394" i="10"/>
  <c r="L394" i="10"/>
  <c r="M394" i="10"/>
  <c r="N394" i="10"/>
  <c r="O394" i="10"/>
  <c r="B395" i="10"/>
  <c r="C395" i="10"/>
  <c r="D395" i="10"/>
  <c r="F395" i="10"/>
  <c r="G395" i="10"/>
  <c r="H395" i="10"/>
  <c r="I395" i="10"/>
  <c r="J395" i="10"/>
  <c r="K395" i="10"/>
  <c r="L395" i="10"/>
  <c r="M395" i="10"/>
  <c r="N395" i="10"/>
  <c r="O395" i="10"/>
  <c r="B396" i="10"/>
  <c r="C396" i="10"/>
  <c r="D396" i="10"/>
  <c r="F396" i="10"/>
  <c r="G396" i="10"/>
  <c r="H396" i="10"/>
  <c r="I396" i="10"/>
  <c r="J396" i="10"/>
  <c r="K396" i="10"/>
  <c r="L396" i="10"/>
  <c r="M396" i="10"/>
  <c r="N396" i="10"/>
  <c r="O396" i="10"/>
  <c r="B397" i="10"/>
  <c r="C397" i="10"/>
  <c r="D397" i="10"/>
  <c r="F397" i="10"/>
  <c r="G397" i="10"/>
  <c r="H397" i="10"/>
  <c r="I397" i="10"/>
  <c r="J397" i="10"/>
  <c r="K397" i="10"/>
  <c r="L397" i="10"/>
  <c r="M397" i="10"/>
  <c r="N397" i="10"/>
  <c r="O397" i="10"/>
  <c r="B398" i="10"/>
  <c r="C398" i="10"/>
  <c r="D398" i="10"/>
  <c r="F398" i="10"/>
  <c r="G398" i="10"/>
  <c r="H398" i="10"/>
  <c r="I398" i="10"/>
  <c r="J398" i="10"/>
  <c r="K398" i="10"/>
  <c r="L398" i="10"/>
  <c r="M398" i="10"/>
  <c r="N398" i="10"/>
  <c r="O398" i="10"/>
  <c r="B399" i="10"/>
  <c r="C399" i="10"/>
  <c r="D399" i="10"/>
  <c r="F399" i="10"/>
  <c r="G399" i="10"/>
  <c r="H399" i="10"/>
  <c r="I399" i="10"/>
  <c r="J399" i="10"/>
  <c r="K399" i="10"/>
  <c r="L399" i="10"/>
  <c r="M399" i="10"/>
  <c r="N399" i="10"/>
  <c r="O399" i="10"/>
  <c r="B400" i="10"/>
  <c r="C400" i="10"/>
  <c r="D400" i="10"/>
  <c r="F400" i="10"/>
  <c r="G400" i="10"/>
  <c r="H400" i="10"/>
  <c r="I400" i="10"/>
  <c r="J400" i="10"/>
  <c r="K400" i="10"/>
  <c r="L400" i="10"/>
  <c r="M400" i="10"/>
  <c r="N400" i="10"/>
  <c r="O400" i="10"/>
  <c r="B401" i="10"/>
  <c r="C401" i="10"/>
  <c r="D401" i="10"/>
  <c r="E401" i="10"/>
  <c r="F401" i="10"/>
  <c r="G401" i="10"/>
  <c r="H401" i="10"/>
  <c r="I401" i="10"/>
  <c r="J401" i="10"/>
  <c r="K401" i="10"/>
  <c r="L401" i="10"/>
  <c r="M401" i="10"/>
  <c r="N401" i="10"/>
  <c r="O401" i="10"/>
  <c r="B402" i="10"/>
  <c r="C402" i="10"/>
  <c r="D402" i="10"/>
  <c r="F402" i="10"/>
  <c r="G402" i="10"/>
  <c r="H402" i="10"/>
  <c r="I402" i="10"/>
  <c r="J402" i="10"/>
  <c r="K402" i="10"/>
  <c r="L402" i="10"/>
  <c r="M402" i="10"/>
  <c r="N402" i="10"/>
  <c r="O402" i="10"/>
  <c r="B403" i="10"/>
  <c r="C403" i="10"/>
  <c r="D403" i="10"/>
  <c r="F403" i="10"/>
  <c r="G403" i="10"/>
  <c r="H403" i="10"/>
  <c r="I403" i="10"/>
  <c r="J403" i="10"/>
  <c r="K403" i="10"/>
  <c r="L403" i="10"/>
  <c r="M403" i="10"/>
  <c r="N403" i="10"/>
  <c r="O403" i="10"/>
  <c r="J9" i="18" l="1"/>
  <c r="J16" i="18" s="1"/>
  <c r="C12" i="16"/>
  <c r="C18" i="10"/>
  <c r="D3" i="16"/>
  <c r="J23" i="18" s="1"/>
  <c r="D18" i="10"/>
  <c r="D4" i="16"/>
  <c r="J24" i="18" s="1"/>
  <c r="J31" i="18" s="1"/>
  <c r="J38" i="18" s="1"/>
  <c r="D5" i="16"/>
  <c r="J25" i="18" s="1"/>
  <c r="J32" i="18" s="1"/>
  <c r="J39" i="18" s="1"/>
  <c r="D6" i="16"/>
  <c r="J26" i="18" s="1"/>
  <c r="J33" i="18" s="1"/>
  <c r="J40" i="18" s="1"/>
  <c r="D7" i="16"/>
  <c r="J27" i="18" s="1"/>
  <c r="J34" i="18" s="1"/>
  <c r="J41" i="18" s="1"/>
  <c r="D8" i="16"/>
  <c r="J28" i="18" s="1"/>
  <c r="J35" i="18" s="1"/>
  <c r="J42" i="18" s="1"/>
  <c r="D9" i="16"/>
  <c r="J29" i="18" s="1"/>
  <c r="J36" i="18" s="1"/>
  <c r="J43" i="18" s="1"/>
  <c r="E396" i="10"/>
  <c r="E393" i="10"/>
  <c r="E380" i="10"/>
  <c r="E377" i="10"/>
  <c r="E364" i="10"/>
  <c r="E361" i="10"/>
  <c r="E348" i="10"/>
  <c r="E345" i="10"/>
  <c r="E332" i="10"/>
  <c r="E329" i="10"/>
  <c r="E244" i="10"/>
  <c r="E241" i="10"/>
  <c r="E312" i="10"/>
  <c r="E59" i="10"/>
  <c r="E400" i="10"/>
  <c r="E397" i="10"/>
  <c r="E384" i="10"/>
  <c r="E381" i="10"/>
  <c r="E368" i="10"/>
  <c r="E365" i="10"/>
  <c r="E352" i="10"/>
  <c r="E349" i="10"/>
  <c r="E336" i="10"/>
  <c r="E333" i="10"/>
  <c r="E318" i="10"/>
  <c r="E253" i="10"/>
  <c r="E185" i="10"/>
  <c r="E146" i="10"/>
  <c r="E63" i="10"/>
  <c r="E21" i="10"/>
  <c r="K14" i="10"/>
  <c r="E187" i="10"/>
  <c r="E403" i="10"/>
  <c r="E399" i="10"/>
  <c r="E395" i="10"/>
  <c r="E391" i="10"/>
  <c r="E387" i="10"/>
  <c r="E383" i="10"/>
  <c r="E379" i="10"/>
  <c r="E375" i="10"/>
  <c r="E371" i="10"/>
  <c r="E367" i="10"/>
  <c r="E363" i="10"/>
  <c r="E359" i="10"/>
  <c r="E355" i="10"/>
  <c r="E351" i="10"/>
  <c r="E347" i="10"/>
  <c r="E343" i="10"/>
  <c r="E339" i="10"/>
  <c r="E335" i="10"/>
  <c r="E331" i="10"/>
  <c r="E327" i="10"/>
  <c r="E310" i="10"/>
  <c r="E276" i="10"/>
  <c r="E273" i="10"/>
  <c r="E240" i="10"/>
  <c r="E324" i="10"/>
  <c r="E321" i="10"/>
  <c r="E237" i="10"/>
  <c r="E234" i="10"/>
  <c r="E228" i="10"/>
  <c r="E225" i="10"/>
  <c r="E222" i="10"/>
  <c r="E199" i="10"/>
  <c r="E172" i="10"/>
  <c r="E47" i="10"/>
  <c r="E219" i="10"/>
  <c r="E188" i="10"/>
  <c r="E184" i="10"/>
  <c r="E140" i="10"/>
  <c r="E126" i="10"/>
  <c r="E123" i="10"/>
  <c r="E67" i="10"/>
  <c r="E39" i="10"/>
  <c r="E390" i="10"/>
  <c r="E386" i="10"/>
  <c r="E382" i="10"/>
  <c r="E350" i="10"/>
  <c r="E334" i="10"/>
  <c r="E313" i="10"/>
  <c r="E297" i="10"/>
  <c r="E294" i="10"/>
  <c r="E288" i="10"/>
  <c r="E251" i="10"/>
  <c r="E239" i="10"/>
  <c r="E230" i="10"/>
  <c r="E186" i="10"/>
  <c r="E159" i="10"/>
  <c r="E116" i="10"/>
  <c r="E88" i="10"/>
  <c r="E319" i="10"/>
  <c r="E306" i="10"/>
  <c r="E281" i="10"/>
  <c r="E278" i="10"/>
  <c r="E266" i="10"/>
  <c r="E254" i="10"/>
  <c r="E209" i="10"/>
  <c r="E206" i="10"/>
  <c r="E182" i="10"/>
  <c r="E162" i="10"/>
  <c r="E147" i="10"/>
  <c r="E138" i="10"/>
  <c r="E71" i="10"/>
  <c r="E402" i="10"/>
  <c r="E398" i="10"/>
  <c r="E394" i="10"/>
  <c r="E378" i="10"/>
  <c r="E374" i="10"/>
  <c r="E370" i="10"/>
  <c r="E366" i="10"/>
  <c r="E362" i="10"/>
  <c r="E358" i="10"/>
  <c r="E354" i="10"/>
  <c r="E346" i="10"/>
  <c r="E342" i="10"/>
  <c r="E338" i="10"/>
  <c r="E330" i="10"/>
  <c r="E316" i="10"/>
  <c r="E320" i="10"/>
  <c r="E285" i="10"/>
  <c r="E282" i="10"/>
  <c r="E255" i="10"/>
  <c r="E221" i="10"/>
  <c r="E148" i="10"/>
  <c r="E105" i="10"/>
  <c r="E14" i="10"/>
  <c r="E13" i="10"/>
  <c r="E24" i="10"/>
  <c r="E26" i="10"/>
  <c r="E25" i="10"/>
  <c r="P52" i="10"/>
  <c r="P24" i="10"/>
  <c r="P269" i="10"/>
  <c r="P106" i="10"/>
  <c r="E22" i="10"/>
  <c r="P386" i="10"/>
  <c r="P214" i="10"/>
  <c r="P202" i="10"/>
  <c r="P191" i="10"/>
  <c r="P186" i="10"/>
  <c r="P178" i="10"/>
  <c r="P279" i="10"/>
  <c r="P131" i="10"/>
  <c r="P290" i="10"/>
  <c r="P289" i="10"/>
  <c r="P215" i="10"/>
  <c r="P127" i="10"/>
  <c r="P335" i="10"/>
  <c r="P368" i="10"/>
  <c r="P132" i="10"/>
  <c r="P133" i="10"/>
  <c r="P64" i="10"/>
  <c r="P166" i="10"/>
  <c r="P163" i="10"/>
  <c r="P384" i="10"/>
  <c r="P293" i="10"/>
  <c r="P265" i="10"/>
  <c r="P167" i="10"/>
  <c r="P153" i="10"/>
  <c r="P22" i="10"/>
  <c r="P25" i="10"/>
  <c r="P370" i="10"/>
  <c r="P346" i="10"/>
  <c r="P337" i="10"/>
  <c r="P324" i="10"/>
  <c r="P291" i="10"/>
  <c r="P285" i="10"/>
  <c r="P107" i="10"/>
  <c r="P347" i="10"/>
  <c r="P339" i="10"/>
  <c r="P305" i="10"/>
  <c r="P297" i="10"/>
  <c r="P216" i="10"/>
  <c r="P212" i="10"/>
  <c r="P189" i="10"/>
  <c r="P174" i="10"/>
  <c r="P348" i="10"/>
  <c r="P319" i="10"/>
  <c r="P65" i="10"/>
  <c r="P34" i="10"/>
  <c r="P23" i="10"/>
  <c r="P402" i="10"/>
  <c r="P355" i="10"/>
  <c r="P372" i="10"/>
  <c r="P364" i="10"/>
  <c r="P349" i="10"/>
  <c r="P332" i="10"/>
  <c r="P256" i="10"/>
  <c r="P237" i="10"/>
  <c r="P232" i="10"/>
  <c r="P231" i="10"/>
  <c r="P213" i="10"/>
  <c r="P26" i="10"/>
  <c r="D26" i="10" s="1"/>
  <c r="P371" i="10"/>
  <c r="P382" i="10"/>
  <c r="P381" i="10"/>
  <c r="P375" i="10"/>
  <c r="P357" i="10"/>
  <c r="P341" i="10"/>
  <c r="P333" i="10"/>
  <c r="P228" i="10"/>
  <c r="P223" i="10"/>
  <c r="P136" i="10"/>
  <c r="P109" i="10"/>
  <c r="P21" i="10"/>
  <c r="D21" i="10" s="1"/>
  <c r="P395" i="10"/>
  <c r="P387" i="10"/>
  <c r="P403" i="10"/>
  <c r="P391" i="10"/>
  <c r="P383" i="10"/>
  <c r="P361" i="10"/>
  <c r="P360" i="10"/>
  <c r="P358" i="10"/>
  <c r="P336" i="10"/>
  <c r="P281" i="10"/>
  <c r="P273" i="10"/>
  <c r="P177" i="10"/>
  <c r="P175" i="10"/>
  <c r="P156" i="10"/>
  <c r="P128" i="10"/>
  <c r="P45" i="10"/>
  <c r="P27" i="10"/>
  <c r="E27" i="10"/>
  <c r="E23" i="10"/>
  <c r="P397" i="10"/>
  <c r="P388" i="10"/>
  <c r="P389" i="10"/>
  <c r="P394" i="10"/>
  <c r="P380" i="10"/>
  <c r="P369" i="10"/>
  <c r="P356" i="10"/>
  <c r="P343" i="10"/>
  <c r="P329" i="10"/>
  <c r="P327" i="10"/>
  <c r="P322" i="10"/>
  <c r="P316" i="10"/>
  <c r="P287" i="10"/>
  <c r="P260" i="10"/>
  <c r="P245" i="10"/>
  <c r="P200" i="10"/>
  <c r="P194" i="10"/>
  <c r="P190" i="10"/>
  <c r="P184" i="10"/>
  <c r="P164" i="10"/>
  <c r="P155" i="10"/>
  <c r="P58" i="10"/>
  <c r="E55" i="10"/>
  <c r="P385" i="10"/>
  <c r="P373" i="10"/>
  <c r="P359" i="10"/>
  <c r="P344" i="10"/>
  <c r="P330" i="10"/>
  <c r="P311" i="10"/>
  <c r="P306" i="10"/>
  <c r="P300" i="10"/>
  <c r="P271" i="10"/>
  <c r="P257" i="10"/>
  <c r="P251" i="10"/>
  <c r="P242" i="10"/>
  <c r="P210" i="10"/>
  <c r="P185" i="10"/>
  <c r="P121" i="10"/>
  <c r="P68" i="10"/>
  <c r="P374" i="10"/>
  <c r="P345" i="10"/>
  <c r="P331" i="10"/>
  <c r="P323" i="10"/>
  <c r="P261" i="10"/>
  <c r="P246" i="10"/>
  <c r="P161" i="10"/>
  <c r="P113" i="10"/>
  <c r="P101" i="10"/>
  <c r="E32" i="10"/>
  <c r="E38" i="10"/>
  <c r="E46" i="10"/>
  <c r="E54" i="10"/>
  <c r="E62" i="10"/>
  <c r="E66" i="10"/>
  <c r="E70" i="10"/>
  <c r="E83" i="10"/>
  <c r="E87" i="10"/>
  <c r="E45" i="10"/>
  <c r="E49" i="10"/>
  <c r="E57" i="10"/>
  <c r="E74" i="10"/>
  <c r="E78" i="10"/>
  <c r="E91" i="10"/>
  <c r="E95" i="10"/>
  <c r="E99" i="10"/>
  <c r="E103" i="10"/>
  <c r="E111" i="10"/>
  <c r="E121" i="10"/>
  <c r="E122" i="10"/>
  <c r="E136" i="10"/>
  <c r="E137" i="10"/>
  <c r="E145" i="10"/>
  <c r="E155" i="10"/>
  <c r="E156" i="10"/>
  <c r="E157" i="10"/>
  <c r="E158" i="10"/>
  <c r="E169" i="10"/>
  <c r="E181" i="10"/>
  <c r="E196" i="10"/>
  <c r="E205" i="10"/>
  <c r="E218" i="10"/>
  <c r="E227" i="10"/>
  <c r="E236" i="10"/>
  <c r="E249" i="10"/>
  <c r="E250" i="10"/>
  <c r="E263" i="10"/>
  <c r="E264" i="10"/>
  <c r="E275" i="10"/>
  <c r="E284" i="10"/>
  <c r="E296" i="10"/>
  <c r="E304" i="10"/>
  <c r="E315" i="10"/>
  <c r="E323" i="10"/>
  <c r="E29" i="10"/>
  <c r="E34" i="10"/>
  <c r="E37" i="10"/>
  <c r="E53" i="10"/>
  <c r="E61" i="10"/>
  <c r="E65" i="10"/>
  <c r="E69" i="10"/>
  <c r="E82" i="10"/>
  <c r="E86" i="10"/>
  <c r="E110" i="10"/>
  <c r="E120" i="10"/>
  <c r="E135" i="10"/>
  <c r="E144" i="10"/>
  <c r="E154" i="10"/>
  <c r="E168" i="10"/>
  <c r="E180" i="10"/>
  <c r="E194" i="10"/>
  <c r="E195" i="10"/>
  <c r="E204" i="10"/>
  <c r="E217" i="10"/>
  <c r="E226" i="10"/>
  <c r="E235" i="10"/>
  <c r="E245" i="10"/>
  <c r="E246" i="10"/>
  <c r="E247" i="10"/>
  <c r="E248" i="10"/>
  <c r="E260" i="10"/>
  <c r="E261" i="10"/>
  <c r="E262" i="10"/>
  <c r="E274" i="10"/>
  <c r="E283" i="10"/>
  <c r="E295" i="10"/>
  <c r="E303" i="10"/>
  <c r="E314" i="10"/>
  <c r="E322" i="10"/>
  <c r="E31" i="10"/>
  <c r="E44" i="10"/>
  <c r="E52" i="10"/>
  <c r="E73" i="10"/>
  <c r="E77" i="10"/>
  <c r="E90" i="10"/>
  <c r="E94" i="10"/>
  <c r="E98" i="10"/>
  <c r="E102" i="10"/>
  <c r="E109" i="10"/>
  <c r="E119" i="10"/>
  <c r="E131" i="10"/>
  <c r="E132" i="10"/>
  <c r="E133" i="10"/>
  <c r="E134" i="10"/>
  <c r="E143" i="10"/>
  <c r="E153" i="10"/>
  <c r="E166" i="10"/>
  <c r="E167" i="10"/>
  <c r="E177" i="10"/>
  <c r="E178" i="10"/>
  <c r="E179" i="10"/>
  <c r="E193" i="10"/>
  <c r="E202" i="10"/>
  <c r="E203" i="10"/>
  <c r="E212" i="10"/>
  <c r="E213" i="10"/>
  <c r="E214" i="10"/>
  <c r="E215" i="10"/>
  <c r="E216" i="10"/>
  <c r="E36" i="10"/>
  <c r="E60" i="10"/>
  <c r="E68" i="10"/>
  <c r="E72" i="10"/>
  <c r="E81" i="10"/>
  <c r="E85" i="10"/>
  <c r="E108" i="10"/>
  <c r="E118" i="10"/>
  <c r="E129" i="10"/>
  <c r="E130" i="10"/>
  <c r="E142" i="10"/>
  <c r="E152" i="10"/>
  <c r="E164" i="10"/>
  <c r="E165" i="10"/>
  <c r="E175" i="10"/>
  <c r="E176" i="10"/>
  <c r="E190" i="10"/>
  <c r="E191" i="10"/>
  <c r="E192" i="10"/>
  <c r="E201" i="10"/>
  <c r="E211" i="10"/>
  <c r="E224" i="10"/>
  <c r="E233" i="10"/>
  <c r="E243" i="10"/>
  <c r="E258" i="10"/>
  <c r="E271" i="10"/>
  <c r="E272" i="10"/>
  <c r="E280" i="10"/>
  <c r="E292" i="10"/>
  <c r="E301" i="10"/>
  <c r="E28" i="10"/>
  <c r="E33" i="10"/>
  <c r="E43" i="10"/>
  <c r="E51" i="10"/>
  <c r="E76" i="10"/>
  <c r="E80" i="10"/>
  <c r="E89" i="10"/>
  <c r="E93" i="10"/>
  <c r="E97" i="10"/>
  <c r="E101" i="10"/>
  <c r="E106" i="10"/>
  <c r="E107" i="10"/>
  <c r="E117" i="10"/>
  <c r="E127" i="10"/>
  <c r="E128" i="10"/>
  <c r="E141" i="10"/>
  <c r="E151" i="10"/>
  <c r="E163" i="10"/>
  <c r="E174" i="10"/>
  <c r="E189" i="10"/>
  <c r="E200" i="10"/>
  <c r="E210" i="10"/>
  <c r="E223" i="10"/>
  <c r="E231" i="10"/>
  <c r="E232" i="10"/>
  <c r="E242" i="10"/>
  <c r="E256" i="10"/>
  <c r="E257" i="10"/>
  <c r="E269" i="10"/>
  <c r="E270" i="10"/>
  <c r="E279" i="10"/>
  <c r="E289" i="10"/>
  <c r="E290" i="10"/>
  <c r="E291" i="10"/>
  <c r="E300" i="10"/>
  <c r="E42" i="10"/>
  <c r="E50" i="10"/>
  <c r="E58" i="10"/>
  <c r="E75" i="10"/>
  <c r="E79" i="10"/>
  <c r="E92" i="10"/>
  <c r="E96" i="10"/>
  <c r="E100" i="10"/>
  <c r="E104" i="10"/>
  <c r="E113" i="10"/>
  <c r="E114" i="10"/>
  <c r="E115" i="10"/>
  <c r="E124" i="10"/>
  <c r="E125" i="10"/>
  <c r="E139" i="10"/>
  <c r="E149" i="10"/>
  <c r="E160" i="10"/>
  <c r="E171" i="10"/>
  <c r="E183" i="10"/>
  <c r="E198" i="10"/>
  <c r="E207" i="10"/>
  <c r="E208" i="10"/>
  <c r="E220" i="10"/>
  <c r="E229" i="10"/>
  <c r="E238" i="10"/>
  <c r="E252" i="10"/>
  <c r="E267" i="10"/>
  <c r="E277" i="10"/>
  <c r="E286" i="10"/>
  <c r="E298" i="10"/>
  <c r="E307" i="10"/>
  <c r="E308" i="10"/>
  <c r="E309" i="10"/>
  <c r="E317" i="10"/>
  <c r="E326" i="10"/>
  <c r="P362" i="10"/>
  <c r="P350" i="10"/>
  <c r="P334" i="10"/>
  <c r="P325" i="10"/>
  <c r="P313" i="10"/>
  <c r="P221" i="10"/>
  <c r="P187" i="10"/>
  <c r="P143" i="10"/>
  <c r="P134" i="10"/>
  <c r="P119" i="10"/>
  <c r="P376" i="10"/>
  <c r="P363" i="10"/>
  <c r="P351" i="10"/>
  <c r="P302" i="10"/>
  <c r="P259" i="10"/>
  <c r="P247" i="10"/>
  <c r="P244" i="10"/>
  <c r="P193" i="10"/>
  <c r="P172" i="10"/>
  <c r="P157" i="10"/>
  <c r="P114" i="10"/>
  <c r="P396" i="10"/>
  <c r="P399" i="10"/>
  <c r="P390" i="10"/>
  <c r="P377" i="10"/>
  <c r="P365" i="10"/>
  <c r="P352" i="10"/>
  <c r="P338" i="10"/>
  <c r="P314" i="10"/>
  <c r="P307" i="10"/>
  <c r="P270" i="10"/>
  <c r="P263" i="10"/>
  <c r="P253" i="10"/>
  <c r="P234" i="10"/>
  <c r="P203" i="10"/>
  <c r="P146" i="10"/>
  <c r="P80" i="10"/>
  <c r="P72" i="10"/>
  <c r="P398" i="10"/>
  <c r="P400" i="10"/>
  <c r="P392" i="10"/>
  <c r="P378" i="10"/>
  <c r="P366" i="10"/>
  <c r="P353" i="10"/>
  <c r="P340" i="10"/>
  <c r="P321" i="10"/>
  <c r="P254" i="10"/>
  <c r="P239" i="10"/>
  <c r="P207" i="10"/>
  <c r="P179" i="10"/>
  <c r="P147" i="10"/>
  <c r="P129" i="10"/>
  <c r="P124" i="10"/>
  <c r="P401" i="10"/>
  <c r="P393" i="10"/>
  <c r="P379" i="10"/>
  <c r="P367" i="10"/>
  <c r="P354" i="10"/>
  <c r="P342" i="10"/>
  <c r="P315" i="10"/>
  <c r="P308" i="10"/>
  <c r="P294" i="10"/>
  <c r="P282" i="10"/>
  <c r="P276" i="10"/>
  <c r="P266" i="10"/>
  <c r="P249" i="10"/>
  <c r="P240" i="10"/>
  <c r="P225" i="10"/>
  <c r="P151" i="10"/>
  <c r="P141" i="10"/>
  <c r="P117" i="10"/>
  <c r="P88" i="10"/>
  <c r="P39" i="10"/>
  <c r="P320" i="10"/>
  <c r="P312" i="10"/>
  <c r="P301" i="10"/>
  <c r="P292" i="10"/>
  <c r="P280" i="10"/>
  <c r="P272" i="10"/>
  <c r="P258" i="10"/>
  <c r="P243" i="10"/>
  <c r="P233" i="10"/>
  <c r="P224" i="10"/>
  <c r="P211" i="10"/>
  <c r="P201" i="10"/>
  <c r="P192" i="10"/>
  <c r="P176" i="10"/>
  <c r="P165" i="10"/>
  <c r="P152" i="10"/>
  <c r="P142" i="10"/>
  <c r="P130" i="10"/>
  <c r="P118" i="10"/>
  <c r="P108" i="10"/>
  <c r="P76" i="10"/>
  <c r="P73" i="10"/>
  <c r="P71" i="10"/>
  <c r="P67" i="10"/>
  <c r="P63" i="10"/>
  <c r="P62" i="10"/>
  <c r="P47" i="10"/>
  <c r="P303" i="10"/>
  <c r="P295" i="10"/>
  <c r="P283" i="10"/>
  <c r="P274" i="10"/>
  <c r="P262" i="10"/>
  <c r="P248" i="10"/>
  <c r="P235" i="10"/>
  <c r="P226" i="10"/>
  <c r="P217" i="10"/>
  <c r="P204" i="10"/>
  <c r="P195" i="10"/>
  <c r="P180" i="10"/>
  <c r="P168" i="10"/>
  <c r="P154" i="10"/>
  <c r="P144" i="10"/>
  <c r="P135" i="10"/>
  <c r="P120" i="10"/>
  <c r="P110" i="10"/>
  <c r="P100" i="10"/>
  <c r="P92" i="10"/>
  <c r="P60" i="10"/>
  <c r="P48" i="10"/>
  <c r="P42" i="10"/>
  <c r="P40" i="10"/>
  <c r="P304" i="10"/>
  <c r="P296" i="10"/>
  <c r="P284" i="10"/>
  <c r="P275" i="10"/>
  <c r="P264" i="10"/>
  <c r="P250" i="10"/>
  <c r="P236" i="10"/>
  <c r="P227" i="10"/>
  <c r="P218" i="10"/>
  <c r="P205" i="10"/>
  <c r="P196" i="10"/>
  <c r="P181" i="10"/>
  <c r="P169" i="10"/>
  <c r="P158" i="10"/>
  <c r="P145" i="10"/>
  <c r="P137" i="10"/>
  <c r="P122" i="10"/>
  <c r="P111" i="10"/>
  <c r="P102" i="10"/>
  <c r="P98" i="10"/>
  <c r="P94" i="10"/>
  <c r="P93" i="10"/>
  <c r="P90" i="10"/>
  <c r="P84" i="10"/>
  <c r="P61" i="10"/>
  <c r="P56" i="10"/>
  <c r="P46" i="10"/>
  <c r="P44" i="10"/>
  <c r="P219" i="10"/>
  <c r="P206" i="10"/>
  <c r="P197" i="10"/>
  <c r="P182" i="10"/>
  <c r="P170" i="10"/>
  <c r="P159" i="10"/>
  <c r="P148" i="10"/>
  <c r="P138" i="10"/>
  <c r="P123" i="10"/>
  <c r="P112" i="10"/>
  <c r="P86" i="10"/>
  <c r="P85" i="10"/>
  <c r="P82" i="10"/>
  <c r="P57" i="10"/>
  <c r="P53" i="10"/>
  <c r="P41" i="10"/>
  <c r="P37" i="10"/>
  <c r="P36" i="10"/>
  <c r="P326" i="10"/>
  <c r="P317" i="10"/>
  <c r="P309" i="10"/>
  <c r="P298" i="10"/>
  <c r="P286" i="10"/>
  <c r="P277" i="10"/>
  <c r="P267" i="10"/>
  <c r="P252" i="10"/>
  <c r="P238" i="10"/>
  <c r="P229" i="10"/>
  <c r="P220" i="10"/>
  <c r="P208" i="10"/>
  <c r="P198" i="10"/>
  <c r="P183" i="10"/>
  <c r="P171" i="10"/>
  <c r="P160" i="10"/>
  <c r="P149" i="10"/>
  <c r="P139" i="10"/>
  <c r="P125" i="10"/>
  <c r="P115" i="10"/>
  <c r="P104" i="10"/>
  <c r="P103" i="10"/>
  <c r="P99" i="10"/>
  <c r="P96" i="10"/>
  <c r="P95" i="10"/>
  <c r="P91" i="10"/>
  <c r="P78" i="10"/>
  <c r="P77" i="10"/>
  <c r="P74" i="10"/>
  <c r="P32" i="10"/>
  <c r="P328" i="10"/>
  <c r="P318" i="10"/>
  <c r="P310" i="10"/>
  <c r="P299" i="10"/>
  <c r="P288" i="10"/>
  <c r="P278" i="10"/>
  <c r="P268" i="10"/>
  <c r="P255" i="10"/>
  <c r="P241" i="10"/>
  <c r="P230" i="10"/>
  <c r="P222" i="10"/>
  <c r="P209" i="10"/>
  <c r="P199" i="10"/>
  <c r="P188" i="10"/>
  <c r="P173" i="10"/>
  <c r="P162" i="10"/>
  <c r="P150" i="10"/>
  <c r="P140" i="10"/>
  <c r="P126" i="10"/>
  <c r="P116" i="10"/>
  <c r="P105" i="10"/>
  <c r="P97" i="10"/>
  <c r="P89" i="10"/>
  <c r="P87" i="10"/>
  <c r="P83" i="10"/>
  <c r="P70" i="10"/>
  <c r="P69" i="10"/>
  <c r="P66" i="10"/>
  <c r="P54" i="10"/>
  <c r="P38" i="10"/>
  <c r="P28" i="10"/>
  <c r="P81" i="10"/>
  <c r="P79" i="10"/>
  <c r="P75" i="10"/>
  <c r="P55" i="10"/>
  <c r="P50" i="10"/>
  <c r="P49" i="10"/>
  <c r="P30" i="10"/>
  <c r="P43" i="10"/>
  <c r="P33" i="10"/>
  <c r="P51" i="10"/>
  <c r="E30" i="10"/>
  <c r="E56" i="10"/>
  <c r="E64" i="10"/>
  <c r="P59" i="10"/>
  <c r="P31" i="10"/>
  <c r="P35" i="10"/>
  <c r="E41" i="10"/>
  <c r="E35" i="10"/>
  <c r="P29" i="10"/>
  <c r="E48" i="10"/>
  <c r="E40" i="10"/>
  <c r="J30" i="18" l="1"/>
  <c r="J37" i="18" s="1"/>
  <c r="K13" i="10"/>
  <c r="D24" i="10"/>
  <c r="D25" i="10"/>
  <c r="D22" i="10"/>
  <c r="D23" i="10"/>
  <c r="D27" i="10"/>
  <c r="K2" i="5"/>
  <c r="D12" i="16" l="1"/>
  <c r="N2" i="5"/>
  <c r="M2" i="5"/>
  <c r="L2" i="5"/>
  <c r="J2" i="5"/>
  <c r="I2" i="5"/>
  <c r="H2" i="5"/>
  <c r="G2" i="5"/>
  <c r="F2" i="5"/>
  <c r="E2" i="5"/>
  <c r="A4" i="4"/>
  <c r="A5" i="4"/>
  <c r="A6" i="4"/>
  <c r="A7" i="4"/>
  <c r="A8" i="4"/>
  <c r="A9" i="4"/>
  <c r="A10" i="4"/>
  <c r="A11" i="4"/>
  <c r="A12" i="4"/>
</calcChain>
</file>

<file path=xl/sharedStrings.xml><?xml version="1.0" encoding="utf-8"?>
<sst xmlns="http://schemas.openxmlformats.org/spreadsheetml/2006/main" count="48545" uniqueCount="230">
  <si>
    <t>Ingredient</t>
  </si>
  <si>
    <t>Name</t>
  </si>
  <si>
    <t>ID</t>
  </si>
  <si>
    <t>Water (uL)</t>
  </si>
  <si>
    <t>General Data</t>
  </si>
  <si>
    <t>Instructions</t>
  </si>
  <si>
    <t>MM to add (uL)</t>
  </si>
  <si>
    <t>Purpose (&lt;10 words)</t>
  </si>
  <si>
    <t>Circuit Information</t>
  </si>
  <si>
    <t>Plate Loc.</t>
  </si>
  <si>
    <t>Date and Time of Run</t>
  </si>
  <si>
    <t>Master Mix Preparation</t>
  </si>
  <si>
    <t># Rxns</t>
  </si>
  <si>
    <t>[Stock] (ng/uL)</t>
  </si>
  <si>
    <t>[Stock] (nM)</t>
  </si>
  <si>
    <t>Repeats</t>
  </si>
  <si>
    <t>Final*</t>
  </si>
  <si>
    <t>Stock*</t>
  </si>
  <si>
    <t>*Input as ratio</t>
  </si>
  <si>
    <t>Stocks</t>
  </si>
  <si>
    <t>Length (bp) (0 for non-DNA)</t>
  </si>
  <si>
    <t>Total DNA (uL)</t>
  </si>
  <si>
    <t>DNA #</t>
  </si>
  <si>
    <t>DNA Recipies</t>
  </si>
  <si>
    <t>Target Concentrations (nM)</t>
  </si>
  <si>
    <t>Rxn Volume</t>
  </si>
  <si>
    <t>Magic Numbers</t>
  </si>
  <si>
    <t>MM Excess</t>
  </si>
  <si>
    <t>Per Rxn (uL)</t>
  </si>
  <si>
    <t>Master Mix (uL)</t>
  </si>
  <si>
    <t>RNAse Inhibitor</t>
  </si>
  <si>
    <t>MG-dye</t>
  </si>
  <si>
    <t>Solution B</t>
  </si>
  <si>
    <t>Solution A</t>
  </si>
  <si>
    <t>Conditon 6</t>
  </si>
  <si>
    <t>Conditon 7</t>
  </si>
  <si>
    <t>Conditon 8</t>
  </si>
  <si>
    <t>Conditon 9</t>
  </si>
  <si>
    <t>Conditon 10</t>
  </si>
  <si>
    <t>Conditon 11</t>
  </si>
  <si>
    <t>Conditon 12</t>
  </si>
  <si>
    <t>Conditon 13</t>
  </si>
  <si>
    <t>Conditon 14</t>
  </si>
  <si>
    <t>Conditon 15</t>
  </si>
  <si>
    <t>PURExpress</t>
  </si>
  <si>
    <t>MGapt-deGFP</t>
  </si>
  <si>
    <t>none</t>
  </si>
  <si>
    <t>system</t>
  </si>
  <si>
    <t>construct</t>
  </si>
  <si>
    <t>date</t>
  </si>
  <si>
    <t>chem_conc</t>
  </si>
  <si>
    <t>chem</t>
  </si>
  <si>
    <t>na_conc</t>
  </si>
  <si>
    <t>na</t>
  </si>
  <si>
    <t>well</t>
  </si>
  <si>
    <t>MGapt-UTR1-deGFP (mRNA)</t>
  </si>
  <si>
    <t>diluted</t>
  </si>
  <si>
    <t>NFW</t>
  </si>
  <si>
    <t>MW (kDa)</t>
  </si>
  <si>
    <t>Test_1</t>
  </si>
  <si>
    <t>Test_2</t>
  </si>
  <si>
    <t>Test_3</t>
  </si>
  <si>
    <t>Test_4</t>
  </si>
  <si>
    <t>Test_5</t>
  </si>
  <si>
    <t>Test_6</t>
  </si>
  <si>
    <t>Test_7</t>
  </si>
  <si>
    <t>2023.10.20</t>
  </si>
  <si>
    <t>Conc</t>
  </si>
  <si>
    <t>mRNA</t>
  </si>
  <si>
    <t>volume (uL)</t>
  </si>
  <si>
    <t>rounded (nL)</t>
  </si>
  <si>
    <t>Total MM</t>
  </si>
  <si>
    <t>Total Needed</t>
  </si>
  <si>
    <t>Source Plate Name</t>
  </si>
  <si>
    <t>Source Plate Type</t>
  </si>
  <si>
    <t>Source Well</t>
  </si>
  <si>
    <t>Sample ID</t>
  </si>
  <si>
    <t>Sample Name</t>
  </si>
  <si>
    <t>Sample Group</t>
  </si>
  <si>
    <t>Sample Comment</t>
  </si>
  <si>
    <t>Destination Plate Name</t>
  </si>
  <si>
    <t>Destination Well</t>
  </si>
  <si>
    <t>Transfer Volume</t>
  </si>
  <si>
    <t>Source[1]</t>
  </si>
  <si>
    <t>384PP_AQ_BP</t>
  </si>
  <si>
    <t>Destination[1]</t>
  </si>
  <si>
    <t>B2</t>
  </si>
  <si>
    <t>B3</t>
  </si>
  <si>
    <t>B4</t>
  </si>
  <si>
    <t>B5</t>
  </si>
  <si>
    <t>B6</t>
  </si>
  <si>
    <t>B7</t>
  </si>
  <si>
    <t>B8</t>
  </si>
  <si>
    <t>D2</t>
  </si>
  <si>
    <t>D3</t>
  </si>
  <si>
    <t>D4</t>
  </si>
  <si>
    <t>D5</t>
  </si>
  <si>
    <t>D6</t>
  </si>
  <si>
    <t>D7</t>
  </si>
  <si>
    <t>D8</t>
  </si>
  <si>
    <t>F2</t>
  </si>
  <si>
    <t>F3</t>
  </si>
  <si>
    <t>F4</t>
  </si>
  <si>
    <t>F5</t>
  </si>
  <si>
    <t>F6</t>
  </si>
  <si>
    <t>F7</t>
  </si>
  <si>
    <t>F8</t>
  </si>
  <si>
    <t>Total (uL):</t>
  </si>
  <si>
    <t>B15</t>
  </si>
  <si>
    <t>D15</t>
  </si>
  <si>
    <t>44 total</t>
  </si>
  <si>
    <t>uM used</t>
  </si>
  <si>
    <t>nanodrop</t>
  </si>
  <si>
    <t>qubit</t>
  </si>
  <si>
    <t>Lagtime [deGFP:485,515[2]]</t>
  </si>
  <si>
    <t>t at Max V [deGFP:485,515[2]]</t>
  </si>
  <si>
    <t>R-Squared [deGFP:485,515[2]]</t>
  </si>
  <si>
    <t>Max V [deGFP:485,515[2]]</t>
  </si>
  <si>
    <t>Lagtime [deGFP:485,515]</t>
  </si>
  <si>
    <t>t at Max V [deGFP:485,515]</t>
  </si>
  <si>
    <t>R-Squared [deGFP:485,515]</t>
  </si>
  <si>
    <t>Max V [deGFP:485,515]</t>
  </si>
  <si>
    <t>Lagtime [mGapt:610,650[2]]</t>
  </si>
  <si>
    <t>t at Max V [mGapt:610,650[2]]</t>
  </si>
  <si>
    <t>R-Squared [mGapt:610,650[2]]</t>
  </si>
  <si>
    <t>Max V [mGapt:610,650[2]]</t>
  </si>
  <si>
    <t>Lagtime [mGapt:610,650]</t>
  </si>
  <si>
    <t>t at Max V [mGapt:610,650]</t>
  </si>
  <si>
    <t>R-Squared [mGapt:610,650]</t>
  </si>
  <si>
    <t>Max V [mGapt:610,650]</t>
  </si>
  <si>
    <t>P</t>
  </si>
  <si>
    <t>O</t>
  </si>
  <si>
    <t>N</t>
  </si>
  <si>
    <t>M</t>
  </si>
  <si>
    <t>L</t>
  </si>
  <si>
    <t>K</t>
  </si>
  <si>
    <t>J</t>
  </si>
  <si>
    <t>I</t>
  </si>
  <si>
    <t>H</t>
  </si>
  <si>
    <t>G</t>
  </si>
  <si>
    <t>?????</t>
  </si>
  <si>
    <t>F</t>
  </si>
  <si>
    <t>E</t>
  </si>
  <si>
    <t>D</t>
  </si>
  <si>
    <t>C</t>
  </si>
  <si>
    <t>B</t>
  </si>
  <si>
    <t>A</t>
  </si>
  <si>
    <t>Results</t>
  </si>
  <si>
    <t>OVRFLW</t>
  </si>
  <si>
    <t>B9</t>
  </si>
  <si>
    <t>T° deGFP:485,515[2]</t>
  </si>
  <si>
    <t>Time</t>
  </si>
  <si>
    <t>deGFP:485,515[2]</t>
  </si>
  <si>
    <t>T° deGFP:485,515</t>
  </si>
  <si>
    <t>deGFP:485,515</t>
  </si>
  <si>
    <t>T° mGapt:610,650[2]</t>
  </si>
  <si>
    <t>mGapt:610,650[2]</t>
  </si>
  <si>
    <t>T° mGapt:610,650</t>
  </si>
  <si>
    <t>mGapt:610,650</t>
  </si>
  <si>
    <t>Well ID</t>
  </si>
  <si>
    <t>SPL22</t>
  </si>
  <si>
    <t>SPL21</t>
  </si>
  <si>
    <t>SPL20</t>
  </si>
  <si>
    <t>SPL19</t>
  </si>
  <si>
    <t>SPL18</t>
  </si>
  <si>
    <t>SPL17</t>
  </si>
  <si>
    <t>SPL16</t>
  </si>
  <si>
    <t>SPL15</t>
  </si>
  <si>
    <t>SPL14</t>
  </si>
  <si>
    <t>SPL13</t>
  </si>
  <si>
    <t>SPL12</t>
  </si>
  <si>
    <t>SPL11</t>
  </si>
  <si>
    <t>SPL10</t>
  </si>
  <si>
    <t>SPL9</t>
  </si>
  <si>
    <t>SPL8</t>
  </si>
  <si>
    <t>SPL7</t>
  </si>
  <si>
    <t>SPL6</t>
  </si>
  <si>
    <t>SPL5</t>
  </si>
  <si>
    <t>SPL4</t>
  </si>
  <si>
    <t>SPL3</t>
  </si>
  <si>
    <t>SPL2</t>
  </si>
  <si>
    <t>SPL1</t>
  </si>
  <si>
    <t>Layout</t>
  </si>
  <si>
    <t>End Kinetic</t>
  </si>
  <si>
    <t>Read Height: 9.5 mm</t>
  </si>
  <si>
    <t>Read Speed: Normal,  Delay: 100 msec,  Measurements/Data Point: 10</t>
  </si>
  <si>
    <t>Light Source: Xenon Flash,  Lamp Energy: High</t>
  </si>
  <si>
    <t xml:space="preserve">    Optics: Bottom,  Gain: 100</t>
  </si>
  <si>
    <t xml:space="preserve">    Excitation: 485,  Emission: 515</t>
  </si>
  <si>
    <t>Filter Set 2</t>
  </si>
  <si>
    <t xml:space="preserve">    Optics: Bottom,  Gain: 61</t>
  </si>
  <si>
    <t>Filter Set 1</t>
  </si>
  <si>
    <t>B2..F9</t>
  </si>
  <si>
    <t>Fluorescence Endpoint</t>
  </si>
  <si>
    <t>deGFP</t>
  </si>
  <si>
    <t xml:space="preserve">    Read</t>
  </si>
  <si>
    <t xml:space="preserve">    Optics: Bottom,  Gain: 150</t>
  </si>
  <si>
    <t xml:space="preserve">    Excitation: 610,  Emission: 650</t>
  </si>
  <si>
    <t xml:space="preserve">    Optics: Bottom,  Gain: 135</t>
  </si>
  <si>
    <t>mGapt</t>
  </si>
  <si>
    <t>Runtime 12:00:00 (HH:MM:SS), Interval 0:05:00, 145 Reads</t>
  </si>
  <si>
    <t>Start Kinetic</t>
  </si>
  <si>
    <t>Preheat before moving to next step</t>
  </si>
  <si>
    <t>Setpoint 37°C</t>
  </si>
  <si>
    <t>Set Temperature</t>
  </si>
  <si>
    <t>Eject plate on completion</t>
  </si>
  <si>
    <t>384 WELL PLATE</t>
  </si>
  <si>
    <t>Plate Type</t>
  </si>
  <si>
    <t>Procedure Details</t>
  </si>
  <si>
    <t>Reader</t>
  </si>
  <si>
    <t>Reading Type</t>
  </si>
  <si>
    <t>Reader Serial Number:</t>
  </si>
  <si>
    <t>Synergy H1</t>
  </si>
  <si>
    <t>Reader Type:</t>
  </si>
  <si>
    <t>Date</t>
  </si>
  <si>
    <t>Plate 1</t>
  </si>
  <si>
    <t>Plate Number</t>
  </si>
  <si>
    <t>C:\Users\Biotek4\Box\biocircuits\ZJurado\Biotek\Protocols\deGFP_MGapt_384.prt</t>
  </si>
  <si>
    <t>Protocol File Path:</t>
  </si>
  <si>
    <t>C:\Users\Biotek4\Box\biocircuits\ZJurado\Projects\Organelles\2023.10.20_var_mRNA_PUREneb\2023.10.20_var-mRNA_PUREneb.xpt</t>
  </si>
  <si>
    <t>Experiment File Path:</t>
  </si>
  <si>
    <t>3.04.17</t>
  </si>
  <si>
    <t>Software Version</t>
  </si>
  <si>
    <t>Temp C</t>
  </si>
  <si>
    <t>rna</t>
  </si>
  <si>
    <t>value</t>
  </si>
  <si>
    <t>gfp_max</t>
  </si>
  <si>
    <t>mgapt_max</t>
  </si>
  <si>
    <t>ratio</t>
  </si>
  <si>
    <t>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</si>
</sst>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Red]0.00"/>
    <numFmt numFmtId="165" formatCode="0.000000"/>
    <numFmt numFmtId="166" formatCode="0.0000"/>
    <numFmt numFmtId="167" formatCode="0.0"/>
    <numFmt numFmtId="168" formatCode="0.000"/>
  </numFmts>
  <fonts count="10" x14ac:knownFonts="1">
    <font>
      <sz val="11"/>
      <color theme="1"/>
      <name val="Calibri"/>
      <family val="2"/>
      <scheme val="minor"/>
    </font>
    <font>
      <b/>
      <sz val="11"/>
      <color theme="1"/>
      <name val="Calibri"/>
      <family val="2"/>
      <scheme val="minor"/>
    </font>
    <font>
      <b/>
      <u/>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1"/>
      <name val="Calibri"/>
      <family val="2"/>
      <scheme val="minor"/>
    </font>
    <font>
      <b/>
      <u/>
      <sz val="11"/>
      <name val="Calibri"/>
      <family val="2"/>
      <scheme val="minor"/>
    </font>
    <font>
      <sz val="8"/>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64"/>
      </left>
      <right style="thin">
        <color auto="1"/>
      </right>
      <top style="thin">
        <color auto="1"/>
      </top>
      <bottom/>
      <diagonal/>
    </border>
    <border>
      <left style="thin">
        <color indexed="64"/>
      </left>
      <right style="thin">
        <color auto="1"/>
      </right>
      <top/>
      <bottom style="thin">
        <color auto="1"/>
      </bottom>
      <diagonal/>
    </border>
    <border>
      <left style="thin">
        <color indexed="64"/>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74">
    <xf numFmtId="1"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2" fontId="4" fillId="0" borderId="0" applyNumberFormat="0" applyFill="0" applyBorder="0" applyAlignment="0" applyProtection="0"/>
    <xf numFmtId="2" fontId="5" fillId="0" borderId="0" applyNumberFormat="0" applyFill="0" applyBorder="0" applyAlignment="0" applyProtection="0"/>
    <xf numFmtId="2" fontId="4" fillId="0" borderId="0" applyNumberFormat="0" applyFill="0" applyBorder="0" applyAlignment="0" applyProtection="0"/>
    <xf numFmtId="2"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0" fontId="6" fillId="0" borderId="0"/>
    <xf numFmtId="1" fontId="6" fillId="0" borderId="0"/>
    <xf numFmtId="9" fontId="6" fillId="0" borderId="0" applyFont="0" applyFill="0" applyBorder="0" applyAlignment="0" applyProtection="0"/>
  </cellStyleXfs>
  <cellXfs count="149">
    <xf numFmtId="1" fontId="0" fillId="0" borderId="0" xfId="0"/>
    <xf numFmtId="1" fontId="2" fillId="0" borderId="0" xfId="0" applyFont="1" applyProtection="1"/>
    <xf numFmtId="0" fontId="0" fillId="0" borderId="0" xfId="0" applyNumberFormat="1" applyProtection="1"/>
    <xf numFmtId="1" fontId="0" fillId="0" borderId="0" xfId="0" applyProtection="1"/>
    <xf numFmtId="1" fontId="0" fillId="0" borderId="0" xfId="0" applyAlignment="1" applyProtection="1">
      <alignment horizontal="right"/>
    </xf>
    <xf numFmtId="1" fontId="0" fillId="4" borderId="0" xfId="0" applyFill="1" applyAlignment="1" applyProtection="1">
      <alignment wrapText="1"/>
    </xf>
    <xf numFmtId="1" fontId="1" fillId="0" borderId="0" xfId="0" applyFont="1" applyAlignment="1" applyProtection="1">
      <alignment horizontal="right" wrapText="1"/>
    </xf>
    <xf numFmtId="1" fontId="1" fillId="0" borderId="0" xfId="0" applyFont="1" applyAlignment="1" applyProtection="1">
      <alignment horizontal="center" wrapText="1"/>
    </xf>
    <xf numFmtId="1" fontId="1" fillId="0" borderId="0" xfId="0" applyFont="1" applyProtection="1"/>
    <xf numFmtId="1" fontId="0" fillId="0" borderId="0" xfId="0" applyAlignment="1" applyProtection="1">
      <alignment wrapText="1"/>
    </xf>
    <xf numFmtId="1" fontId="1" fillId="0" borderId="0" xfId="0" applyFont="1" applyAlignment="1" applyProtection="1">
      <alignment wrapText="1"/>
    </xf>
    <xf numFmtId="0" fontId="1" fillId="0" borderId="0" xfId="0" applyNumberFormat="1" applyFont="1" applyProtection="1"/>
    <xf numFmtId="0" fontId="0" fillId="0" borderId="0" xfId="0" applyNumberFormat="1" applyFill="1" applyProtection="1"/>
    <xf numFmtId="1" fontId="1" fillId="0" borderId="0" xfId="0" applyFont="1" applyBorder="1" applyAlignment="1" applyProtection="1">
      <alignment horizontal="center" wrapText="1"/>
    </xf>
    <xf numFmtId="1" fontId="0" fillId="2" borderId="1" xfId="0" applyFill="1" applyBorder="1" applyAlignment="1" applyProtection="1">
      <alignment horizontal="center"/>
    </xf>
    <xf numFmtId="0" fontId="0" fillId="2" borderId="0" xfId="0" applyNumberFormat="1" applyFill="1" applyBorder="1" applyAlignment="1" applyProtection="1">
      <alignment horizontal="center"/>
    </xf>
    <xf numFmtId="1" fontId="0" fillId="0" borderId="0" xfId="0" applyBorder="1" applyProtection="1"/>
    <xf numFmtId="0" fontId="0" fillId="2" borderId="0" xfId="0" applyNumberFormat="1" applyFill="1" applyProtection="1"/>
    <xf numFmtId="1" fontId="0" fillId="2" borderId="0" xfId="0" applyFill="1" applyBorder="1" applyAlignment="1" applyProtection="1">
      <alignment horizontal="center"/>
    </xf>
    <xf numFmtId="1" fontId="0" fillId="2" borderId="2" xfId="0" applyFill="1" applyBorder="1" applyAlignment="1" applyProtection="1">
      <alignment horizontal="center"/>
    </xf>
    <xf numFmtId="1" fontId="1" fillId="0" borderId="0" xfId="0" applyFont="1" applyAlignment="1" applyProtection="1">
      <alignment horizontal="center" wrapText="1"/>
      <protection locked="0"/>
    </xf>
    <xf numFmtId="1" fontId="0" fillId="2" borderId="2" xfId="0" applyFill="1" applyBorder="1" applyAlignment="1" applyProtection="1">
      <protection locked="0"/>
    </xf>
    <xf numFmtId="1" fontId="0" fillId="2" borderId="2" xfId="0" applyFont="1" applyFill="1" applyBorder="1" applyAlignment="1" applyProtection="1">
      <alignment horizontal="right"/>
      <protection locked="0"/>
    </xf>
    <xf numFmtId="1" fontId="0" fillId="2" borderId="2" xfId="0" applyFill="1" applyBorder="1" applyAlignment="1" applyProtection="1">
      <alignment horizontal="right"/>
      <protection locked="0"/>
    </xf>
    <xf numFmtId="1" fontId="0" fillId="2" borderId="0" xfId="0" applyFill="1" applyBorder="1" applyAlignment="1" applyProtection="1">
      <protection locked="0"/>
    </xf>
    <xf numFmtId="1" fontId="0" fillId="2" borderId="0" xfId="0" applyFont="1" applyFill="1" applyBorder="1" applyAlignment="1" applyProtection="1">
      <alignment horizontal="right"/>
      <protection locked="0"/>
    </xf>
    <xf numFmtId="1" fontId="0" fillId="2" borderId="0" xfId="0" applyFill="1" applyBorder="1" applyAlignment="1" applyProtection="1">
      <alignment horizontal="right"/>
      <protection locked="0"/>
    </xf>
    <xf numFmtId="1" fontId="0" fillId="2" borderId="1" xfId="0" applyFont="1" applyFill="1" applyBorder="1" applyAlignment="1" applyProtection="1">
      <alignment horizontal="right"/>
      <protection locked="0"/>
    </xf>
    <xf numFmtId="2" fontId="0" fillId="4" borderId="6" xfId="0" applyNumberFormat="1" applyFill="1" applyBorder="1" applyAlignment="1" applyProtection="1">
      <alignment horizontal="right"/>
      <protection locked="0"/>
    </xf>
    <xf numFmtId="2" fontId="0" fillId="4" borderId="7" xfId="0" applyNumberFormat="1" applyFill="1" applyBorder="1" applyAlignment="1" applyProtection="1">
      <alignment horizontal="right"/>
      <protection locked="0"/>
    </xf>
    <xf numFmtId="2" fontId="0" fillId="4" borderId="8" xfId="0" applyNumberFormat="1" applyFill="1" applyBorder="1" applyAlignment="1" applyProtection="1">
      <alignment horizontal="right"/>
      <protection locked="0"/>
    </xf>
    <xf numFmtId="1" fontId="0" fillId="2" borderId="0" xfId="0" applyFill="1" applyBorder="1" applyProtection="1"/>
    <xf numFmtId="1" fontId="0" fillId="2" borderId="3" xfId="0" applyFill="1" applyBorder="1" applyProtection="1"/>
    <xf numFmtId="1" fontId="0" fillId="2" borderId="5" xfId="0" applyFill="1" applyBorder="1" applyProtection="1"/>
    <xf numFmtId="1" fontId="0" fillId="2" borderId="4" xfId="0" applyFill="1" applyBorder="1" applyProtection="1"/>
    <xf numFmtId="1" fontId="0" fillId="2" borderId="2" xfId="0" applyFill="1" applyBorder="1" applyProtection="1"/>
    <xf numFmtId="1" fontId="0" fillId="2" borderId="1" xfId="0" applyFill="1" applyBorder="1" applyProtection="1"/>
    <xf numFmtId="2" fontId="0" fillId="3" borderId="2" xfId="0" applyNumberFormat="1" applyFill="1" applyBorder="1" applyAlignment="1" applyProtection="1">
      <alignment horizontal="right"/>
    </xf>
    <xf numFmtId="2" fontId="0" fillId="3" borderId="0" xfId="0" applyNumberFormat="1" applyFill="1" applyBorder="1" applyAlignment="1" applyProtection="1">
      <alignment horizontal="right"/>
    </xf>
    <xf numFmtId="2" fontId="0" fillId="3" borderId="1" xfId="0" applyNumberFormat="1" applyFill="1" applyBorder="1" applyAlignment="1" applyProtection="1">
      <alignment horizontal="right"/>
    </xf>
    <xf numFmtId="0" fontId="0" fillId="2" borderId="3" xfId="0" applyNumberFormat="1" applyFill="1" applyBorder="1" applyAlignment="1" applyProtection="1">
      <alignment horizontal="center"/>
    </xf>
    <xf numFmtId="0" fontId="0" fillId="2" borderId="5" xfId="0" applyNumberFormat="1" applyFill="1" applyBorder="1" applyAlignment="1" applyProtection="1">
      <alignment horizontal="center"/>
    </xf>
    <xf numFmtId="0" fontId="0" fillId="2" borderId="4" xfId="0" applyNumberFormat="1" applyFill="1" applyBorder="1" applyAlignment="1" applyProtection="1">
      <alignment horizontal="center"/>
    </xf>
    <xf numFmtId="2" fontId="0" fillId="2" borderId="3" xfId="0" applyNumberFormat="1" applyFill="1" applyBorder="1" applyProtection="1"/>
    <xf numFmtId="2" fontId="0" fillId="2" borderId="2" xfId="0" applyNumberFormat="1" applyFill="1" applyBorder="1" applyProtection="1"/>
    <xf numFmtId="2" fontId="0" fillId="2" borderId="5" xfId="0" applyNumberFormat="1" applyFill="1" applyBorder="1" applyProtection="1"/>
    <xf numFmtId="2" fontId="0" fillId="2" borderId="0" xfId="0" applyNumberFormat="1" applyFill="1" applyBorder="1" applyProtection="1"/>
    <xf numFmtId="2" fontId="0" fillId="2" borderId="4" xfId="0" applyNumberFormat="1" applyFill="1" applyBorder="1" applyProtection="1"/>
    <xf numFmtId="2" fontId="0" fillId="2" borderId="1" xfId="0" applyNumberFormat="1" applyFill="1" applyBorder="1" applyProtection="1"/>
    <xf numFmtId="164" fontId="0" fillId="2" borderId="0" xfId="0" applyNumberFormat="1" applyFill="1" applyProtection="1"/>
    <xf numFmtId="164" fontId="0" fillId="0" borderId="0" xfId="0" applyNumberFormat="1" applyProtection="1"/>
    <xf numFmtId="1" fontId="0" fillId="2" borderId="6" xfId="0" applyNumberFormat="1" applyFill="1" applyBorder="1" applyProtection="1"/>
    <xf numFmtId="1" fontId="0" fillId="2" borderId="7" xfId="0" applyNumberFormat="1" applyFill="1" applyBorder="1" applyProtection="1"/>
    <xf numFmtId="1" fontId="0" fillId="2" borderId="8" xfId="0" applyNumberFormat="1" applyFill="1" applyBorder="1" applyProtection="1"/>
    <xf numFmtId="2" fontId="0" fillId="2" borderId="6" xfId="0" applyNumberFormat="1" applyFill="1" applyBorder="1" applyProtection="1"/>
    <xf numFmtId="2" fontId="0" fillId="2" borderId="7" xfId="0" applyNumberFormat="1" applyFill="1" applyBorder="1" applyProtection="1"/>
    <xf numFmtId="2" fontId="0" fillId="2" borderId="8" xfId="0" applyNumberFormat="1" applyFill="1" applyBorder="1" applyProtection="1"/>
    <xf numFmtId="2" fontId="0" fillId="3" borderId="2" xfId="0" applyNumberFormat="1" applyFill="1" applyBorder="1" applyProtection="1"/>
    <xf numFmtId="2" fontId="0" fillId="3" borderId="1" xfId="0" applyNumberFormat="1" applyFill="1" applyBorder="1" applyProtection="1"/>
    <xf numFmtId="2" fontId="0" fillId="3" borderId="3" xfId="0" applyNumberFormat="1" applyFill="1" applyBorder="1" applyAlignment="1" applyProtection="1">
      <alignment horizontal="right"/>
    </xf>
    <xf numFmtId="2" fontId="0" fillId="3" borderId="5" xfId="0" applyNumberFormat="1" applyFill="1" applyBorder="1" applyAlignment="1" applyProtection="1">
      <alignment horizontal="right"/>
    </xf>
    <xf numFmtId="2" fontId="0" fillId="3" borderId="4" xfId="0" applyNumberFormat="1" applyFill="1" applyBorder="1" applyAlignment="1" applyProtection="1">
      <alignment horizontal="right"/>
    </xf>
    <xf numFmtId="0" fontId="0" fillId="3" borderId="3" xfId="0" applyNumberFormat="1" applyFill="1" applyBorder="1" applyAlignment="1" applyProtection="1">
      <alignment horizontal="center"/>
    </xf>
    <xf numFmtId="1" fontId="0" fillId="3" borderId="2" xfId="0" applyFill="1" applyBorder="1" applyAlignment="1" applyProtection="1">
      <alignment horizontal="center"/>
    </xf>
    <xf numFmtId="1" fontId="0" fillId="3" borderId="6" xfId="0" applyFill="1" applyBorder="1" applyAlignment="1" applyProtection="1">
      <alignment horizontal="center"/>
    </xf>
    <xf numFmtId="0" fontId="0" fillId="3" borderId="5" xfId="0" applyNumberFormat="1" applyFill="1" applyBorder="1" applyAlignment="1" applyProtection="1">
      <alignment horizontal="center"/>
    </xf>
    <xf numFmtId="1" fontId="0" fillId="3" borderId="0" xfId="0" applyFill="1" applyBorder="1" applyAlignment="1" applyProtection="1">
      <alignment horizontal="center"/>
    </xf>
    <xf numFmtId="1" fontId="0" fillId="3" borderId="7" xfId="0" applyFill="1" applyBorder="1" applyAlignment="1" applyProtection="1">
      <alignment horizontal="center"/>
    </xf>
    <xf numFmtId="0" fontId="0" fillId="3" borderId="4" xfId="0" applyNumberFormat="1" applyFill="1" applyBorder="1" applyAlignment="1" applyProtection="1">
      <alignment horizontal="center"/>
    </xf>
    <xf numFmtId="1" fontId="0" fillId="3" borderId="1" xfId="0" applyFill="1" applyBorder="1" applyAlignment="1" applyProtection="1">
      <alignment horizontal="center"/>
    </xf>
    <xf numFmtId="1" fontId="0" fillId="3" borderId="8" xfId="0" applyFill="1" applyBorder="1" applyAlignment="1" applyProtection="1">
      <alignment horizontal="center"/>
    </xf>
    <xf numFmtId="1" fontId="1" fillId="4" borderId="3" xfId="0" applyFont="1" applyFill="1" applyBorder="1" applyAlignment="1" applyProtection="1">
      <alignment horizontal="center" wrapText="1"/>
    </xf>
    <xf numFmtId="1" fontId="1" fillId="4" borderId="2" xfId="0" applyFont="1" applyFill="1" applyBorder="1" applyAlignment="1" applyProtection="1">
      <alignment horizontal="center" wrapText="1"/>
    </xf>
    <xf numFmtId="1" fontId="1" fillId="4" borderId="2" xfId="0" applyFont="1" applyFill="1" applyBorder="1" applyAlignment="1" applyProtection="1">
      <alignment wrapText="1"/>
    </xf>
    <xf numFmtId="1" fontId="1" fillId="4" borderId="6" xfId="0" applyFont="1" applyFill="1" applyBorder="1" applyProtection="1"/>
    <xf numFmtId="1" fontId="1" fillId="4" borderId="6" xfId="0" applyFont="1" applyFill="1" applyBorder="1" applyAlignment="1" applyProtection="1">
      <alignment horizontal="center" wrapText="1"/>
    </xf>
    <xf numFmtId="1" fontId="0" fillId="0" borderId="2" xfId="0" applyBorder="1"/>
    <xf numFmtId="1" fontId="0" fillId="0" borderId="0" xfId="0" applyBorder="1"/>
    <xf numFmtId="0" fontId="0" fillId="2" borderId="1" xfId="0" applyNumberFormat="1" applyFill="1" applyBorder="1" applyAlignment="1" applyProtection="1">
      <alignment horizontal="center"/>
    </xf>
    <xf numFmtId="1" fontId="0" fillId="0" borderId="1" xfId="0" applyBorder="1"/>
    <xf numFmtId="2" fontId="0" fillId="0" borderId="0" xfId="0" applyNumberFormat="1"/>
    <xf numFmtId="2" fontId="0" fillId="4" borderId="9" xfId="0" applyNumberFormat="1" applyFill="1" applyBorder="1" applyAlignment="1" applyProtection="1">
      <alignment horizontal="right"/>
    </xf>
    <xf numFmtId="2" fontId="0" fillId="4" borderId="10" xfId="0" applyNumberFormat="1" applyFill="1" applyBorder="1" applyAlignment="1" applyProtection="1">
      <alignment horizontal="right"/>
    </xf>
    <xf numFmtId="2" fontId="0" fillId="4" borderId="11" xfId="0" applyNumberFormat="1" applyFill="1" applyBorder="1" applyAlignment="1" applyProtection="1">
      <alignment horizontal="right"/>
    </xf>
    <xf numFmtId="1" fontId="0" fillId="2" borderId="1" xfId="0" applyFont="1" applyFill="1" applyBorder="1" applyAlignment="1" applyProtection="1">
      <alignment horizontal="left"/>
      <protection locked="0"/>
    </xf>
    <xf numFmtId="11" fontId="0" fillId="0" borderId="0" xfId="0" applyNumberFormat="1"/>
    <xf numFmtId="165" fontId="0" fillId="0" borderId="0" xfId="0" applyNumberFormat="1"/>
    <xf numFmtId="1" fontId="3" fillId="0" borderId="0" xfId="0" applyFont="1" applyProtection="1"/>
    <xf numFmtId="0" fontId="3" fillId="0" borderId="0" xfId="0" applyNumberFormat="1" applyFont="1" applyProtection="1"/>
    <xf numFmtId="2" fontId="3" fillId="4" borderId="10" xfId="0" applyNumberFormat="1" applyFont="1" applyFill="1" applyBorder="1" applyAlignment="1" applyProtection="1">
      <alignment horizontal="right"/>
    </xf>
    <xf numFmtId="2" fontId="3" fillId="3" borderId="1" xfId="0" applyNumberFormat="1" applyFont="1" applyFill="1" applyBorder="1" applyAlignment="1" applyProtection="1">
      <alignment horizontal="right"/>
    </xf>
    <xf numFmtId="2" fontId="3" fillId="3" borderId="4" xfId="0" applyNumberFormat="1" applyFont="1" applyFill="1" applyBorder="1" applyAlignment="1" applyProtection="1">
      <alignment horizontal="right"/>
    </xf>
    <xf numFmtId="1" fontId="3" fillId="3" borderId="8" xfId="0" applyFont="1" applyFill="1" applyBorder="1" applyAlignment="1" applyProtection="1">
      <alignment horizontal="center"/>
    </xf>
    <xf numFmtId="1" fontId="3" fillId="3" borderId="1" xfId="0" applyFont="1" applyFill="1" applyBorder="1" applyAlignment="1" applyProtection="1">
      <alignment horizontal="center"/>
    </xf>
    <xf numFmtId="0" fontId="3" fillId="3" borderId="4" xfId="0" applyNumberFormat="1" applyFont="1" applyFill="1" applyBorder="1" applyAlignment="1" applyProtection="1">
      <alignment horizontal="center"/>
    </xf>
    <xf numFmtId="2" fontId="3" fillId="4" borderId="11" xfId="0" applyNumberFormat="1" applyFont="1" applyFill="1" applyBorder="1" applyAlignment="1" applyProtection="1">
      <alignment horizontal="right"/>
    </xf>
    <xf numFmtId="2" fontId="3" fillId="3" borderId="0" xfId="0" applyNumberFormat="1" applyFont="1" applyFill="1" applyBorder="1" applyAlignment="1" applyProtection="1">
      <alignment horizontal="right"/>
    </xf>
    <xf numFmtId="2" fontId="3" fillId="3" borderId="5" xfId="0" applyNumberFormat="1" applyFont="1" applyFill="1" applyBorder="1" applyAlignment="1" applyProtection="1">
      <alignment horizontal="right"/>
    </xf>
    <xf numFmtId="1" fontId="3" fillId="3" borderId="7" xfId="0" applyFont="1" applyFill="1" applyBorder="1" applyAlignment="1" applyProtection="1">
      <alignment horizontal="center"/>
    </xf>
    <xf numFmtId="1" fontId="3" fillId="3" borderId="0" xfId="0" applyFont="1" applyFill="1" applyBorder="1" applyAlignment="1" applyProtection="1">
      <alignment horizontal="center"/>
    </xf>
    <xf numFmtId="0" fontId="3" fillId="3" borderId="5" xfId="0" applyNumberFormat="1" applyFont="1" applyFill="1" applyBorder="1" applyAlignment="1" applyProtection="1">
      <alignment horizontal="center"/>
    </xf>
    <xf numFmtId="2" fontId="3" fillId="4" borderId="9" xfId="0" applyNumberFormat="1" applyFont="1" applyFill="1" applyBorder="1" applyAlignment="1" applyProtection="1">
      <alignment horizontal="right"/>
    </xf>
    <xf numFmtId="2" fontId="3" fillId="3" borderId="2" xfId="0" applyNumberFormat="1" applyFont="1" applyFill="1" applyBorder="1" applyProtection="1"/>
    <xf numFmtId="2" fontId="3" fillId="3" borderId="2" xfId="0" applyNumberFormat="1" applyFont="1" applyFill="1" applyBorder="1" applyAlignment="1" applyProtection="1">
      <alignment horizontal="right"/>
    </xf>
    <xf numFmtId="2" fontId="3" fillId="3" borderId="3" xfId="0" applyNumberFormat="1" applyFont="1" applyFill="1" applyBorder="1" applyAlignment="1" applyProtection="1">
      <alignment horizontal="right"/>
    </xf>
    <xf numFmtId="1" fontId="3" fillId="3" borderId="6" xfId="0" applyFont="1" applyFill="1" applyBorder="1" applyAlignment="1" applyProtection="1">
      <alignment horizontal="center"/>
    </xf>
    <xf numFmtId="1" fontId="3" fillId="3" borderId="2" xfId="0" applyFont="1" applyFill="1" applyBorder="1" applyAlignment="1" applyProtection="1">
      <alignment horizontal="center"/>
    </xf>
    <xf numFmtId="0" fontId="3" fillId="3" borderId="3" xfId="0" applyNumberFormat="1" applyFont="1" applyFill="1" applyBorder="1" applyAlignment="1" applyProtection="1">
      <alignment horizontal="center"/>
    </xf>
    <xf numFmtId="2" fontId="3" fillId="3" borderId="0" xfId="0" applyNumberFormat="1" applyFont="1" applyFill="1" applyBorder="1" applyProtection="1"/>
    <xf numFmtId="1" fontId="7" fillId="0" borderId="0" xfId="0" applyFont="1" applyAlignment="1" applyProtection="1">
      <alignment wrapText="1"/>
    </xf>
    <xf numFmtId="1" fontId="7" fillId="0" borderId="0" xfId="0" applyFont="1" applyAlignment="1" applyProtection="1">
      <alignment horizontal="center" wrapText="1"/>
    </xf>
    <xf numFmtId="1" fontId="3" fillId="0" borderId="0" xfId="0" applyFont="1"/>
    <xf numFmtId="1" fontId="3" fillId="0" borderId="0" xfId="0" applyFont="1" applyAlignment="1" applyProtection="1">
      <alignment horizontal="right"/>
    </xf>
    <xf numFmtId="1" fontId="8" fillId="0" borderId="0" xfId="0" applyFont="1" applyProtection="1"/>
    <xf numFmtId="1" fontId="7" fillId="0" borderId="0" xfId="0" applyFont="1" applyProtection="1"/>
    <xf numFmtId="1" fontId="3" fillId="0" borderId="0" xfId="0" applyFont="1" applyFill="1" applyProtection="1"/>
    <xf numFmtId="1" fontId="9" fillId="0" borderId="0" xfId="0" applyFont="1" applyFill="1" applyProtection="1"/>
    <xf numFmtId="2" fontId="3" fillId="5" borderId="0" xfId="0" applyNumberFormat="1" applyFont="1" applyFill="1" applyProtection="1"/>
    <xf numFmtId="2" fontId="3" fillId="4" borderId="0" xfId="172" applyNumberFormat="1" applyFont="1" applyFill="1" applyProtection="1"/>
    <xf numFmtId="0" fontId="3" fillId="2" borderId="0" xfId="0" applyNumberFormat="1" applyFont="1" applyFill="1" applyProtection="1"/>
    <xf numFmtId="1" fontId="3" fillId="4" borderId="0" xfId="0" applyFont="1" applyFill="1" applyProtection="1"/>
    <xf numFmtId="1" fontId="3" fillId="2" borderId="0" xfId="0" applyFont="1" applyFill="1" applyProtection="1"/>
    <xf numFmtId="1" fontId="3" fillId="0" borderId="0" xfId="0" applyFont="1" applyAlignment="1" applyProtection="1">
      <alignment wrapText="1"/>
    </xf>
    <xf numFmtId="0" fontId="7" fillId="0" borderId="0" xfId="0" applyNumberFormat="1" applyFont="1" applyAlignment="1" applyProtection="1">
      <alignment horizontal="center" wrapText="1"/>
    </xf>
    <xf numFmtId="166" fontId="3" fillId="0" borderId="0" xfId="0" applyNumberFormat="1" applyFont="1" applyProtection="1"/>
    <xf numFmtId="1" fontId="7" fillId="0" borderId="0" xfId="0" applyFont="1" applyAlignment="1" applyProtection="1"/>
    <xf numFmtId="0" fontId="3" fillId="2" borderId="0" xfId="0" applyNumberFormat="1" applyFont="1" applyFill="1" applyAlignment="1" applyProtection="1">
      <alignment horizontal="left"/>
    </xf>
    <xf numFmtId="14" fontId="3" fillId="2" borderId="0" xfId="0" applyNumberFormat="1" applyFont="1" applyFill="1" applyAlignment="1" applyProtection="1">
      <alignment horizontal="left"/>
    </xf>
    <xf numFmtId="1" fontId="7" fillId="2" borderId="0" xfId="0" applyFont="1" applyFill="1" applyAlignment="1" applyProtection="1">
      <alignment horizontal="left"/>
    </xf>
    <xf numFmtId="0" fontId="8" fillId="0" borderId="0" xfId="0" applyNumberFormat="1" applyFont="1" applyProtection="1"/>
    <xf numFmtId="0" fontId="6" fillId="0" borderId="0" xfId="171"/>
    <xf numFmtId="2" fontId="6" fillId="0" borderId="0" xfId="171" applyNumberFormat="1"/>
    <xf numFmtId="0" fontId="0" fillId="0" borderId="0" xfId="171" applyFont="1"/>
    <xf numFmtId="167" fontId="0" fillId="0" borderId="0" xfId="0" applyNumberFormat="1"/>
    <xf numFmtId="168" fontId="0" fillId="0" borderId="0" xfId="0" applyNumberFormat="1"/>
    <xf numFmtId="168" fontId="3" fillId="4" borderId="0" xfId="172" applyNumberFormat="1" applyFont="1" applyFill="1" applyProtection="1"/>
    <xf numFmtId="1" fontId="0" fillId="6" borderId="0" xfId="0" applyFill="1"/>
    <xf numFmtId="168" fontId="3" fillId="0" borderId="0" xfId="0" applyNumberFormat="1" applyFont="1" applyFill="1" applyProtection="1"/>
    <xf numFmtId="1" fontId="0" fillId="0" borderId="0" xfId="0" applyAlignment="1">
      <alignment horizontal="right"/>
    </xf>
    <xf numFmtId="168" fontId="0" fillId="0" borderId="13" xfId="0" applyNumberFormat="1" applyBorder="1"/>
    <xf numFmtId="168" fontId="0" fillId="0" borderId="14" xfId="0" applyNumberFormat="1" applyBorder="1"/>
    <xf numFmtId="1" fontId="1" fillId="0" borderId="12" xfId="0" applyFont="1" applyFill="1" applyBorder="1" applyAlignment="1">
      <alignment horizontal="center" vertical="center"/>
    </xf>
    <xf numFmtId="167" fontId="1" fillId="0" borderId="14" xfId="0" applyNumberFormat="1" applyFont="1" applyFill="1" applyBorder="1" applyAlignment="1">
      <alignment horizontal="center" vertical="center"/>
    </xf>
    <xf numFmtId="9" fontId="0" fillId="0" borderId="0" xfId="173" applyNumberFormat="1" applyFont="1"/>
    <xf numFmtId="21" fontId="6" fillId="0" borderId="0" xfId="171" applyNumberFormat="1"/>
    <xf numFmtId="19" fontId="6" fillId="0" borderId="0" xfId="171" applyNumberFormat="1"/>
    <xf numFmtId="14" fontId="6" fillId="0" borderId="0" xfId="171" applyNumberFormat="1"/>
    <xf numFmtId="1" fontId="2" fillId="0" borderId="0" xfId="0" applyFont="1" applyAlignment="1" applyProtection="1">
      <alignment horizontal="center" wrapText="1"/>
    </xf>
    <xf numFmtId="1" fontId="0" fillId="0" borderId="0" xfId="0" applyAlignment="1">
      <alignment horizontal="center"/>
    </xf>
  </cellXfs>
  <cellStyles count="1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ustomBuiltin="1"/>
    <cellStyle name="Normal 2" xfId="171"/>
    <cellStyle name="Normal 3" xfId="172"/>
    <cellStyle name="Percent" xfId="173" builtinId="5"/>
  </cellStyles>
  <dxfs count="51">
    <dxf>
      <font>
        <color rgb="FFFF0000"/>
      </font>
    </dxf>
    <dxf>
      <font>
        <color theme="1"/>
      </font>
    </dxf>
    <dxf>
      <font>
        <color rgb="FFFF0000"/>
      </font>
    </dxf>
    <dxf>
      <font>
        <color theme="1"/>
      </font>
    </dxf>
    <dxf>
      <font>
        <color auto="1"/>
      </font>
      <fill>
        <patternFill>
          <bgColor rgb="FFFFC7CE"/>
        </patternFill>
      </fill>
    </dxf>
    <dxf>
      <font>
        <color rgb="FFFF0000"/>
      </font>
    </dxf>
    <dxf>
      <font>
        <color auto="1"/>
      </font>
      <fill>
        <patternFill>
          <bgColor rgb="FFFFC7CE"/>
        </patternFill>
      </fill>
    </dxf>
    <dxf>
      <font>
        <color rgb="FFFF0000"/>
      </font>
    </dxf>
    <dxf>
      <font>
        <color auto="1"/>
      </font>
      <fill>
        <patternFill>
          <bgColor rgb="FFFFC7CE"/>
        </patternFill>
      </fill>
    </dxf>
    <dxf>
      <font>
        <color rgb="FFFF0000"/>
      </font>
    </dxf>
    <dxf>
      <font>
        <color auto="1"/>
      </font>
      <fill>
        <patternFill>
          <bgColor rgb="FFFFC7CE"/>
        </patternFill>
      </fill>
    </dxf>
    <dxf>
      <font>
        <color rgb="FFFF0000"/>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auto="1"/>
      </font>
      <fill>
        <patternFill>
          <bgColor rgb="FFFFC7CE"/>
        </patternFill>
      </fill>
    </dxf>
    <dxf>
      <font>
        <color rgb="FFFF0000"/>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auto="1"/>
      </font>
      <fill>
        <patternFill>
          <bgColor rgb="FFFFC7CE"/>
        </patternFill>
      </fill>
    </dxf>
    <dxf>
      <font>
        <color rgb="FFFF0000"/>
      </font>
    </dxf>
    <dxf>
      <font>
        <color rgb="FFFF0000"/>
      </font>
    </dxf>
    <dxf>
      <font>
        <color theme="1"/>
      </font>
    </dxf>
    <dxf>
      <font>
        <color rgb="FFFF0000"/>
      </font>
    </dxf>
    <dxf>
      <font>
        <color theme="1"/>
      </font>
    </dxf>
    <dxf>
      <font>
        <color rgb="FFFF0000"/>
      </font>
    </dxf>
    <dxf>
      <font>
        <color rgb="FFFF0000"/>
      </font>
    </dxf>
    <dxf>
      <font>
        <color theme="1"/>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oila/Box/biocircuits/ZJurado/Projects/Organelles/Integrase_system/2023.10.09_Bxb1_functional_test_Hiscribe_n_PURE/2023.10.09_HiScribe_wBxb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ipe"/>
      <sheetName val="Sheet1"/>
      <sheetName val="Stocks"/>
      <sheetName val="Layout"/>
      <sheetName val="2023.10.09_Hiscribe_wBxb1_funct"/>
      <sheetName val="Sheet3"/>
    </sheetNames>
    <sheetDataSet>
      <sheetData sheetId="0">
        <row r="19">
          <cell r="I19">
            <v>0.86683175257731937</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3"/>
  <sheetViews>
    <sheetView topLeftCell="C11" zoomScale="98" zoomScaleNormal="70" workbookViewId="0">
      <selection activeCell="G15" sqref="G15"/>
    </sheetView>
  </sheetViews>
  <sheetFormatPr defaultColWidth="8.81640625" defaultRowHeight="14.5" outlineLevelRow="1" x14ac:dyDescent="0.35"/>
  <cols>
    <col min="1" max="1" width="13.1796875" style="87" customWidth="1"/>
    <col min="2" max="2" width="9.36328125" style="87" bestFit="1" customWidth="1"/>
    <col min="3" max="3" width="37.54296875" style="88" bestFit="1" customWidth="1"/>
    <col min="4" max="4" width="7.1796875" style="87" customWidth="1"/>
    <col min="5" max="5" width="8.36328125" style="87" customWidth="1"/>
    <col min="6" max="6" width="15.26953125" style="87" customWidth="1"/>
    <col min="7" max="7" width="9.81640625" style="87" customWidth="1"/>
    <col min="8" max="8" width="16.08984375" style="87" bestFit="1" customWidth="1"/>
    <col min="9" max="9" width="6.26953125" style="87" bestFit="1" customWidth="1"/>
    <col min="10" max="10" width="13.6328125" style="87" bestFit="1" customWidth="1"/>
    <col min="11" max="11" width="10.26953125" style="87" bestFit="1" customWidth="1"/>
    <col min="12" max="12" width="13.453125" style="87" bestFit="1" customWidth="1"/>
    <col min="13" max="13" width="9.54296875" style="87" bestFit="1" customWidth="1"/>
    <col min="14" max="14" width="8.81640625" style="87" bestFit="1" customWidth="1"/>
    <col min="15" max="15" width="10.81640625" style="87" customWidth="1"/>
    <col min="16" max="16384" width="8.81640625" style="87"/>
  </cols>
  <sheetData>
    <row r="1" spans="1:14" x14ac:dyDescent="0.35">
      <c r="A1" s="113" t="s">
        <v>4</v>
      </c>
      <c r="B1" s="113"/>
      <c r="C1" s="129"/>
    </row>
    <row r="2" spans="1:14" s="114" customFormat="1" outlineLevel="1" x14ac:dyDescent="0.35">
      <c r="A2" s="114" t="s">
        <v>1</v>
      </c>
      <c r="C2" s="128"/>
    </row>
    <row r="3" spans="1:14" outlineLevel="1" x14ac:dyDescent="0.35">
      <c r="A3" s="114" t="s">
        <v>10</v>
      </c>
      <c r="B3" s="114"/>
      <c r="C3" s="127"/>
    </row>
    <row r="4" spans="1:14" outlineLevel="1" x14ac:dyDescent="0.35">
      <c r="A4" s="114" t="s">
        <v>7</v>
      </c>
      <c r="B4" s="114"/>
      <c r="C4" s="126"/>
    </row>
    <row r="5" spans="1:14" outlineLevel="1" x14ac:dyDescent="0.35">
      <c r="A5" s="114" t="s">
        <v>8</v>
      </c>
      <c r="B5" s="114"/>
      <c r="C5" s="126"/>
    </row>
    <row r="7" spans="1:14" x14ac:dyDescent="0.35">
      <c r="A7" s="113" t="s">
        <v>5</v>
      </c>
      <c r="B7" s="114"/>
    </row>
    <row r="8" spans="1:14" outlineLevel="1" x14ac:dyDescent="0.35">
      <c r="A8" s="125"/>
      <c r="B8" s="114"/>
      <c r="H8" s="124"/>
      <c r="I8" s="124"/>
      <c r="M8" s="124"/>
      <c r="N8" s="124"/>
    </row>
    <row r="9" spans="1:14" x14ac:dyDescent="0.35">
      <c r="H9" s="124"/>
      <c r="I9" s="124"/>
      <c r="M9" s="124"/>
      <c r="N9" s="124"/>
    </row>
    <row r="10" spans="1:14" s="122" customFormat="1" ht="15" customHeight="1" x14ac:dyDescent="0.35">
      <c r="A10" s="113" t="s">
        <v>11</v>
      </c>
      <c r="B10" s="113"/>
      <c r="C10" s="88"/>
      <c r="D10" s="87"/>
      <c r="F10" s="9"/>
      <c r="G10" s="9"/>
      <c r="H10" s="9"/>
      <c r="I10" s="147" t="s">
        <v>26</v>
      </c>
      <c r="J10" s="147"/>
      <c r="K10" s="147"/>
      <c r="L10" s="10"/>
      <c r="M10" s="109"/>
    </row>
    <row r="11" spans="1:14" ht="43.5" outlineLevel="1" x14ac:dyDescent="0.35">
      <c r="A11" s="110" t="s">
        <v>0</v>
      </c>
      <c r="B11" s="110" t="s">
        <v>17</v>
      </c>
      <c r="C11" s="123" t="s">
        <v>16</v>
      </c>
      <c r="D11" s="114" t="s">
        <v>28</v>
      </c>
      <c r="E11" s="110" t="s">
        <v>29</v>
      </c>
      <c r="F11" s="9"/>
      <c r="G11" s="9"/>
      <c r="H11" s="9"/>
      <c r="I11" s="6" t="s">
        <v>12</v>
      </c>
      <c r="J11" s="8" t="s">
        <v>25</v>
      </c>
      <c r="K11" s="8" t="s">
        <v>27</v>
      </c>
      <c r="L11" s="3"/>
    </row>
    <row r="12" spans="1:14" outlineLevel="1" x14ac:dyDescent="0.35">
      <c r="A12" s="121" t="s">
        <v>33</v>
      </c>
      <c r="B12" s="120">
        <v>1</v>
      </c>
      <c r="C12" s="119">
        <v>0.4</v>
      </c>
      <c r="D12" s="135">
        <f>IFERROR(C12*$J$12/B12, "")</f>
        <v>4</v>
      </c>
      <c r="E12" s="117">
        <f>D12*I$12*K$12</f>
        <v>92.4</v>
      </c>
      <c r="F12" s="11"/>
      <c r="G12" s="3"/>
      <c r="H12" s="3"/>
      <c r="I12" s="5">
        <f>SUM(Layout!D3:D384)*3</f>
        <v>21</v>
      </c>
      <c r="J12" s="17">
        <v>10</v>
      </c>
      <c r="K12" s="49">
        <v>1.1000000000000001</v>
      </c>
      <c r="L12" s="50"/>
    </row>
    <row r="13" spans="1:14" outlineLevel="1" x14ac:dyDescent="0.35">
      <c r="A13" s="121" t="s">
        <v>32</v>
      </c>
      <c r="B13" s="120">
        <v>1</v>
      </c>
      <c r="C13" s="119">
        <v>0.3</v>
      </c>
      <c r="D13" s="135">
        <f t="shared" ref="D13:D16" si="0">IFERROR(C13*$J$12/B13, "")</f>
        <v>3</v>
      </c>
      <c r="E13" s="117">
        <f t="shared" ref="E13:E15" si="1">D13*I$12*K$12</f>
        <v>69.300000000000011</v>
      </c>
      <c r="F13" s="11"/>
      <c r="G13" s="3"/>
      <c r="H13" s="3"/>
      <c r="I13" s="3"/>
      <c r="J13" s="4" t="s">
        <v>71</v>
      </c>
      <c r="K13" s="3">
        <f>SUM(E12:E16)</f>
        <v>175.56000000000003</v>
      </c>
      <c r="L13" s="4"/>
      <c r="M13" s="3"/>
      <c r="N13" s="3"/>
    </row>
    <row r="14" spans="1:14" outlineLevel="1" x14ac:dyDescent="0.35">
      <c r="A14" s="121" t="s">
        <v>31</v>
      </c>
      <c r="B14" s="120">
        <v>1000</v>
      </c>
      <c r="C14" s="119">
        <v>10</v>
      </c>
      <c r="D14" s="135">
        <f t="shared" si="0"/>
        <v>0.1</v>
      </c>
      <c r="E14" s="117">
        <f t="shared" si="1"/>
        <v>2.3100000000000005</v>
      </c>
      <c r="F14" s="3"/>
      <c r="G14" s="3"/>
      <c r="H14" s="3"/>
      <c r="I14" s="3"/>
      <c r="J14" s="4" t="s">
        <v>72</v>
      </c>
      <c r="K14" s="3">
        <f>SUM(D12:D16)*I12</f>
        <v>159.6</v>
      </c>
      <c r="L14" s="3"/>
      <c r="M14" s="3"/>
      <c r="N14" s="3"/>
    </row>
    <row r="15" spans="1:14" outlineLevel="1" x14ac:dyDescent="0.35">
      <c r="A15" s="121" t="s">
        <v>57</v>
      </c>
      <c r="B15" s="120"/>
      <c r="C15" s="119"/>
      <c r="D15" s="135">
        <v>0.3</v>
      </c>
      <c r="E15" s="117">
        <f t="shared" si="1"/>
        <v>6.9300000000000006</v>
      </c>
      <c r="F15" s="12"/>
      <c r="G15" s="3"/>
      <c r="H15" s="3"/>
      <c r="I15" s="3"/>
      <c r="J15" s="4"/>
      <c r="K15" s="3"/>
      <c r="L15" s="3"/>
      <c r="M15" s="3"/>
      <c r="N15" s="3"/>
    </row>
    <row r="16" spans="1:14" outlineLevel="1" x14ac:dyDescent="0.35">
      <c r="A16" s="121" t="s">
        <v>30</v>
      </c>
      <c r="B16" s="120">
        <v>1</v>
      </c>
      <c r="C16" s="119">
        <v>0.02</v>
      </c>
      <c r="D16" s="135">
        <f t="shared" si="0"/>
        <v>0.2</v>
      </c>
      <c r="E16" s="117">
        <f>D16*I$12*K$12</f>
        <v>4.620000000000001</v>
      </c>
      <c r="F16" s="12"/>
      <c r="G16" s="3"/>
      <c r="H16" s="3"/>
      <c r="I16" s="3"/>
      <c r="J16" s="3"/>
      <c r="K16" s="3"/>
      <c r="L16" s="3"/>
      <c r="M16" s="3"/>
      <c r="N16" s="3"/>
    </row>
    <row r="17" spans="1:16" outlineLevel="1" x14ac:dyDescent="0.35">
      <c r="A17" s="121"/>
      <c r="B17" s="120"/>
      <c r="C17" s="119"/>
      <c r="D17" s="118"/>
      <c r="E17" s="117"/>
      <c r="F17" s="12"/>
      <c r="G17" s="3"/>
      <c r="H17" s="3"/>
      <c r="I17" s="3"/>
      <c r="J17" s="3"/>
      <c r="K17" s="3"/>
      <c r="L17" s="3"/>
      <c r="M17" s="3"/>
      <c r="N17" s="3"/>
    </row>
    <row r="18" spans="1:16" x14ac:dyDescent="0.35">
      <c r="A18" s="115"/>
      <c r="B18" s="116" t="s">
        <v>18</v>
      </c>
      <c r="C18" s="137">
        <f>SUM(D12:D16)</f>
        <v>7.6</v>
      </c>
      <c r="D18" s="137">
        <f>10-SUM(D12:D16)</f>
        <v>2.4000000000000004</v>
      </c>
      <c r="G18" s="114"/>
    </row>
    <row r="19" spans="1:16" x14ac:dyDescent="0.35">
      <c r="A19" s="113" t="s">
        <v>23</v>
      </c>
      <c r="B19" s="113"/>
      <c r="H19" s="112"/>
      <c r="I19" s="111"/>
    </row>
    <row r="20" spans="1:16" s="10" customFormat="1" ht="29.25" customHeight="1" outlineLevel="1" x14ac:dyDescent="0.35">
      <c r="A20" s="7" t="s">
        <v>2</v>
      </c>
      <c r="B20" s="7" t="s">
        <v>9</v>
      </c>
      <c r="C20" s="10" t="s">
        <v>1</v>
      </c>
      <c r="D20" s="13" t="s">
        <v>3</v>
      </c>
      <c r="E20" s="7" t="s">
        <v>6</v>
      </c>
      <c r="F20" s="7" t="str">
        <f>IF(ISBLANK(Stocks!B3), "(DNA 1)", Stocks!B3)</f>
        <v>MGapt-UTR1-deGFP (mRNA)</v>
      </c>
      <c r="G20" s="7" t="str">
        <f>IF(ISBLANK(Stocks!B4), "(DNA 2)", Stocks!B4)</f>
        <v>diluted</v>
      </c>
      <c r="H20" s="7" t="str">
        <f>IF(ISBLANK(Stocks!B5), "(DNA 3)", Stocks!B5)</f>
        <v>(DNA 3)</v>
      </c>
      <c r="I20" s="7" t="str">
        <f>IF(ISBLANK(Stocks!B6), "(DNA 4)", Stocks!B6)</f>
        <v>(DNA 4)</v>
      </c>
      <c r="J20" s="7" t="str">
        <f>IF(ISBLANK(Stocks!B7), "(DNA 5)", Stocks!B7)</f>
        <v>(DNA 5)</v>
      </c>
      <c r="K20" s="7" t="str">
        <f>IF(ISBLANK(Stocks!B8), "(DNA 6)", Stocks!B8)</f>
        <v>MGapt-UTR1-deGFP (mRNA)</v>
      </c>
      <c r="L20" s="7" t="str">
        <f>IF(ISBLANK(Stocks!B9), "(DNA7)", Stocks!B9)</f>
        <v>(DNA7)</v>
      </c>
      <c r="M20" s="7" t="str">
        <f>IF(ISBLANK(Stocks!B10), "(DNA 8)", Stocks!B10)</f>
        <v>(DNA 8)</v>
      </c>
      <c r="N20" s="7" t="str">
        <f>IF(ISBLANK(Stocks!B11), "(DNA 9)", Stocks!B11)</f>
        <v>(DNA 9)</v>
      </c>
      <c r="O20" s="7" t="str">
        <f>IF(ISBLANK(Stocks!B12), "(DNA 10)", Stocks!B12)</f>
        <v>(DNA 10)</v>
      </c>
      <c r="P20" s="13" t="s">
        <v>21</v>
      </c>
    </row>
    <row r="21" spans="1:16" s="3" customFormat="1" outlineLevel="1" x14ac:dyDescent="0.35">
      <c r="A21" s="62">
        <v>1</v>
      </c>
      <c r="B21" s="63" t="str">
        <f>IF(ISBLANK(Layout!B3), "", Layout!B3)</f>
        <v/>
      </c>
      <c r="C21" s="63" t="str">
        <f>IF(ISBLANK(Layout!C3), "", Layout!C3)</f>
        <v>Test_1</v>
      </c>
      <c r="D21" s="59">
        <f>IF(Layout!D3 &gt;0,Layout!D3* $J$12 - E21 - P21, "")</f>
        <v>2.2579597107438021</v>
      </c>
      <c r="E21" s="37">
        <f>IFERROR(Layout!D3*SUM($D$12:$D$17), "")</f>
        <v>7.6</v>
      </c>
      <c r="F21" s="57">
        <f>IF(ISBLANK(Layout!E3),"",Layout!E3*$J$12/Stocks!$E$3*Layout!$D3)</f>
        <v>0.14204028925619835</v>
      </c>
      <c r="G21" s="57" t="str">
        <f>IF(ISBLANK(Layout!F3),"",Layout!F3*$J$12/Stocks!$E$4*Layout!$D3)</f>
        <v/>
      </c>
      <c r="H21" s="57" t="str">
        <f>IF(ISBLANK(Layout!G3),"",Layout!G3*$J$12/Stocks!$E$5*Layout!$D3)</f>
        <v/>
      </c>
      <c r="I21" s="57" t="str">
        <f>IF(ISBLANK(Layout!H3),"",Layout!H3*$J$12/Stocks!$E$6*Layout!$D3)</f>
        <v/>
      </c>
      <c r="J21" s="57" t="str">
        <f>IF(ISBLANK(Layout!I3),"",Layout!I3*$J$12/Stocks!$E$7*Layout!$D3)</f>
        <v/>
      </c>
      <c r="K21" s="57" t="str">
        <f>IF(ISBLANK(Layout!J3),"",Layout!J3*$J$12/Stocks!$E$8*Layout!$D3)</f>
        <v/>
      </c>
      <c r="L21" s="57" t="str">
        <f>IF(ISBLANK(Layout!K3),"",Layout!K3*$J$12/Stocks!$E$9*Layout!$D3)</f>
        <v/>
      </c>
      <c r="M21" s="57" t="str">
        <f>IF(ISBLANK(Layout!L3),"",Layout!L3*$J$12/Stocks!$E$10*Layout!$D3)</f>
        <v/>
      </c>
      <c r="N21" s="57" t="str">
        <f>IF(ISBLANK(Layout!M3),"",Layout!M3*$J$12/Stocks!$E$11*Layout!$D3)</f>
        <v/>
      </c>
      <c r="O21" s="57" t="str">
        <f>IF(ISBLANK(Layout!N3),"",Layout!N3*$J$12/Stocks!$E$12*Layout!$D3)</f>
        <v/>
      </c>
      <c r="P21" s="81">
        <f>SUM(F21:O21)</f>
        <v>0.14204028925619835</v>
      </c>
    </row>
    <row r="22" spans="1:16" s="3" customFormat="1" outlineLevel="1" x14ac:dyDescent="0.35">
      <c r="A22" s="68">
        <v>2</v>
      </c>
      <c r="B22" s="69" t="str">
        <f>IF(ISBLANK(Layout!B4), "", Layout!B4)</f>
        <v/>
      </c>
      <c r="C22" s="69" t="str">
        <f>IF(ISBLANK(Layout!C4), "", Layout!C4)</f>
        <v>Test_2</v>
      </c>
      <c r="D22" s="61">
        <f>IF(Layout!D4 &gt;0,Layout!D4* $J$12 - E22 - P22, "")</f>
        <v>2.1159194214876038</v>
      </c>
      <c r="E22" s="39">
        <f>IFERROR(Layout!D4*SUM($D$12:$D$17), "")</f>
        <v>7.6</v>
      </c>
      <c r="F22" s="58">
        <f>IF(ISBLANK(Layout!E4),"",Layout!E4*$J$12/Stocks!$E$3*Layout!$D4)</f>
        <v>0.28408057851239671</v>
      </c>
      <c r="G22" s="58" t="str">
        <f>IF(ISBLANK(Layout!F4),"",Layout!F4*$J$12/Stocks!$E$4*Layout!$D4)</f>
        <v/>
      </c>
      <c r="H22" s="58" t="str">
        <f>IF(ISBLANK(Layout!G4),"",Layout!G4*$J$12/Stocks!$E$5*Layout!$D4)</f>
        <v/>
      </c>
      <c r="I22" s="58" t="str">
        <f>IF(ISBLANK(Layout!H4),"",Layout!H4*$J$12/Stocks!$E$6*Layout!$D4)</f>
        <v/>
      </c>
      <c r="J22" s="58" t="str">
        <f>IF(ISBLANK(Layout!I4),"",Layout!I4*$J$12/Stocks!$E$7*Layout!$D4)</f>
        <v/>
      </c>
      <c r="K22" s="58" t="str">
        <f>IF(ISBLANK(Layout!J4),"",Layout!J4*$J$12/Stocks!$E$8*Layout!$D4)</f>
        <v/>
      </c>
      <c r="L22" s="58" t="str">
        <f>IF(ISBLANK(Layout!K4),"",Layout!K4*$J$12/Stocks!$E$9*Layout!$D4)</f>
        <v/>
      </c>
      <c r="M22" s="58" t="str">
        <f>IF(ISBLANK(Layout!L4),"",Layout!L4*$J$12/Stocks!$E$10*Layout!$D4)</f>
        <v/>
      </c>
      <c r="N22" s="58" t="str">
        <f>IF(ISBLANK(Layout!M4),"",Layout!M4*$J$12/Stocks!$E$11*Layout!$D4)</f>
        <v/>
      </c>
      <c r="O22" s="58" t="str">
        <f>IF(ISBLANK(Layout!N4),"",Layout!N4*$J$12/Stocks!$E$12*Layout!$D4)</f>
        <v/>
      </c>
      <c r="P22" s="82">
        <f t="shared" ref="P22:P27" si="2">SUM(F22:O22)</f>
        <v>0.28408057851239671</v>
      </c>
    </row>
    <row r="23" spans="1:16" s="3" customFormat="1" outlineLevel="1" x14ac:dyDescent="0.35">
      <c r="A23" s="62">
        <v>3</v>
      </c>
      <c r="B23" s="63" t="str">
        <f>IF(ISBLANK(Layout!B5), "", Layout!B5)</f>
        <v/>
      </c>
      <c r="C23" s="64" t="str">
        <f>IF(ISBLANK(Layout!C5), "", Layout!C5)</f>
        <v>Test_3</v>
      </c>
      <c r="D23" s="59">
        <f>IF(Layout!D5 &gt;0,Layout!D5* $J$12 - E23 - P23, "")</f>
        <v>1.8318388429752068</v>
      </c>
      <c r="E23" s="37">
        <f>IFERROR(Layout!D5*SUM($D$12:$D$17), "")</f>
        <v>7.6</v>
      </c>
      <c r="F23" s="37">
        <f>IF(ISBLANK(Layout!E5),"",Layout!E5*$J$12/Stocks!$E$3*Layout!$D5)</f>
        <v>0.56816115702479342</v>
      </c>
      <c r="G23" s="37" t="str">
        <f>IF(ISBLANK(Layout!F5),"",Layout!F5*$J$12/Stocks!$E$4*Layout!$D5)</f>
        <v/>
      </c>
      <c r="H23" s="37" t="str">
        <f>IF(ISBLANK(Layout!G5),"",Layout!G5*$J$12/Stocks!$E$5*Layout!$D5)</f>
        <v/>
      </c>
      <c r="I23" s="37" t="str">
        <f>IF(ISBLANK(Layout!H5),"",Layout!H5*$J$12/Stocks!$E$6*Layout!$D5)</f>
        <v/>
      </c>
      <c r="J23" s="37" t="str">
        <f>IF(ISBLANK(Layout!I5),"",Layout!I5*$J$12/Stocks!$E$7*Layout!$D5)</f>
        <v/>
      </c>
      <c r="K23" s="37" t="str">
        <f>IF(ISBLANK(Layout!J5),"",Layout!J5*$J$12/Stocks!$E$8*Layout!$D5)</f>
        <v/>
      </c>
      <c r="L23" s="37" t="str">
        <f>IF(ISBLANK(Layout!K5),"",Layout!K5*$J$12/Stocks!$E$9*Layout!$D5)</f>
        <v/>
      </c>
      <c r="M23" s="37" t="str">
        <f>IF(ISBLANK(Layout!L5),"",Layout!L5*$J$12/Stocks!$E$10*Layout!$D5)</f>
        <v/>
      </c>
      <c r="N23" s="37" t="str">
        <f>IF(ISBLANK(Layout!M5),"",Layout!M5*$J$12/Stocks!$E$11*Layout!$D5)</f>
        <v/>
      </c>
      <c r="O23" s="37" t="str">
        <f>IF(ISBLANK(Layout!N5),"",Layout!N5*$J$12/Stocks!$E$12*Layout!$D5)</f>
        <v/>
      </c>
      <c r="P23" s="81">
        <f t="shared" si="2"/>
        <v>0.56816115702479342</v>
      </c>
    </row>
    <row r="24" spans="1:16" s="16" customFormat="1" outlineLevel="1" x14ac:dyDescent="0.35">
      <c r="A24" s="65">
        <v>4</v>
      </c>
      <c r="B24" s="66" t="str">
        <f>IF(ISBLANK(Layout!B6), "", Layout!B6)</f>
        <v/>
      </c>
      <c r="C24" s="67" t="str">
        <f>IF(ISBLANK(Layout!C6), "", Layout!C6)</f>
        <v>Test_4</v>
      </c>
      <c r="D24" s="60">
        <f>IF(Layout!D6 &gt;0,Layout!D6* $J$12 - E24 - P24, "")</f>
        <v>1.5477582644628103</v>
      </c>
      <c r="E24" s="38">
        <f>IFERROR(Layout!D6*SUM($D$12:$D$17), "")</f>
        <v>7.6</v>
      </c>
      <c r="F24" s="38">
        <f>IF(ISBLANK(Layout!E6),"",Layout!E6*$J$12/Stocks!$E$3*Layout!$D6)</f>
        <v>0.85224173553719007</v>
      </c>
      <c r="G24" s="38" t="str">
        <f>IF(ISBLANK(Layout!F6),"",Layout!F6*$J$12/Stocks!$E$4*Layout!$D6)</f>
        <v/>
      </c>
      <c r="H24" s="38" t="str">
        <f>IF(ISBLANK(Layout!G6),"",Layout!G6*$J$12/Stocks!$E$5*Layout!$D6)</f>
        <v/>
      </c>
      <c r="I24" s="38" t="str">
        <f>IF(ISBLANK(Layout!H6),"",Layout!H6*$J$12/Stocks!$E$6*Layout!$D6)</f>
        <v/>
      </c>
      <c r="J24" s="38" t="str">
        <f>IF(ISBLANK(Layout!I6),"",Layout!I6*$J$12/Stocks!$E$7*Layout!$D6)</f>
        <v/>
      </c>
      <c r="K24" s="38" t="str">
        <f>IF(ISBLANK(Layout!J6),"",Layout!J6*$J$12/Stocks!$E$8*Layout!$D6)</f>
        <v/>
      </c>
      <c r="L24" s="38" t="str">
        <f>IF(ISBLANK(Layout!K6),"",Layout!K6*$J$12/Stocks!$E$9*Layout!$D6)</f>
        <v/>
      </c>
      <c r="M24" s="38" t="str">
        <f>IF(ISBLANK(Layout!L6),"",Layout!L6*$J$12/Stocks!$E$10*Layout!$D6)</f>
        <v/>
      </c>
      <c r="N24" s="38" t="str">
        <f>IF(ISBLANK(Layout!M6),"",Layout!M6*$J$12/Stocks!$E$11*Layout!$D6)</f>
        <v/>
      </c>
      <c r="O24" s="38" t="str">
        <f>IF(ISBLANK(Layout!N6),"",Layout!N6*$J$12/Stocks!$E$12*Layout!$D6)</f>
        <v/>
      </c>
      <c r="P24" s="83">
        <f t="shared" si="2"/>
        <v>0.85224173553719007</v>
      </c>
    </row>
    <row r="25" spans="1:16" s="3" customFormat="1" outlineLevel="1" x14ac:dyDescent="0.35">
      <c r="A25" s="65">
        <v>5</v>
      </c>
      <c r="B25" s="66" t="str">
        <f>IF(ISBLANK(Layout!B7), "", Layout!B7)</f>
        <v/>
      </c>
      <c r="C25" s="67" t="str">
        <f>IF(ISBLANK(Layout!C7), "", Layout!C7)</f>
        <v>Test_5</v>
      </c>
      <c r="D25" s="60">
        <f>IF(Layout!D7 &gt;0,Layout!D7* $J$12 - E25 - P25, "")</f>
        <v>1.2636776859504135</v>
      </c>
      <c r="E25" s="38">
        <f>IFERROR(Layout!D7*SUM($D$12:$D$17), "")</f>
        <v>7.6</v>
      </c>
      <c r="F25" s="38">
        <f>IF(ISBLANK(Layout!E7),"",Layout!E7*$J$12/Stocks!$E$3*Layout!$D7)</f>
        <v>1.1363223140495868</v>
      </c>
      <c r="G25" s="38" t="str">
        <f>IF(ISBLANK(Layout!F7),"",Layout!F7*$J$12/Stocks!$E$4*Layout!$D7)</f>
        <v/>
      </c>
      <c r="H25" s="38" t="str">
        <f>IF(ISBLANK(Layout!G7),"",Layout!G7*$J$12/Stocks!$E$5*Layout!$D7)</f>
        <v/>
      </c>
      <c r="I25" s="38" t="str">
        <f>IF(ISBLANK(Layout!H7),"",Layout!H7*$J$12/Stocks!$E$6*Layout!$D7)</f>
        <v/>
      </c>
      <c r="J25" s="38" t="str">
        <f>IF(ISBLANK(Layout!I7),"",Layout!I7*$J$12/Stocks!$E$7*Layout!$D7)</f>
        <v/>
      </c>
      <c r="K25" s="38" t="str">
        <f>IF(ISBLANK(Layout!J7),"",Layout!J7*$J$12/Stocks!$E$8*Layout!$D7)</f>
        <v/>
      </c>
      <c r="L25" s="38" t="str">
        <f>IF(ISBLANK(Layout!K7),"",Layout!K7*$J$12/Stocks!$E$9*Layout!$D7)</f>
        <v/>
      </c>
      <c r="M25" s="38" t="str">
        <f>IF(ISBLANK(Layout!L7),"",Layout!L7*$J$12/Stocks!$E$10*Layout!$D7)</f>
        <v/>
      </c>
      <c r="N25" s="38" t="str">
        <f>IF(ISBLANK(Layout!M7),"",Layout!M7*$J$12/Stocks!$E$11*Layout!$D7)</f>
        <v/>
      </c>
      <c r="O25" s="38" t="str">
        <f>IF(ISBLANK(Layout!N7),"",Layout!N7*$J$12/Stocks!$E$12*Layout!$D7)</f>
        <v/>
      </c>
      <c r="P25" s="83">
        <f t="shared" si="2"/>
        <v>1.1363223140495868</v>
      </c>
    </row>
    <row r="26" spans="1:16" s="3" customFormat="1" outlineLevel="1" x14ac:dyDescent="0.35">
      <c r="A26" s="65">
        <v>6</v>
      </c>
      <c r="B26" s="66" t="str">
        <f>IF(ISBLANK(Layout!B8), "", Layout!B8)</f>
        <v/>
      </c>
      <c r="C26" s="67" t="str">
        <f>IF(ISBLANK(Layout!C8), "", Layout!C8)</f>
        <v>Test_6</v>
      </c>
      <c r="D26" s="60">
        <f>IF(Layout!D8 &gt;0,Layout!D8* $J$12 - E26 - P26, "")</f>
        <v>0.69551652892562021</v>
      </c>
      <c r="E26" s="38">
        <f>IFERROR(Layout!D8*SUM($D$12:$D$17), "")</f>
        <v>7.6</v>
      </c>
      <c r="F26" s="38">
        <f>IF(ISBLANK(Layout!E8),"",Layout!E8*$J$12/Stocks!$E$3*Layout!$D8)</f>
        <v>1.7044834710743801</v>
      </c>
      <c r="G26" s="38" t="str">
        <f>IF(ISBLANK(Layout!F8),"",Layout!F8*$J$12/Stocks!$E$4*Layout!$D8)</f>
        <v/>
      </c>
      <c r="H26" s="38" t="str">
        <f>IF(ISBLANK(Layout!G8),"",Layout!G8*$J$12/Stocks!$E$5*Layout!$D8)</f>
        <v/>
      </c>
      <c r="I26" s="38" t="str">
        <f>IF(ISBLANK(Layout!H8),"",Layout!H8*$J$12/Stocks!$E$6*Layout!$D8)</f>
        <v/>
      </c>
      <c r="J26" s="38" t="str">
        <f>IF(ISBLANK(Layout!I8),"",Layout!I8*$J$12/Stocks!$E$7*Layout!$D8)</f>
        <v/>
      </c>
      <c r="K26" s="38" t="str">
        <f>IF(ISBLANK(Layout!J8),"",Layout!J8*$J$12/Stocks!$E$8*Layout!$D8)</f>
        <v/>
      </c>
      <c r="L26" s="38" t="str">
        <f>IF(ISBLANK(Layout!K8),"",Layout!K8*$J$12/Stocks!$E$9*Layout!$D8)</f>
        <v/>
      </c>
      <c r="M26" s="38" t="str">
        <f>IF(ISBLANK(Layout!L8),"",Layout!L8*$J$12/Stocks!$E$10*Layout!$D8)</f>
        <v/>
      </c>
      <c r="N26" s="38" t="str">
        <f>IF(ISBLANK(Layout!M8),"",Layout!M8*$J$12/Stocks!$E$11*Layout!$D8)</f>
        <v/>
      </c>
      <c r="O26" s="38" t="str">
        <f>IF(ISBLANK(Layout!N8),"",Layout!N8*$J$12/Stocks!$E$12*Layout!$D8)</f>
        <v/>
      </c>
      <c r="P26" s="83">
        <f t="shared" si="2"/>
        <v>1.7044834710743801</v>
      </c>
    </row>
    <row r="27" spans="1:16" s="3" customFormat="1" outlineLevel="1" x14ac:dyDescent="0.35">
      <c r="A27" s="68">
        <v>7</v>
      </c>
      <c r="B27" s="69" t="str">
        <f>IF(ISBLANK(Layout!B9), "", Layout!B9)</f>
        <v/>
      </c>
      <c r="C27" s="70" t="str">
        <f>IF(ISBLANK(Layout!C9), "", Layout!C9)</f>
        <v>Test_7</v>
      </c>
      <c r="D27" s="61">
        <f>IF(Layout!D9 &gt;0,Layout!D9* $J$12 - E27 - P27, "")</f>
        <v>0.12735537190082669</v>
      </c>
      <c r="E27" s="39">
        <f>IFERROR(Layout!D9*SUM($D$12:$D$17), "")</f>
        <v>7.6</v>
      </c>
      <c r="F27" s="39">
        <f>IF(ISBLANK(Layout!E9),"",Layout!E9*$J$12/Stocks!$E$3*Layout!$D9)</f>
        <v>2.2726446280991737</v>
      </c>
      <c r="G27" s="39" t="str">
        <f>IF(ISBLANK(Layout!F9),"",Layout!F9*$J$12/Stocks!$E$4*Layout!$D9)</f>
        <v/>
      </c>
      <c r="H27" s="39" t="str">
        <f>IF(ISBLANK(Layout!G9),"",Layout!G9*$J$12/Stocks!$E$5*Layout!$D9)</f>
        <v/>
      </c>
      <c r="I27" s="39" t="str">
        <f>IF(ISBLANK(Layout!H9),"",Layout!H9*$J$12/Stocks!$E$6*Layout!$D9)</f>
        <v/>
      </c>
      <c r="J27" s="39" t="str">
        <f>IF(ISBLANK(Layout!I9),"",Layout!I9*$J$12/Stocks!$E$7*Layout!$D9)</f>
        <v/>
      </c>
      <c r="K27" s="39" t="str">
        <f>IF(ISBLANK(Layout!J9),"",Layout!J9*$J$12/Stocks!$E$8*Layout!$D9)</f>
        <v/>
      </c>
      <c r="L27" s="39" t="str">
        <f>IF(ISBLANK(Layout!K9),"",Layout!K9*$J$12/Stocks!$E$9*Layout!$D9)</f>
        <v/>
      </c>
      <c r="M27" s="39" t="str">
        <f>IF(ISBLANK(Layout!L9),"",Layout!L9*$J$12/Stocks!$E$10*Layout!$D9)</f>
        <v/>
      </c>
      <c r="N27" s="39" t="str">
        <f>IF(ISBLANK(Layout!M9),"",Layout!M9*$J$12/Stocks!$E$11*Layout!$D9)</f>
        <v/>
      </c>
      <c r="O27" s="39" t="str">
        <f>IF(ISBLANK(Layout!N9),"",Layout!N9*$J$12/Stocks!$E$12*Layout!$D9)</f>
        <v/>
      </c>
      <c r="P27" s="82">
        <f t="shared" si="2"/>
        <v>2.2726446280991737</v>
      </c>
    </row>
    <row r="28" spans="1:16" outlineLevel="1" x14ac:dyDescent="0.35">
      <c r="A28" s="62">
        <v>8</v>
      </c>
      <c r="B28" s="99">
        <v>8</v>
      </c>
      <c r="C28" s="98" t="str">
        <f>IF(ISBLANK(Layout!C10), "", Layout!C10)</f>
        <v>Conditon 6</v>
      </c>
      <c r="D28" s="108" t="str">
        <f>IF(Layout!D10 &gt;0,Layout!D10* $H$12 - E28 - P28, "")</f>
        <v/>
      </c>
      <c r="E28" s="96">
        <f>IFERROR(Layout!D10*SUM($D$12:$D$17), "")</f>
        <v>0</v>
      </c>
      <c r="F28" s="108" t="str">
        <f>IF(ISBLANK(Layout!E10),"",Layout!E10*$H$12/Stocks!$E$3*Layout!$D10)</f>
        <v/>
      </c>
      <c r="G28" s="108" t="str">
        <f>IF(ISBLANK(Layout!F10),"",Layout!F10*$H$12/Stocks!$E$4*Layout!$D10)</f>
        <v/>
      </c>
      <c r="H28" s="108" t="str">
        <f>IF(ISBLANK(Layout!G10),"",Layout!G10*$H$12/Stocks!$E$5*Layout!$D10)</f>
        <v/>
      </c>
      <c r="I28" s="108" t="str">
        <f>IF(ISBLANK(Layout!H10),"",Layout!H10*$H$12/Stocks!$E$6*Layout!$D10)</f>
        <v/>
      </c>
      <c r="J28" s="108" t="str">
        <f>IF(ISBLANK(Layout!I10),"",Layout!I10*$H$12/Stocks!$E$7*Layout!$D10)</f>
        <v/>
      </c>
      <c r="K28" s="108" t="str">
        <f>IF(ISBLANK(Layout!J10),"",Layout!J10*$H$12/Stocks!$E$8*Layout!$D10)</f>
        <v/>
      </c>
      <c r="L28" s="108" t="str">
        <f>IF(ISBLANK(Layout!K10),"",Layout!K10*$H$12/Stocks!$E$9*Layout!$D10)</f>
        <v/>
      </c>
      <c r="M28" s="108" t="str">
        <f>IF(ISBLANK(Layout!L10),"",Layout!L10*$H$12/Stocks!$E$10*Layout!$D10)</f>
        <v/>
      </c>
      <c r="N28" s="108" t="str">
        <f>IF(ISBLANK(Layout!M10),"",Layout!M10*$H$12/Stocks!$E$11*Layout!$D10)</f>
        <v/>
      </c>
      <c r="O28" s="108" t="str">
        <f>IF(ISBLANK(Layout!N10),"",Layout!N10*$H$12/Stocks!$E$12*Layout!$D10)</f>
        <v/>
      </c>
      <c r="P28" s="95">
        <f t="shared" ref="P28:P91" si="3">SUM(F28:O28)</f>
        <v>0</v>
      </c>
    </row>
    <row r="29" spans="1:16" outlineLevel="1" x14ac:dyDescent="0.35">
      <c r="A29" s="65">
        <v>9</v>
      </c>
      <c r="B29" s="99">
        <v>9</v>
      </c>
      <c r="C29" s="98" t="str">
        <f>IF(ISBLANK(Layout!C11), "", Layout!C11)</f>
        <v>Conditon 7</v>
      </c>
      <c r="D29" s="97" t="str">
        <f>IF(Layout!D11 &gt;0,Layout!D11* $J$12 - E29 - P29, "")</f>
        <v/>
      </c>
      <c r="E29" s="96">
        <f>IFERROR(Layout!D11*SUM($D$12:$D$17), "")</f>
        <v>0</v>
      </c>
      <c r="F29" s="96" t="str">
        <f>IF(ISBLANK(Layout!E11),"",Layout!E11*$J$12/Stocks!$E$3*Layout!$D11)</f>
        <v/>
      </c>
      <c r="G29" s="96" t="str">
        <f>IF(ISBLANK(Layout!F11),"",Layout!F11*$J$12/Stocks!$E$4*Layout!$D11)</f>
        <v/>
      </c>
      <c r="H29" s="96" t="str">
        <f>IF(ISBLANK(Layout!G11),"",Layout!G11*$J$12/Stocks!$E$5*Layout!$D11)</f>
        <v/>
      </c>
      <c r="I29" s="96" t="str">
        <f>IF(ISBLANK(Layout!H11),"",Layout!H11*$J$12/Stocks!$E$6*Layout!$D11)</f>
        <v/>
      </c>
      <c r="J29" s="96" t="str">
        <f>IF(ISBLANK(Layout!I11),"",Layout!I11*$J$12/Stocks!$E$7*Layout!$D11)</f>
        <v/>
      </c>
      <c r="K29" s="96" t="str">
        <f>IF(ISBLANK(Layout!J11),"",Layout!J11*$J$12/Stocks!$E$8*Layout!$D11)</f>
        <v/>
      </c>
      <c r="L29" s="96" t="str">
        <f>IF(ISBLANK(Layout!K11),"",Layout!K11*$J$12/Stocks!$E$9*Layout!$D11)</f>
        <v/>
      </c>
      <c r="M29" s="96" t="str">
        <f>IF(ISBLANK(Layout!L11),"",Layout!L11*$J$12/Stocks!$E$10*Layout!$D11)</f>
        <v/>
      </c>
      <c r="N29" s="96" t="str">
        <f>IF(ISBLANK(Layout!M11),"",Layout!M11*$J$12/Stocks!$E$11*Layout!$D11)</f>
        <v/>
      </c>
      <c r="O29" s="96" t="str">
        <f>IF(ISBLANK(Layout!N11),"",Layout!N11*$J$12/Stocks!$E$12*Layout!$D11)</f>
        <v/>
      </c>
      <c r="P29" s="95">
        <f t="shared" si="3"/>
        <v>0</v>
      </c>
    </row>
    <row r="30" spans="1:16" outlineLevel="1" x14ac:dyDescent="0.35">
      <c r="A30" s="65">
        <v>10</v>
      </c>
      <c r="B30" s="99">
        <v>10</v>
      </c>
      <c r="C30" s="98" t="str">
        <f>IF(ISBLANK(Layout!C12), "", Layout!C12)</f>
        <v>Conditon 8</v>
      </c>
      <c r="D30" s="97" t="str">
        <f>IF(Layout!D12 &gt;0,Layout!D12* $J$12 - E30 - P30, "")</f>
        <v/>
      </c>
      <c r="E30" s="96">
        <f>IFERROR(Layout!D12*SUM($D$12:$D$17), "")</f>
        <v>0</v>
      </c>
      <c r="F30" s="96" t="str">
        <f>IF(ISBLANK(Layout!E12),"",Layout!E12*$J$12/Stocks!$E$3*Layout!$D12)</f>
        <v/>
      </c>
      <c r="G30" s="96" t="str">
        <f>IF(ISBLANK(Layout!F12),"",Layout!F12*$J$12/Stocks!$E$4*Layout!$D12)</f>
        <v/>
      </c>
      <c r="H30" s="96" t="str">
        <f>IF(ISBLANK(Layout!G12),"",Layout!G12*$J$12/Stocks!$E$5*Layout!$D12)</f>
        <v/>
      </c>
      <c r="I30" s="96" t="str">
        <f>IF(ISBLANK(Layout!H12),"",Layout!H12*$J$12/Stocks!$E$6*Layout!$D12)</f>
        <v/>
      </c>
      <c r="J30" s="96" t="str">
        <f>IF(ISBLANK(Layout!I12),"",Layout!I12*$J$12/Stocks!$E$7*Layout!$D12)</f>
        <v/>
      </c>
      <c r="K30" s="96" t="str">
        <f>IF(ISBLANK(Layout!J12),"",Layout!J12*$J$12/Stocks!$E$8*Layout!$D12)</f>
        <v/>
      </c>
      <c r="L30" s="96" t="str">
        <f>IF(ISBLANK(Layout!K12),"",Layout!K12*$J$12/Stocks!$E$9*Layout!$D12)</f>
        <v/>
      </c>
      <c r="M30" s="96" t="str">
        <f>IF(ISBLANK(Layout!L12),"",Layout!L12*$J$12/Stocks!$E$10*Layout!$D12)</f>
        <v/>
      </c>
      <c r="N30" s="96" t="str">
        <f>IF(ISBLANK(Layout!M12),"",Layout!M12*$J$12/Stocks!$E$11*Layout!$D12)</f>
        <v/>
      </c>
      <c r="O30" s="96" t="str">
        <f>IF(ISBLANK(Layout!N12),"",Layout!N12*$J$12/Stocks!$E$12*Layout!$D12)</f>
        <v/>
      </c>
      <c r="P30" s="95">
        <f t="shared" si="3"/>
        <v>0</v>
      </c>
    </row>
    <row r="31" spans="1:16" outlineLevel="1" x14ac:dyDescent="0.35">
      <c r="A31" s="65">
        <v>11</v>
      </c>
      <c r="B31" s="99">
        <v>11</v>
      </c>
      <c r="C31" s="98" t="str">
        <f>IF(ISBLANK(Layout!C13), "", Layout!C13)</f>
        <v>Conditon 9</v>
      </c>
      <c r="D31" s="97" t="str">
        <f>IF(Layout!D13 &gt;0,Layout!D13* $J$12 - E31 - P31, "")</f>
        <v/>
      </c>
      <c r="E31" s="96">
        <f>IFERROR(Layout!D13*SUM($D$12:$D$17), "")</f>
        <v>0</v>
      </c>
      <c r="F31" s="96" t="str">
        <f>IF(ISBLANK(Layout!E13),"",Layout!E13*$J$12/Stocks!$E$3*Layout!$D13)</f>
        <v/>
      </c>
      <c r="G31" s="96" t="str">
        <f>IF(ISBLANK(Layout!F13),"",Layout!F13*$J$12/Stocks!$E$4*Layout!$D13)</f>
        <v/>
      </c>
      <c r="H31" s="96" t="str">
        <f>IF(ISBLANK(Layout!G13),"",Layout!G13*$J$12/Stocks!$E$5*Layout!$D13)</f>
        <v/>
      </c>
      <c r="I31" s="96" t="str">
        <f>IF(ISBLANK(Layout!H13),"",Layout!H13*$J$12/Stocks!$E$6*Layout!$D13)</f>
        <v/>
      </c>
      <c r="J31" s="96" t="str">
        <f>IF(ISBLANK(Layout!I13),"",Layout!I13*$J$12/Stocks!$E$7*Layout!$D13)</f>
        <v/>
      </c>
      <c r="K31" s="96" t="str">
        <f>IF(ISBLANK(Layout!J13),"",Layout!J13*$J$12/Stocks!$E$8*Layout!$D13)</f>
        <v/>
      </c>
      <c r="L31" s="96" t="str">
        <f>IF(ISBLANK(Layout!K13),"",Layout!K13*$J$12/Stocks!$E$9*Layout!$D13)</f>
        <v/>
      </c>
      <c r="M31" s="96" t="str">
        <f>IF(ISBLANK(Layout!L13),"",Layout!L13*$J$12/Stocks!$E$10*Layout!$D13)</f>
        <v/>
      </c>
      <c r="N31" s="96" t="str">
        <f>IF(ISBLANK(Layout!M13),"",Layout!M13*$J$12/Stocks!$E$11*Layout!$D13)</f>
        <v/>
      </c>
      <c r="O31" s="96" t="str">
        <f>IF(ISBLANK(Layout!N13),"",Layout!N13*$J$12/Stocks!$E$12*Layout!$D13)</f>
        <v/>
      </c>
      <c r="P31" s="95">
        <f t="shared" si="3"/>
        <v>0</v>
      </c>
    </row>
    <row r="32" spans="1:16" outlineLevel="1" x14ac:dyDescent="0.35">
      <c r="A32" s="65">
        <v>12</v>
      </c>
      <c r="B32" s="99">
        <v>12</v>
      </c>
      <c r="C32" s="98" t="str">
        <f>IF(ISBLANK(Layout!C14), "", Layout!C14)</f>
        <v>Conditon 10</v>
      </c>
      <c r="D32" s="97" t="str">
        <f>IF(Layout!D14 &gt;0, $J$12 - E32 - P32, "")</f>
        <v/>
      </c>
      <c r="E32" s="96">
        <f>IFERROR(Layout!D14*SUM($D$12:$D$17), "")</f>
        <v>0</v>
      </c>
      <c r="F32" s="96" t="str">
        <f>IF(ISBLANK(Layout!E14),"",Layout!E14*$J$12/Stocks!$E$3*Layout!$D14)</f>
        <v/>
      </c>
      <c r="G32" s="96" t="str">
        <f>IF(ISBLANK(Layout!F14),"",Layout!F14*$J$12/Stocks!$E$4*Layout!$D14)</f>
        <v/>
      </c>
      <c r="H32" s="96" t="str">
        <f>IF(ISBLANK(Layout!G14),"",Layout!G14*$J$12/Stocks!$E$5*Layout!$D14)</f>
        <v/>
      </c>
      <c r="I32" s="96" t="str">
        <f>IF(ISBLANK(Layout!H14),"",Layout!H14*$J$12/Stocks!$E$6*Layout!$D14)</f>
        <v/>
      </c>
      <c r="J32" s="96" t="str">
        <f>IF(ISBLANK(Layout!I14),"",Layout!I14*$J$12/Stocks!$E$7*Layout!$D14)</f>
        <v/>
      </c>
      <c r="K32" s="96" t="str">
        <f>IF(ISBLANK(Layout!J14),"",Layout!J14*$J$12/Stocks!$E$8*Layout!$D14)</f>
        <v/>
      </c>
      <c r="L32" s="96" t="str">
        <f>IF(ISBLANK(Layout!K14),"",Layout!K14*$J$12/Stocks!$E$9*Layout!$D14)</f>
        <v/>
      </c>
      <c r="M32" s="96" t="str">
        <f>IF(ISBLANK(Layout!L14),"",Layout!L14*$J$12/Stocks!$E$10*Layout!$D14)</f>
        <v/>
      </c>
      <c r="N32" s="96" t="str">
        <f>IF(ISBLANK(Layout!M14),"",Layout!M14*$J$12/Stocks!$E$11*Layout!$D14)</f>
        <v/>
      </c>
      <c r="O32" s="96" t="str">
        <f>IF(ISBLANK(Layout!N14),"",Layout!N14*$J$12/Stocks!$E$12*Layout!$D14)</f>
        <v/>
      </c>
      <c r="P32" s="95">
        <f t="shared" si="3"/>
        <v>0</v>
      </c>
    </row>
    <row r="33" spans="1:16" outlineLevel="1" x14ac:dyDescent="0.35">
      <c r="A33" s="65">
        <v>13</v>
      </c>
      <c r="B33" s="99">
        <v>13</v>
      </c>
      <c r="C33" s="98" t="str">
        <f>IF(ISBLANK(Layout!C15), "", Layout!C15)</f>
        <v>Conditon 11</v>
      </c>
      <c r="D33" s="97" t="str">
        <f>IF(Layout!D15 &gt;0, $J$12 - E33 - P33, "")</f>
        <v/>
      </c>
      <c r="E33" s="96">
        <f>IFERROR(Layout!D15*SUM($D$12:$D$17), "")</f>
        <v>0</v>
      </c>
      <c r="F33" s="96" t="str">
        <f>IF(ISBLANK(Layout!E15),"",Layout!E15*$J$12/Stocks!$E$3*Layout!$D15)</f>
        <v/>
      </c>
      <c r="G33" s="96" t="str">
        <f>IF(ISBLANK(Layout!F15),"",Layout!F15*$J$12/Stocks!$E$4*Layout!$D15)</f>
        <v/>
      </c>
      <c r="H33" s="96" t="str">
        <f>IF(ISBLANK(Layout!G15),"",Layout!G15*$J$12/Stocks!$E$5*Layout!$D15)</f>
        <v/>
      </c>
      <c r="I33" s="96" t="str">
        <f>IF(ISBLANK(Layout!H15),"",Layout!H15*$J$12/Stocks!$E$6*Layout!$D15)</f>
        <v/>
      </c>
      <c r="J33" s="96" t="str">
        <f>IF(ISBLANK(Layout!I15),"",Layout!I15*$J$12/Stocks!$E$7*Layout!$D15)</f>
        <v/>
      </c>
      <c r="K33" s="96" t="str">
        <f>IF(ISBLANK(Layout!J15),"",Layout!J15*$J$12/Stocks!$E$8*Layout!$D15)</f>
        <v/>
      </c>
      <c r="L33" s="96" t="str">
        <f>IF(ISBLANK(Layout!K15),"",Layout!K15*$J$12/Stocks!$E$9*Layout!$D15)</f>
        <v/>
      </c>
      <c r="M33" s="96" t="str">
        <f>IF(ISBLANK(Layout!L15),"",Layout!L15*$J$12/Stocks!$E$10*Layout!$D15)</f>
        <v/>
      </c>
      <c r="N33" s="96" t="str">
        <f>IF(ISBLANK(Layout!M15),"",Layout!M15*$J$12/Stocks!$E$11*Layout!$D15)</f>
        <v/>
      </c>
      <c r="O33" s="96" t="str">
        <f>IF(ISBLANK(Layout!N15),"",Layout!N15*$J$12/Stocks!$E$12*Layout!$D15)</f>
        <v/>
      </c>
      <c r="P33" s="95">
        <f t="shared" si="3"/>
        <v>0</v>
      </c>
    </row>
    <row r="34" spans="1:16" outlineLevel="1" x14ac:dyDescent="0.35">
      <c r="A34" s="65">
        <v>14</v>
      </c>
      <c r="B34" s="99">
        <v>14</v>
      </c>
      <c r="C34" s="98" t="str">
        <f>IF(ISBLANK(Layout!C16), "", Layout!C16)</f>
        <v>Conditon 12</v>
      </c>
      <c r="D34" s="97" t="str">
        <f>IF(Layout!D16 &gt;0, $J$12 - E34 - P34, "")</f>
        <v/>
      </c>
      <c r="E34" s="96">
        <f>IFERROR(Layout!D16*SUM($D$12:$D$17), "")</f>
        <v>0</v>
      </c>
      <c r="F34" s="96" t="str">
        <f>IF(ISBLANK(Layout!E16),"",Layout!E16*$J$12/Stocks!$E$3*Layout!$D16)</f>
        <v/>
      </c>
      <c r="G34" s="96" t="str">
        <f>IF(ISBLANK(Layout!F16),"",Layout!F16*$J$12/Stocks!$E$4*Layout!$D16)</f>
        <v/>
      </c>
      <c r="H34" s="96" t="str">
        <f>IF(ISBLANK(Layout!G16),"",Layout!G16*$J$12/Stocks!$E$5*Layout!$D16)</f>
        <v/>
      </c>
      <c r="I34" s="96" t="str">
        <f>IF(ISBLANK(Layout!H16),"",Layout!H16*$J$12/Stocks!$E$6*Layout!$D16)</f>
        <v/>
      </c>
      <c r="J34" s="96" t="str">
        <f>IF(ISBLANK(Layout!I16),"",Layout!I16*$J$12/Stocks!$E$7*Layout!$D16)</f>
        <v/>
      </c>
      <c r="K34" s="96" t="str">
        <f>IF(ISBLANK(Layout!J16),"",Layout!J16*$J$12/Stocks!$E$8*Layout!$D16)</f>
        <v/>
      </c>
      <c r="L34" s="96" t="str">
        <f>IF(ISBLANK(Layout!K16),"",Layout!K16*$J$12/Stocks!$E$9*Layout!$D16)</f>
        <v/>
      </c>
      <c r="M34" s="96" t="str">
        <f>IF(ISBLANK(Layout!L16),"",Layout!L16*$J$12/Stocks!$E$10*Layout!$D16)</f>
        <v/>
      </c>
      <c r="N34" s="96" t="str">
        <f>IF(ISBLANK(Layout!M16),"",Layout!M16*$J$12/Stocks!$E$11*Layout!$D16)</f>
        <v/>
      </c>
      <c r="O34" s="96" t="str">
        <f>IF(ISBLANK(Layout!N16),"",Layout!N16*$J$12/Stocks!$E$12*Layout!$D16)</f>
        <v/>
      </c>
      <c r="P34" s="95">
        <f t="shared" si="3"/>
        <v>0</v>
      </c>
    </row>
    <row r="35" spans="1:16" outlineLevel="1" x14ac:dyDescent="0.35">
      <c r="A35" s="68">
        <v>15</v>
      </c>
      <c r="B35" s="93">
        <v>15</v>
      </c>
      <c r="C35" s="92" t="str">
        <f>IF(ISBLANK(Layout!C17), "", Layout!C17)</f>
        <v>Conditon 13</v>
      </c>
      <c r="D35" s="91" t="str">
        <f>IF(Layout!D17 &gt;0, $J$12 - E35 - P35, "")</f>
        <v/>
      </c>
      <c r="E35" s="90">
        <f>IFERROR(Layout!D17*SUM($D$12:$D$17), "")</f>
        <v>0</v>
      </c>
      <c r="F35" s="90" t="str">
        <f>IF(ISBLANK(Layout!E17),"",Layout!E17*$J$12/Stocks!$E$3*Layout!$D17)</f>
        <v/>
      </c>
      <c r="G35" s="90" t="str">
        <f>IF(ISBLANK(Layout!F17),"",Layout!F17*$J$12/Stocks!$E$4*Layout!$D17)</f>
        <v/>
      </c>
      <c r="H35" s="90" t="str">
        <f>IF(ISBLANK(Layout!G17),"",Layout!G17*$J$12/Stocks!$E$5*Layout!$D17)</f>
        <v/>
      </c>
      <c r="I35" s="90" t="str">
        <f>IF(ISBLANK(Layout!H17),"",Layout!H17*$J$12/Stocks!$E$6*Layout!$D17)</f>
        <v/>
      </c>
      <c r="J35" s="90" t="str">
        <f>IF(ISBLANK(Layout!I17),"",Layout!I17*$J$12/Stocks!$E$7*Layout!$D17)</f>
        <v/>
      </c>
      <c r="K35" s="90" t="str">
        <f>IF(ISBLANK(Layout!J17),"",Layout!J17*$J$12/Stocks!$E$8*Layout!$D17)</f>
        <v/>
      </c>
      <c r="L35" s="90" t="str">
        <f>IF(ISBLANK(Layout!K17),"",Layout!K17*$J$12/Stocks!$E$9*Layout!$D17)</f>
        <v/>
      </c>
      <c r="M35" s="90" t="str">
        <f>IF(ISBLANK(Layout!L17),"",Layout!L17*$J$12/Stocks!$E$10*Layout!$D17)</f>
        <v/>
      </c>
      <c r="N35" s="90" t="str">
        <f>IF(ISBLANK(Layout!M17),"",Layout!M17*$J$12/Stocks!$E$11*Layout!$D17)</f>
        <v/>
      </c>
      <c r="O35" s="90" t="str">
        <f>IF(ISBLANK(Layout!N17),"",Layout!N17*$J$12/Stocks!$E$12*Layout!$D17)</f>
        <v/>
      </c>
      <c r="P35" s="89">
        <f t="shared" si="3"/>
        <v>0</v>
      </c>
    </row>
    <row r="36" spans="1:16" outlineLevel="1" x14ac:dyDescent="0.35">
      <c r="A36" s="107">
        <v>16</v>
      </c>
      <c r="B36" s="106" t="str">
        <f>IF(ISBLANK(Layout!B18), "", Layout!B18)</f>
        <v/>
      </c>
      <c r="C36" s="105" t="str">
        <f>IF(ISBLANK(Layout!C18), "", Layout!C18)</f>
        <v>Conditon 14</v>
      </c>
      <c r="D36" s="104" t="str">
        <f>IF(Layout!D18 &gt;0, $J$12 - E36 - P36, "")</f>
        <v/>
      </c>
      <c r="E36" s="103">
        <f>IFERROR(Layout!D18*SUM($D$12:$D$17), "")</f>
        <v>0</v>
      </c>
      <c r="F36" s="102" t="str">
        <f>IF(ISBLANK(Layout!E18),"",Layout!E18*$J$12/Stocks!$E$3*Layout!$D18)</f>
        <v/>
      </c>
      <c r="G36" s="102" t="str">
        <f>IF(ISBLANK(Layout!F18),"",Layout!F18*$J$12/Stocks!$E$4*Layout!$D18)</f>
        <v/>
      </c>
      <c r="H36" s="102" t="str">
        <f>IF(ISBLANK(Layout!G18),"",Layout!G18*$J$12/Stocks!$E$5*Layout!$D18)</f>
        <v/>
      </c>
      <c r="I36" s="102" t="str">
        <f>IF(ISBLANK(Layout!H18),"",Layout!H18*$J$12/Stocks!$E$6*Layout!$D18)</f>
        <v/>
      </c>
      <c r="J36" s="102" t="str">
        <f>IF(ISBLANK(Layout!I18),"",Layout!I18*$J$12/Stocks!$E$7*Layout!$D18)</f>
        <v/>
      </c>
      <c r="K36" s="102" t="str">
        <f>IF(ISBLANK(Layout!J18),"",Layout!J18*$J$12/Stocks!$E$8*Layout!$D18)</f>
        <v/>
      </c>
      <c r="L36" s="102" t="str">
        <f>IF(ISBLANK(Layout!K18),"",Layout!K18*$J$12/Stocks!$E$9*Layout!$D18)</f>
        <v/>
      </c>
      <c r="M36" s="102" t="str">
        <f>IF(ISBLANK(Layout!L18),"",Layout!L18*$J$12/Stocks!$E$10*Layout!$D18)</f>
        <v/>
      </c>
      <c r="N36" s="102" t="str">
        <f>IF(ISBLANK(Layout!M18),"",Layout!M18*$J$12/Stocks!$E$11*Layout!$D18)</f>
        <v/>
      </c>
      <c r="O36" s="102" t="str">
        <f>IF(ISBLANK(Layout!N18),"",Layout!N18*$J$12/Stocks!$E$12*Layout!$D18)</f>
        <v/>
      </c>
      <c r="P36" s="101">
        <f t="shared" si="3"/>
        <v>0</v>
      </c>
    </row>
    <row r="37" spans="1:16" outlineLevel="1" x14ac:dyDescent="0.35">
      <c r="A37" s="100">
        <v>17</v>
      </c>
      <c r="B37" s="99" t="str">
        <f>IF(ISBLANK(Layout!B19), "", Layout!B19)</f>
        <v/>
      </c>
      <c r="C37" s="98" t="str">
        <f>IF(ISBLANK(Layout!C19), "", Layout!C19)</f>
        <v>Conditon 15</v>
      </c>
      <c r="D37" s="97" t="str">
        <f>IF(Layout!D19 &gt;0, $J$12 - E37 - P37, "")</f>
        <v/>
      </c>
      <c r="E37" s="96">
        <f>IFERROR(Layout!D19*SUM($D$12:$D$17), "")</f>
        <v>0</v>
      </c>
      <c r="F37" s="96" t="str">
        <f>IF(ISBLANK(Layout!E19),"",Layout!E19*$J$12/Stocks!$E$3*Layout!$D19)</f>
        <v/>
      </c>
      <c r="G37" s="96" t="str">
        <f>IF(ISBLANK(Layout!F19),"",Layout!F19*$J$12/Stocks!$E$4*Layout!$D19)</f>
        <v/>
      </c>
      <c r="H37" s="96" t="str">
        <f>IF(ISBLANK(Layout!G19),"",Layout!G19*$J$12/Stocks!$E$5*Layout!$D19)</f>
        <v/>
      </c>
      <c r="I37" s="96" t="str">
        <f>IF(ISBLANK(Layout!H19),"",Layout!H19*$J$12/Stocks!$E$6*Layout!$D19)</f>
        <v/>
      </c>
      <c r="J37" s="96" t="str">
        <f>IF(ISBLANK(Layout!I19),"",Layout!I19*$J$12/Stocks!$E$7*Layout!$D19)</f>
        <v/>
      </c>
      <c r="K37" s="96" t="str">
        <f>IF(ISBLANK(Layout!J19),"",Layout!J19*$J$12/Stocks!$E$8*Layout!$D19)</f>
        <v/>
      </c>
      <c r="L37" s="96" t="str">
        <f>IF(ISBLANK(Layout!K19),"",Layout!K19*$J$12/Stocks!$E$9*Layout!$D19)</f>
        <v/>
      </c>
      <c r="M37" s="96" t="str">
        <f>IF(ISBLANK(Layout!L19),"",Layout!L19*$J$12/Stocks!$E$10*Layout!$D19)</f>
        <v/>
      </c>
      <c r="N37" s="96" t="str">
        <f>IF(ISBLANK(Layout!M19),"",Layout!M19*$J$12/Stocks!$E$11*Layout!$D19)</f>
        <v/>
      </c>
      <c r="O37" s="96" t="str">
        <f>IF(ISBLANK(Layout!N19),"",Layout!N19*$J$12/Stocks!$E$12*Layout!$D19)</f>
        <v/>
      </c>
      <c r="P37" s="95">
        <f t="shared" si="3"/>
        <v>0</v>
      </c>
    </row>
    <row r="38" spans="1:16" outlineLevel="1" x14ac:dyDescent="0.35">
      <c r="A38" s="100">
        <v>18</v>
      </c>
      <c r="B38" s="99" t="str">
        <f>IF(ISBLANK(Layout!B20), "", Layout!B20)</f>
        <v/>
      </c>
      <c r="C38" s="98" t="str">
        <f>IF(ISBLANK(Layout!C20), "", Layout!C20)</f>
        <v/>
      </c>
      <c r="D38" s="97" t="str">
        <f>IF(Layout!D20 &gt;0, $J$12 - E38 - P38, "")</f>
        <v/>
      </c>
      <c r="E38" s="96">
        <f>IFERROR(Layout!D20*SUM($D$12:$D$17), "")</f>
        <v>0</v>
      </c>
      <c r="F38" s="96" t="str">
        <f>IF(ISBLANK(Layout!E20),"",Layout!E20*$J$12/Stocks!$E$3*Layout!$D20)</f>
        <v/>
      </c>
      <c r="G38" s="96" t="str">
        <f>IF(ISBLANK(Layout!F20),"",Layout!F20*$J$12/Stocks!$E$4*Layout!$D20)</f>
        <v/>
      </c>
      <c r="H38" s="96" t="str">
        <f>IF(ISBLANK(Layout!G20),"",Layout!G20*$J$12/Stocks!$E$5*Layout!$D20)</f>
        <v/>
      </c>
      <c r="I38" s="96" t="str">
        <f>IF(ISBLANK(Layout!H20),"",Layout!H20*$J$12/Stocks!$E$6*Layout!$D20)</f>
        <v/>
      </c>
      <c r="J38" s="96" t="str">
        <f>IF(ISBLANK(Layout!I20),"",Layout!I20*$J$12/Stocks!$E$7*Layout!$D20)</f>
        <v/>
      </c>
      <c r="K38" s="96" t="str">
        <f>IF(ISBLANK(Layout!J20),"",Layout!J20*$J$12/Stocks!$E$8*Layout!$D20)</f>
        <v/>
      </c>
      <c r="L38" s="96" t="str">
        <f>IF(ISBLANK(Layout!K20),"",Layout!K20*$J$12/Stocks!$E$9*Layout!$D20)</f>
        <v/>
      </c>
      <c r="M38" s="96" t="str">
        <f>IF(ISBLANK(Layout!L20),"",Layout!L20*$J$12/Stocks!$E$10*Layout!$D20)</f>
        <v/>
      </c>
      <c r="N38" s="96" t="str">
        <f>IF(ISBLANK(Layout!M20),"",Layout!M20*$J$12/Stocks!$E$11*Layout!$D20)</f>
        <v/>
      </c>
      <c r="O38" s="96" t="str">
        <f>IF(ISBLANK(Layout!N20),"",Layout!N20*$J$12/Stocks!$E$12*Layout!$D20)</f>
        <v/>
      </c>
      <c r="P38" s="95">
        <f t="shared" si="3"/>
        <v>0</v>
      </c>
    </row>
    <row r="39" spans="1:16" outlineLevel="1" x14ac:dyDescent="0.35">
      <c r="A39" s="100">
        <v>19</v>
      </c>
      <c r="B39" s="99" t="str">
        <f>IF(ISBLANK(Layout!B21), "", Layout!B21)</f>
        <v/>
      </c>
      <c r="C39" s="98" t="str">
        <f>IF(ISBLANK(Layout!C21), "", Layout!C21)</f>
        <v/>
      </c>
      <c r="D39" s="97" t="str">
        <f>IF(Layout!D21 &gt;0, $J$12 - E39 - P39, "")</f>
        <v/>
      </c>
      <c r="E39" s="96">
        <f>IFERROR(Layout!D21*SUM($D$12:$D$17), "")</f>
        <v>0</v>
      </c>
      <c r="F39" s="96" t="str">
        <f>IF(ISBLANK(Layout!E21),"",Layout!E21*$J$12/Stocks!$E$3*Layout!$D21)</f>
        <v/>
      </c>
      <c r="G39" s="96" t="str">
        <f>IF(ISBLANK(Layout!F21),"",Layout!F21*$J$12/Stocks!$E$4*Layout!$D21)</f>
        <v/>
      </c>
      <c r="H39" s="96" t="str">
        <f>IF(ISBLANK(Layout!G21),"",Layout!G21*$J$12/Stocks!$E$5*Layout!$D21)</f>
        <v/>
      </c>
      <c r="I39" s="96" t="str">
        <f>IF(ISBLANK(Layout!H21),"",Layout!H21*$J$12/Stocks!$E$6*Layout!$D21)</f>
        <v/>
      </c>
      <c r="J39" s="96" t="str">
        <f>IF(ISBLANK(Layout!I21),"",Layout!I21*$J$12/Stocks!$E$7*Layout!$D21)</f>
        <v/>
      </c>
      <c r="K39" s="96" t="str">
        <f>IF(ISBLANK(Layout!J21),"",Layout!J21*$J$12/Stocks!$E$8*Layout!$D21)</f>
        <v/>
      </c>
      <c r="L39" s="96" t="str">
        <f>IF(ISBLANK(Layout!K21),"",Layout!K21*$J$12/Stocks!$E$9*Layout!$D21)</f>
        <v/>
      </c>
      <c r="M39" s="96" t="str">
        <f>IF(ISBLANK(Layout!L21),"",Layout!L21*$J$12/Stocks!$E$10*Layout!$D21)</f>
        <v/>
      </c>
      <c r="N39" s="96" t="str">
        <f>IF(ISBLANK(Layout!M21),"",Layout!M21*$J$12/Stocks!$E$11*Layout!$D21)</f>
        <v/>
      </c>
      <c r="O39" s="96" t="str">
        <f>IF(ISBLANK(Layout!N21),"",Layout!N21*$J$12/Stocks!$E$12*Layout!$D21)</f>
        <v/>
      </c>
      <c r="P39" s="95">
        <f t="shared" si="3"/>
        <v>0</v>
      </c>
    </row>
    <row r="40" spans="1:16" outlineLevel="1" x14ac:dyDescent="0.35">
      <c r="A40" s="100">
        <v>20</v>
      </c>
      <c r="B40" s="99" t="str">
        <f>IF(ISBLANK(Layout!B22), "", Layout!B22)</f>
        <v/>
      </c>
      <c r="C40" s="98" t="str">
        <f>IF(ISBLANK(Layout!C22), "", Layout!C22)</f>
        <v/>
      </c>
      <c r="D40" s="97" t="str">
        <f>IF(Layout!D22 &gt;0, $J$12 - E40 - P40, "")</f>
        <v/>
      </c>
      <c r="E40" s="96">
        <f>IFERROR(Layout!D22*SUM($D$12:$D$17), "")</f>
        <v>0</v>
      </c>
      <c r="F40" s="96" t="str">
        <f>IF(ISBLANK(Layout!E22),"",Layout!E22*$J$12/Stocks!$E$3*Layout!$D22)</f>
        <v/>
      </c>
      <c r="G40" s="96" t="str">
        <f>IF(ISBLANK(Layout!F22),"",Layout!F22*$J$12/Stocks!$E$4*Layout!$D22)</f>
        <v/>
      </c>
      <c r="H40" s="96" t="str">
        <f>IF(ISBLANK(Layout!G22),"",Layout!G22*$J$12/Stocks!$E$5*Layout!$D22)</f>
        <v/>
      </c>
      <c r="I40" s="96" t="str">
        <f>IF(ISBLANK(Layout!H22),"",Layout!H22*$J$12/Stocks!$E$6*Layout!$D22)</f>
        <v/>
      </c>
      <c r="J40" s="96" t="str">
        <f>IF(ISBLANK(Layout!I22),"",Layout!I22*$J$12/Stocks!$E$7*Layout!$D22)</f>
        <v/>
      </c>
      <c r="K40" s="96" t="str">
        <f>IF(ISBLANK(Layout!J22),"",Layout!J22*$J$12/Stocks!$E$8*Layout!$D22)</f>
        <v/>
      </c>
      <c r="L40" s="96" t="str">
        <f>IF(ISBLANK(Layout!K22),"",Layout!K22*$J$12/Stocks!$E$9*Layout!$D22)</f>
        <v/>
      </c>
      <c r="M40" s="96" t="str">
        <f>IF(ISBLANK(Layout!L22),"",Layout!L22*$J$12/Stocks!$E$10*Layout!$D22)</f>
        <v/>
      </c>
      <c r="N40" s="96" t="str">
        <f>IF(ISBLANK(Layout!M22),"",Layout!M22*$J$12/Stocks!$E$11*Layout!$D22)</f>
        <v/>
      </c>
      <c r="O40" s="96" t="str">
        <f>IF(ISBLANK(Layout!N22),"",Layout!N22*$J$12/Stocks!$E$12*Layout!$D22)</f>
        <v/>
      </c>
      <c r="P40" s="95">
        <f t="shared" si="3"/>
        <v>0</v>
      </c>
    </row>
    <row r="41" spans="1:16" outlineLevel="1" x14ac:dyDescent="0.35">
      <c r="A41" s="100">
        <v>21</v>
      </c>
      <c r="B41" s="99" t="str">
        <f>IF(ISBLANK(Layout!B23), "", Layout!B23)</f>
        <v/>
      </c>
      <c r="C41" s="98" t="str">
        <f>IF(ISBLANK(Layout!C23), "", Layout!C23)</f>
        <v/>
      </c>
      <c r="D41" s="97" t="str">
        <f>IF(Layout!D23 &gt;0, $J$12 - E41 - P41, "")</f>
        <v/>
      </c>
      <c r="E41" s="96">
        <f>IFERROR(Layout!D23*SUM($D$12:$D$17), "")</f>
        <v>0</v>
      </c>
      <c r="F41" s="96" t="str">
        <f>IF(ISBLANK(Layout!E23),"",Layout!E23*$J$12/Stocks!$E$3*Layout!$D23)</f>
        <v/>
      </c>
      <c r="G41" s="96" t="str">
        <f>IF(ISBLANK(Layout!F23),"",Layout!F23*$J$12/Stocks!$E$4*Layout!$D23)</f>
        <v/>
      </c>
      <c r="H41" s="96" t="str">
        <f>IF(ISBLANK(Layout!G23),"",Layout!G23*$J$12/Stocks!$E$5*Layout!$D23)</f>
        <v/>
      </c>
      <c r="I41" s="96" t="str">
        <f>IF(ISBLANK(Layout!H23),"",Layout!H23*$J$12/Stocks!$E$6*Layout!$D23)</f>
        <v/>
      </c>
      <c r="J41" s="96" t="str">
        <f>IF(ISBLANK(Layout!I23),"",Layout!I23*$J$12/Stocks!$E$7*Layout!$D23)</f>
        <v/>
      </c>
      <c r="K41" s="96" t="str">
        <f>IF(ISBLANK(Layout!J23),"",Layout!J23*$J$12/Stocks!$E$8*Layout!$D23)</f>
        <v/>
      </c>
      <c r="L41" s="96" t="str">
        <f>IF(ISBLANK(Layout!K23),"",Layout!K23*$J$12/Stocks!$E$9*Layout!$D23)</f>
        <v/>
      </c>
      <c r="M41" s="96" t="str">
        <f>IF(ISBLANK(Layout!L23),"",Layout!L23*$J$12/Stocks!$E$10*Layout!$D23)</f>
        <v/>
      </c>
      <c r="N41" s="96" t="str">
        <f>IF(ISBLANK(Layout!M23),"",Layout!M23*$J$12/Stocks!$E$11*Layout!$D23)</f>
        <v/>
      </c>
      <c r="O41" s="96" t="str">
        <f>IF(ISBLANK(Layout!N23),"",Layout!N23*$J$12/Stocks!$E$12*Layout!$D23)</f>
        <v/>
      </c>
      <c r="P41" s="95">
        <f t="shared" si="3"/>
        <v>0</v>
      </c>
    </row>
    <row r="42" spans="1:16" outlineLevel="1" x14ac:dyDescent="0.35">
      <c r="A42" s="100">
        <v>22</v>
      </c>
      <c r="B42" s="99" t="str">
        <f>IF(ISBLANK(Layout!B24), "", Layout!B24)</f>
        <v/>
      </c>
      <c r="C42" s="98" t="str">
        <f>IF(ISBLANK(Layout!C24), "", Layout!C24)</f>
        <v/>
      </c>
      <c r="D42" s="97" t="str">
        <f>IF(Layout!D24 &gt;0, $J$12 - E42 - P42, "")</f>
        <v/>
      </c>
      <c r="E42" s="96">
        <f>IFERROR(Layout!D24*SUM($D$12:$D$17), "")</f>
        <v>0</v>
      </c>
      <c r="F42" s="96" t="str">
        <f>IF(ISBLANK(Layout!E24),"",Layout!E24*$J$12/Stocks!$E$3*Layout!$D24)</f>
        <v/>
      </c>
      <c r="G42" s="96" t="str">
        <f>IF(ISBLANK(Layout!F24),"",Layout!F24*$J$12/Stocks!$E$4*Layout!$D24)</f>
        <v/>
      </c>
      <c r="H42" s="96" t="str">
        <f>IF(ISBLANK(Layout!G24),"",Layout!G24*$J$12/Stocks!$E$5*Layout!$D24)</f>
        <v/>
      </c>
      <c r="I42" s="96" t="str">
        <f>IF(ISBLANK(Layout!H24),"",Layout!H24*$J$12/Stocks!$E$6*Layout!$D24)</f>
        <v/>
      </c>
      <c r="J42" s="96" t="str">
        <f>IF(ISBLANK(Layout!I24),"",Layout!I24*$J$12/Stocks!$E$7*Layout!$D24)</f>
        <v/>
      </c>
      <c r="K42" s="96" t="str">
        <f>IF(ISBLANK(Layout!J24),"",Layout!J24*$J$12/Stocks!$E$8*Layout!$D24)</f>
        <v/>
      </c>
      <c r="L42" s="96" t="str">
        <f>IF(ISBLANK(Layout!K24),"",Layout!K24*$J$12/Stocks!$E$9*Layout!$D24)</f>
        <v/>
      </c>
      <c r="M42" s="96" t="str">
        <f>IF(ISBLANK(Layout!L24),"",Layout!L24*$J$12/Stocks!$E$10*Layout!$D24)</f>
        <v/>
      </c>
      <c r="N42" s="96" t="str">
        <f>IF(ISBLANK(Layout!M24),"",Layout!M24*$J$12/Stocks!$E$11*Layout!$D24)</f>
        <v/>
      </c>
      <c r="O42" s="96" t="str">
        <f>IF(ISBLANK(Layout!N24),"",Layout!N24*$J$12/Stocks!$E$12*Layout!$D24)</f>
        <v/>
      </c>
      <c r="P42" s="95">
        <f t="shared" si="3"/>
        <v>0</v>
      </c>
    </row>
    <row r="43" spans="1:16" outlineLevel="1" x14ac:dyDescent="0.35">
      <c r="A43" s="94">
        <v>23</v>
      </c>
      <c r="B43" s="93" t="str">
        <f>IF(ISBLANK(Layout!B25), "", Layout!B25)</f>
        <v/>
      </c>
      <c r="C43" s="92" t="str">
        <f>IF(ISBLANK(Layout!C25), "", Layout!C25)</f>
        <v/>
      </c>
      <c r="D43" s="91" t="str">
        <f>IF(Layout!D25 &gt;0, $J$12 - E43 - P43, "")</f>
        <v/>
      </c>
      <c r="E43" s="90">
        <f>IFERROR(Layout!D25*SUM($D$12:$D$17), "")</f>
        <v>0</v>
      </c>
      <c r="F43" s="90" t="str">
        <f>IF(ISBLANK(Layout!E25),"",Layout!E25*$J$12/Stocks!$E$3*Layout!$D25)</f>
        <v/>
      </c>
      <c r="G43" s="90" t="str">
        <f>IF(ISBLANK(Layout!F25),"",Layout!F25*$J$12/Stocks!$E$4*Layout!$D25)</f>
        <v/>
      </c>
      <c r="H43" s="90" t="str">
        <f>IF(ISBLANK(Layout!G25),"",Layout!G25*$J$12/Stocks!$E$5*Layout!$D25)</f>
        <v/>
      </c>
      <c r="I43" s="90" t="str">
        <f>IF(ISBLANK(Layout!H25),"",Layout!H25*$J$12/Stocks!$E$6*Layout!$D25)</f>
        <v/>
      </c>
      <c r="J43" s="90" t="str">
        <f>IF(ISBLANK(Layout!I25),"",Layout!I25*$J$12/Stocks!$E$7*Layout!$D25)</f>
        <v/>
      </c>
      <c r="K43" s="90" t="str">
        <f>IF(ISBLANK(Layout!J25),"",Layout!J25*$J$12/Stocks!$E$8*Layout!$D25)</f>
        <v/>
      </c>
      <c r="L43" s="90" t="str">
        <f>IF(ISBLANK(Layout!K25),"",Layout!K25*$J$12/Stocks!$E$9*Layout!$D25)</f>
        <v/>
      </c>
      <c r="M43" s="90" t="str">
        <f>IF(ISBLANK(Layout!L25),"",Layout!L25*$J$12/Stocks!$E$10*Layout!$D25)</f>
        <v/>
      </c>
      <c r="N43" s="90" t="str">
        <f>IF(ISBLANK(Layout!M25),"",Layout!M25*$J$12/Stocks!$E$11*Layout!$D25)</f>
        <v/>
      </c>
      <c r="O43" s="90" t="str">
        <f>IF(ISBLANK(Layout!N25),"",Layout!N25*$J$12/Stocks!$E$12*Layout!$D25)</f>
        <v/>
      </c>
      <c r="P43" s="89">
        <f t="shared" si="3"/>
        <v>0</v>
      </c>
    </row>
    <row r="44" spans="1:16" outlineLevel="1" x14ac:dyDescent="0.35">
      <c r="A44" s="107">
        <v>24</v>
      </c>
      <c r="B44" s="106" t="str">
        <f>IF(ISBLANK(Layout!B26), "", Layout!B26)</f>
        <v/>
      </c>
      <c r="C44" s="105" t="str">
        <f>IF(ISBLANK(Layout!C26), "", Layout!C26)</f>
        <v/>
      </c>
      <c r="D44" s="104" t="str">
        <f>IF(Layout!D26 &gt;0, $J$12 - E44 - P44, "")</f>
        <v/>
      </c>
      <c r="E44" s="103">
        <f>IFERROR(Layout!D26*SUM($D$12:$D$17), "")</f>
        <v>0</v>
      </c>
      <c r="F44" s="102" t="str">
        <f>IF(ISBLANK(Layout!E26),"",Layout!E26*$J$12/Stocks!$E$3*Layout!$D26)</f>
        <v/>
      </c>
      <c r="G44" s="102" t="str">
        <f>IF(ISBLANK(Layout!F26),"",Layout!F26*$J$12/Stocks!$E$4*Layout!$D26)</f>
        <v/>
      </c>
      <c r="H44" s="102" t="str">
        <f>IF(ISBLANK(Layout!G26),"",Layout!G26*$J$12/Stocks!$E$5*Layout!$D26)</f>
        <v/>
      </c>
      <c r="I44" s="102" t="str">
        <f>IF(ISBLANK(Layout!H26),"",Layout!H26*$J$12/Stocks!$E$6*Layout!$D26)</f>
        <v/>
      </c>
      <c r="J44" s="102" t="str">
        <f>IF(ISBLANK(Layout!I26),"",Layout!I26*$J$12/Stocks!$E$7*Layout!$D26)</f>
        <v/>
      </c>
      <c r="K44" s="102" t="str">
        <f>IF(ISBLANK(Layout!J26),"",Layout!J26*$J$12/Stocks!$E$8*Layout!$D26)</f>
        <v/>
      </c>
      <c r="L44" s="102" t="str">
        <f>IF(ISBLANK(Layout!K26),"",Layout!K26*$J$12/Stocks!$E$9*Layout!$D26)</f>
        <v/>
      </c>
      <c r="M44" s="102" t="str">
        <f>IF(ISBLANK(Layout!L26),"",Layout!L26*$J$12/Stocks!$E$10*Layout!$D26)</f>
        <v/>
      </c>
      <c r="N44" s="102" t="str">
        <f>IF(ISBLANK(Layout!M26),"",Layout!M26*$J$12/Stocks!$E$11*Layout!$D26)</f>
        <v/>
      </c>
      <c r="O44" s="102" t="str">
        <f>IF(ISBLANK(Layout!N26),"",Layout!N26*$J$12/Stocks!$E$12*Layout!$D26)</f>
        <v/>
      </c>
      <c r="P44" s="101">
        <f t="shared" si="3"/>
        <v>0</v>
      </c>
    </row>
    <row r="45" spans="1:16" outlineLevel="1" x14ac:dyDescent="0.35">
      <c r="A45" s="100">
        <v>25</v>
      </c>
      <c r="B45" s="99" t="str">
        <f>IF(ISBLANK(Layout!B27), "", Layout!B27)</f>
        <v/>
      </c>
      <c r="C45" s="98" t="str">
        <f>IF(ISBLANK(Layout!C27), "", Layout!C27)</f>
        <v/>
      </c>
      <c r="D45" s="97" t="str">
        <f>IF(Layout!D27 &gt;0, $J$12 - E45 - P45, "")</f>
        <v/>
      </c>
      <c r="E45" s="96">
        <f>IFERROR(Layout!D27*SUM($D$12:$D$17), "")</f>
        <v>0</v>
      </c>
      <c r="F45" s="96" t="str">
        <f>IF(ISBLANK(Layout!E27),"",Layout!E27*$J$12/Stocks!$E$3*Layout!$D27)</f>
        <v/>
      </c>
      <c r="G45" s="96" t="str">
        <f>IF(ISBLANK(Layout!F27),"",Layout!F27*$J$12/Stocks!$E$4*Layout!$D27)</f>
        <v/>
      </c>
      <c r="H45" s="96" t="str">
        <f>IF(ISBLANK(Layout!G27),"",Layout!G27*$J$12/Stocks!$E$5*Layout!$D27)</f>
        <v/>
      </c>
      <c r="I45" s="96" t="str">
        <f>IF(ISBLANK(Layout!H27),"",Layout!H27*$J$12/Stocks!$E$6*Layout!$D27)</f>
        <v/>
      </c>
      <c r="J45" s="96" t="str">
        <f>IF(ISBLANK(Layout!I27),"",Layout!I27*$J$12/Stocks!$E$7*Layout!$D27)</f>
        <v/>
      </c>
      <c r="K45" s="96" t="str">
        <f>IF(ISBLANK(Layout!J27),"",Layout!J27*$J$12/Stocks!$E$8*Layout!$D27)</f>
        <v/>
      </c>
      <c r="L45" s="96" t="str">
        <f>IF(ISBLANK(Layout!K27),"",Layout!K27*$J$12/Stocks!$E$9*Layout!$D27)</f>
        <v/>
      </c>
      <c r="M45" s="96" t="str">
        <f>IF(ISBLANK(Layout!L27),"",Layout!L27*$J$12/Stocks!$E$10*Layout!$D27)</f>
        <v/>
      </c>
      <c r="N45" s="96" t="str">
        <f>IF(ISBLANK(Layout!M27),"",Layout!M27*$J$12/Stocks!$E$11*Layout!$D27)</f>
        <v/>
      </c>
      <c r="O45" s="96" t="str">
        <f>IF(ISBLANK(Layout!N27),"",Layout!N27*$J$12/Stocks!$E$12*Layout!$D27)</f>
        <v/>
      </c>
      <c r="P45" s="95">
        <f t="shared" si="3"/>
        <v>0</v>
      </c>
    </row>
    <row r="46" spans="1:16" outlineLevel="1" x14ac:dyDescent="0.35">
      <c r="A46" s="100">
        <v>26</v>
      </c>
      <c r="B46" s="99" t="str">
        <f>IF(ISBLANK(Layout!B28), "", Layout!B28)</f>
        <v/>
      </c>
      <c r="C46" s="98" t="str">
        <f>IF(ISBLANK(Layout!C28), "", Layout!C28)</f>
        <v/>
      </c>
      <c r="D46" s="97" t="str">
        <f>IF(Layout!D28 &gt;0, $J$12 - E46 - P46, "")</f>
        <v/>
      </c>
      <c r="E46" s="96">
        <f>IFERROR(Layout!D28*SUM($D$12:$D$17), "")</f>
        <v>0</v>
      </c>
      <c r="F46" s="96" t="str">
        <f>IF(ISBLANK(Layout!E28),"",Layout!E28*$J$12/Stocks!$E$3*Layout!$D28)</f>
        <v/>
      </c>
      <c r="G46" s="96" t="str">
        <f>IF(ISBLANK(Layout!F28),"",Layout!F28*$J$12/Stocks!$E$4*Layout!$D28)</f>
        <v/>
      </c>
      <c r="H46" s="96" t="str">
        <f>IF(ISBLANK(Layout!G28),"",Layout!G28*$J$12/Stocks!$E$5*Layout!$D28)</f>
        <v/>
      </c>
      <c r="I46" s="96" t="str">
        <f>IF(ISBLANK(Layout!H28),"",Layout!H28*$J$12/Stocks!$E$6*Layout!$D28)</f>
        <v/>
      </c>
      <c r="J46" s="96" t="str">
        <f>IF(ISBLANK(Layout!I28),"",Layout!I28*$J$12/Stocks!$E$7*Layout!$D28)</f>
        <v/>
      </c>
      <c r="K46" s="96" t="str">
        <f>IF(ISBLANK(Layout!J28),"",Layout!J28*$J$12/Stocks!$E$8*Layout!$D28)</f>
        <v/>
      </c>
      <c r="L46" s="96" t="str">
        <f>IF(ISBLANK(Layout!K28),"",Layout!K28*$J$12/Stocks!$E$9*Layout!$D28)</f>
        <v/>
      </c>
      <c r="M46" s="96" t="str">
        <f>IF(ISBLANK(Layout!L28),"",Layout!L28*$J$12/Stocks!$E$10*Layout!$D28)</f>
        <v/>
      </c>
      <c r="N46" s="96" t="str">
        <f>IF(ISBLANK(Layout!M28),"",Layout!M28*$J$12/Stocks!$E$11*Layout!$D28)</f>
        <v/>
      </c>
      <c r="O46" s="96" t="str">
        <f>IF(ISBLANK(Layout!N28),"",Layout!N28*$J$12/Stocks!$E$12*Layout!$D28)</f>
        <v/>
      </c>
      <c r="P46" s="95">
        <f t="shared" si="3"/>
        <v>0</v>
      </c>
    </row>
    <row r="47" spans="1:16" outlineLevel="1" x14ac:dyDescent="0.35">
      <c r="A47" s="100">
        <v>27</v>
      </c>
      <c r="B47" s="99" t="str">
        <f>IF(ISBLANK(Layout!B29), "", Layout!B29)</f>
        <v/>
      </c>
      <c r="C47" s="98" t="str">
        <f>IF(ISBLANK(Layout!C29), "", Layout!C29)</f>
        <v/>
      </c>
      <c r="D47" s="97" t="str">
        <f>IF(Layout!D29 &gt;0, $J$12 - E47 - P47, "")</f>
        <v/>
      </c>
      <c r="E47" s="96">
        <f>IFERROR(Layout!D29*SUM($D$12:$D$17), "")</f>
        <v>0</v>
      </c>
      <c r="F47" s="96" t="str">
        <f>IF(ISBLANK(Layout!E29),"",Layout!E29*$J$12/Stocks!$E$3*Layout!$D29)</f>
        <v/>
      </c>
      <c r="G47" s="96" t="str">
        <f>IF(ISBLANK(Layout!F29),"",Layout!F29*$J$12/Stocks!$E$4*Layout!$D29)</f>
        <v/>
      </c>
      <c r="H47" s="96" t="str">
        <f>IF(ISBLANK(Layout!G29),"",Layout!G29*$J$12/Stocks!$E$5*Layout!$D29)</f>
        <v/>
      </c>
      <c r="I47" s="96" t="str">
        <f>IF(ISBLANK(Layout!H29),"",Layout!H29*$J$12/Stocks!$E$6*Layout!$D29)</f>
        <v/>
      </c>
      <c r="J47" s="96" t="str">
        <f>IF(ISBLANK(Layout!I29),"",Layout!I29*$J$12/Stocks!$E$7*Layout!$D29)</f>
        <v/>
      </c>
      <c r="K47" s="96" t="str">
        <f>IF(ISBLANK(Layout!J29),"",Layout!J29*$J$12/Stocks!$E$8*Layout!$D29)</f>
        <v/>
      </c>
      <c r="L47" s="96" t="str">
        <f>IF(ISBLANK(Layout!K29),"",Layout!K29*$J$12/Stocks!$E$9*Layout!$D29)</f>
        <v/>
      </c>
      <c r="M47" s="96" t="str">
        <f>IF(ISBLANK(Layout!L29),"",Layout!L29*$J$12/Stocks!$E$10*Layout!$D29)</f>
        <v/>
      </c>
      <c r="N47" s="96" t="str">
        <f>IF(ISBLANK(Layout!M29),"",Layout!M29*$J$12/Stocks!$E$11*Layout!$D29)</f>
        <v/>
      </c>
      <c r="O47" s="96" t="str">
        <f>IF(ISBLANK(Layout!N29),"",Layout!N29*$J$12/Stocks!$E$12*Layout!$D29)</f>
        <v/>
      </c>
      <c r="P47" s="95">
        <f t="shared" si="3"/>
        <v>0</v>
      </c>
    </row>
    <row r="48" spans="1:16" outlineLevel="1" x14ac:dyDescent="0.35">
      <c r="A48" s="100">
        <v>28</v>
      </c>
      <c r="B48" s="99" t="str">
        <f>IF(ISBLANK(Layout!B30), "", Layout!B30)</f>
        <v/>
      </c>
      <c r="C48" s="98" t="str">
        <f>IF(ISBLANK(Layout!C30), "", Layout!C30)</f>
        <v/>
      </c>
      <c r="D48" s="97" t="str">
        <f>IF(Layout!D30 &gt;0, $J$12 - E48 - P48, "")</f>
        <v/>
      </c>
      <c r="E48" s="96">
        <f>IFERROR(Layout!D30*SUM($D$12:$D$17), "")</f>
        <v>0</v>
      </c>
      <c r="F48" s="96" t="str">
        <f>IF(ISBLANK(Layout!E30),"",Layout!E30*$J$12/Stocks!$E$3*Layout!$D30)</f>
        <v/>
      </c>
      <c r="G48" s="96" t="str">
        <f>IF(ISBLANK(Layout!F30),"",Layout!F30*$J$12/Stocks!$E$4*Layout!$D30)</f>
        <v/>
      </c>
      <c r="H48" s="96" t="str">
        <f>IF(ISBLANK(Layout!G30),"",Layout!G30*$J$12/Stocks!$E$5*Layout!$D30)</f>
        <v/>
      </c>
      <c r="I48" s="96" t="str">
        <f>IF(ISBLANK(Layout!H30),"",Layout!H30*$J$12/Stocks!$E$6*Layout!$D30)</f>
        <v/>
      </c>
      <c r="J48" s="96" t="str">
        <f>IF(ISBLANK(Layout!I30),"",Layout!I30*$J$12/Stocks!$E$7*Layout!$D30)</f>
        <v/>
      </c>
      <c r="K48" s="96" t="str">
        <f>IF(ISBLANK(Layout!J30),"",Layout!J30*$J$12/Stocks!$E$8*Layout!$D30)</f>
        <v/>
      </c>
      <c r="L48" s="96" t="str">
        <f>IF(ISBLANK(Layout!K30),"",Layout!K30*$J$12/Stocks!$E$9*Layout!$D30)</f>
        <v/>
      </c>
      <c r="M48" s="96" t="str">
        <f>IF(ISBLANK(Layout!L30),"",Layout!L30*$J$12/Stocks!$E$10*Layout!$D30)</f>
        <v/>
      </c>
      <c r="N48" s="96" t="str">
        <f>IF(ISBLANK(Layout!M30),"",Layout!M30*$J$12/Stocks!$E$11*Layout!$D30)</f>
        <v/>
      </c>
      <c r="O48" s="96" t="str">
        <f>IF(ISBLANK(Layout!N30),"",Layout!N30*$J$12/Stocks!$E$12*Layout!$D30)</f>
        <v/>
      </c>
      <c r="P48" s="95">
        <f t="shared" si="3"/>
        <v>0</v>
      </c>
    </row>
    <row r="49" spans="1:16" ht="16.5" customHeight="1" x14ac:dyDescent="0.35">
      <c r="A49" s="100">
        <v>29</v>
      </c>
      <c r="B49" s="99" t="str">
        <f>IF(ISBLANK(Layout!B31), "", Layout!B31)</f>
        <v/>
      </c>
      <c r="C49" s="98" t="str">
        <f>IF(ISBLANK(Layout!C31), "", Layout!C31)</f>
        <v/>
      </c>
      <c r="D49" s="97" t="str">
        <f>IF(Layout!D31 &gt;0, $J$12 - E49 - P49, "")</f>
        <v/>
      </c>
      <c r="E49" s="96">
        <f>IFERROR(Layout!D31*SUM($D$12:$D$17), "")</f>
        <v>0</v>
      </c>
      <c r="F49" s="96" t="str">
        <f>IF(ISBLANK(Layout!E31),"",Layout!E31*$J$12/Stocks!$E$3*Layout!$D31)</f>
        <v/>
      </c>
      <c r="G49" s="96" t="str">
        <f>IF(ISBLANK(Layout!F31),"",Layout!F31*$J$12/Stocks!$E$4*Layout!$D31)</f>
        <v/>
      </c>
      <c r="H49" s="96" t="str">
        <f>IF(ISBLANK(Layout!G31),"",Layout!G31*$J$12/Stocks!$E$5*Layout!$D31)</f>
        <v/>
      </c>
      <c r="I49" s="96" t="str">
        <f>IF(ISBLANK(Layout!H31),"",Layout!H31*$J$12/Stocks!$E$6*Layout!$D31)</f>
        <v/>
      </c>
      <c r="J49" s="96" t="str">
        <f>IF(ISBLANK(Layout!I31),"",Layout!I31*$J$12/Stocks!$E$7*Layout!$D31)</f>
        <v/>
      </c>
      <c r="K49" s="96" t="str">
        <f>IF(ISBLANK(Layout!J31),"",Layout!J31*$J$12/Stocks!$E$8*Layout!$D31)</f>
        <v/>
      </c>
      <c r="L49" s="96" t="str">
        <f>IF(ISBLANK(Layout!K31),"",Layout!K31*$J$12/Stocks!$E$9*Layout!$D31)</f>
        <v/>
      </c>
      <c r="M49" s="96" t="str">
        <f>IF(ISBLANK(Layout!L31),"",Layout!L31*$J$12/Stocks!$E$10*Layout!$D31)</f>
        <v/>
      </c>
      <c r="N49" s="96" t="str">
        <f>IF(ISBLANK(Layout!M31),"",Layout!M31*$J$12/Stocks!$E$11*Layout!$D31)</f>
        <v/>
      </c>
      <c r="O49" s="96" t="str">
        <f>IF(ISBLANK(Layout!N31),"",Layout!N31*$J$12/Stocks!$E$12*Layout!$D31)</f>
        <v/>
      </c>
      <c r="P49" s="95">
        <f t="shared" si="3"/>
        <v>0</v>
      </c>
    </row>
    <row r="50" spans="1:16" x14ac:dyDescent="0.35">
      <c r="A50" s="100">
        <v>30</v>
      </c>
      <c r="B50" s="99" t="str">
        <f>IF(ISBLANK(Layout!B32), "", Layout!B32)</f>
        <v/>
      </c>
      <c r="C50" s="98" t="str">
        <f>IF(ISBLANK(Layout!C32), "", Layout!C32)</f>
        <v/>
      </c>
      <c r="D50" s="97" t="str">
        <f>IF(Layout!D32 &gt;0, $J$12 - E50 - P50, "")</f>
        <v/>
      </c>
      <c r="E50" s="96">
        <f>IFERROR(Layout!D32*SUM($D$12:$D$17), "")</f>
        <v>0</v>
      </c>
      <c r="F50" s="96" t="str">
        <f>IF(ISBLANK(Layout!E32),"",Layout!E32*$J$12/Stocks!$E$3*Layout!$D32)</f>
        <v/>
      </c>
      <c r="G50" s="96" t="str">
        <f>IF(ISBLANK(Layout!F32),"",Layout!F32*$J$12/Stocks!$E$4*Layout!$D32)</f>
        <v/>
      </c>
      <c r="H50" s="96" t="str">
        <f>IF(ISBLANK(Layout!G32),"",Layout!G32*$J$12/Stocks!$E$5*Layout!$D32)</f>
        <v/>
      </c>
      <c r="I50" s="96" t="str">
        <f>IF(ISBLANK(Layout!H32),"",Layout!H32*$J$12/Stocks!$E$6*Layout!$D32)</f>
        <v/>
      </c>
      <c r="J50" s="96" t="str">
        <f>IF(ISBLANK(Layout!I32),"",Layout!I32*$J$12/Stocks!$E$7*Layout!$D32)</f>
        <v/>
      </c>
      <c r="K50" s="96" t="str">
        <f>IF(ISBLANK(Layout!J32),"",Layout!J32*$J$12/Stocks!$E$8*Layout!$D32)</f>
        <v/>
      </c>
      <c r="L50" s="96" t="str">
        <f>IF(ISBLANK(Layout!K32),"",Layout!K32*$J$12/Stocks!$E$9*Layout!$D32)</f>
        <v/>
      </c>
      <c r="M50" s="96" t="str">
        <f>IF(ISBLANK(Layout!L32),"",Layout!L32*$J$12/Stocks!$E$10*Layout!$D32)</f>
        <v/>
      </c>
      <c r="N50" s="96" t="str">
        <f>IF(ISBLANK(Layout!M32),"",Layout!M32*$J$12/Stocks!$E$11*Layout!$D32)</f>
        <v/>
      </c>
      <c r="O50" s="96" t="str">
        <f>IF(ISBLANK(Layout!N32),"",Layout!N32*$J$12/Stocks!$E$12*Layout!$D32)</f>
        <v/>
      </c>
      <c r="P50" s="95">
        <f t="shared" si="3"/>
        <v>0</v>
      </c>
    </row>
    <row r="51" spans="1:16" x14ac:dyDescent="0.35">
      <c r="A51" s="94">
        <v>31</v>
      </c>
      <c r="B51" s="93" t="str">
        <f>IF(ISBLANK(Layout!B33), "", Layout!B33)</f>
        <v/>
      </c>
      <c r="C51" s="92" t="str">
        <f>IF(ISBLANK(Layout!C33), "", Layout!C33)</f>
        <v/>
      </c>
      <c r="D51" s="91" t="str">
        <f>IF(Layout!D33 &gt;0, $J$12 - E51 - P51, "")</f>
        <v/>
      </c>
      <c r="E51" s="90">
        <f>IFERROR(Layout!D33*SUM($D$12:$D$17), "")</f>
        <v>0</v>
      </c>
      <c r="F51" s="90" t="str">
        <f>IF(ISBLANK(Layout!E33),"",Layout!E33*$J$12/Stocks!$E$3*Layout!$D33)</f>
        <v/>
      </c>
      <c r="G51" s="90" t="str">
        <f>IF(ISBLANK(Layout!F33),"",Layout!F33*$J$12/Stocks!$E$4*Layout!$D33)</f>
        <v/>
      </c>
      <c r="H51" s="90" t="str">
        <f>IF(ISBLANK(Layout!G33),"",Layout!G33*$J$12/Stocks!$E$5*Layout!$D33)</f>
        <v/>
      </c>
      <c r="I51" s="90" t="str">
        <f>IF(ISBLANK(Layout!H33),"",Layout!H33*$J$12/Stocks!$E$6*Layout!$D33)</f>
        <v/>
      </c>
      <c r="J51" s="90" t="str">
        <f>IF(ISBLANK(Layout!I33),"",Layout!I33*$J$12/Stocks!$E$7*Layout!$D33)</f>
        <v/>
      </c>
      <c r="K51" s="90" t="str">
        <f>IF(ISBLANK(Layout!J33),"",Layout!J33*$J$12/Stocks!$E$8*Layout!$D33)</f>
        <v/>
      </c>
      <c r="L51" s="90" t="str">
        <f>IF(ISBLANK(Layout!K33),"",Layout!K33*$J$12/Stocks!$E$9*Layout!$D33)</f>
        <v/>
      </c>
      <c r="M51" s="90" t="str">
        <f>IF(ISBLANK(Layout!L33),"",Layout!L33*$J$12/Stocks!$E$10*Layout!$D33)</f>
        <v/>
      </c>
      <c r="N51" s="90" t="str">
        <f>IF(ISBLANK(Layout!M33),"",Layout!M33*$J$12/Stocks!$E$11*Layout!$D33)</f>
        <v/>
      </c>
      <c r="O51" s="90" t="str">
        <f>IF(ISBLANK(Layout!N33),"",Layout!N33*$J$12/Stocks!$E$12*Layout!$D33)</f>
        <v/>
      </c>
      <c r="P51" s="89">
        <f t="shared" si="3"/>
        <v>0</v>
      </c>
    </row>
    <row r="52" spans="1:16" x14ac:dyDescent="0.35">
      <c r="A52" s="107">
        <v>32</v>
      </c>
      <c r="B52" s="106" t="str">
        <f>IF(ISBLANK(Layout!B34), "", Layout!B34)</f>
        <v/>
      </c>
      <c r="C52" s="105" t="str">
        <f>IF(ISBLANK(Layout!C34), "", Layout!C34)</f>
        <v/>
      </c>
      <c r="D52" s="104" t="str">
        <f>IF(Layout!D34 &gt;0, $J$12 - E52 - P52, "")</f>
        <v/>
      </c>
      <c r="E52" s="103">
        <f>IFERROR(Layout!D34*SUM($D$12:$D$17), "")</f>
        <v>0</v>
      </c>
      <c r="F52" s="102" t="str">
        <f>IF(ISBLANK(Layout!E34),"",Layout!E34*$J$12/Stocks!$E$3*Layout!$D34)</f>
        <v/>
      </c>
      <c r="G52" s="102" t="str">
        <f>IF(ISBLANK(Layout!F34),"",Layout!F34*$J$12/Stocks!$E$4*Layout!$D34)</f>
        <v/>
      </c>
      <c r="H52" s="102" t="str">
        <f>IF(ISBLANK(Layout!G34),"",Layout!G34*$J$12/Stocks!$E$5*Layout!$D34)</f>
        <v/>
      </c>
      <c r="I52" s="102" t="str">
        <f>IF(ISBLANK(Layout!H34),"",Layout!H34*$J$12/Stocks!$E$6*Layout!$D34)</f>
        <v/>
      </c>
      <c r="J52" s="102" t="str">
        <f>IF(ISBLANK(Layout!I34),"",Layout!I34*$J$12/Stocks!$E$7*Layout!$D34)</f>
        <v/>
      </c>
      <c r="K52" s="102" t="str">
        <f>IF(ISBLANK(Layout!J34),"",Layout!J34*$J$12/Stocks!$E$8*Layout!$D34)</f>
        <v/>
      </c>
      <c r="L52" s="102" t="str">
        <f>IF(ISBLANK(Layout!K34),"",Layout!K34*$J$12/Stocks!$E$9*Layout!$D34)</f>
        <v/>
      </c>
      <c r="M52" s="102" t="str">
        <f>IF(ISBLANK(Layout!L34),"",Layout!L34*$J$12/Stocks!$E$10*Layout!$D34)</f>
        <v/>
      </c>
      <c r="N52" s="102" t="str">
        <f>IF(ISBLANK(Layout!M34),"",Layout!M34*$J$12/Stocks!$E$11*Layout!$D34)</f>
        <v/>
      </c>
      <c r="O52" s="102" t="str">
        <f>IF(ISBLANK(Layout!N34),"",Layout!N34*$J$12/Stocks!$E$12*Layout!$D34)</f>
        <v/>
      </c>
      <c r="P52" s="101">
        <f t="shared" si="3"/>
        <v>0</v>
      </c>
    </row>
    <row r="53" spans="1:16" x14ac:dyDescent="0.35">
      <c r="A53" s="100">
        <v>33</v>
      </c>
      <c r="B53" s="99" t="str">
        <f>IF(ISBLANK(Layout!B35), "", Layout!B35)</f>
        <v/>
      </c>
      <c r="C53" s="98" t="str">
        <f>IF(ISBLANK(Layout!C35), "", Layout!C35)</f>
        <v/>
      </c>
      <c r="D53" s="97" t="str">
        <f>IF(Layout!D35 &gt;0, $J$12 - E53 - P53, "")</f>
        <v/>
      </c>
      <c r="E53" s="96">
        <f>IFERROR(Layout!D35*SUM($D$12:$D$17), "")</f>
        <v>0</v>
      </c>
      <c r="F53" s="96" t="str">
        <f>IF(ISBLANK(Layout!E35),"",Layout!E35*$J$12/Stocks!$E$3*Layout!$D35)</f>
        <v/>
      </c>
      <c r="G53" s="96" t="str">
        <f>IF(ISBLANK(Layout!F35),"",Layout!F35*$J$12/Stocks!$E$4*Layout!$D35)</f>
        <v/>
      </c>
      <c r="H53" s="96" t="str">
        <f>IF(ISBLANK(Layout!G35),"",Layout!G35*$J$12/Stocks!$E$5*Layout!$D35)</f>
        <v/>
      </c>
      <c r="I53" s="96" t="str">
        <f>IF(ISBLANK(Layout!H35),"",Layout!H35*$J$12/Stocks!$E$6*Layout!$D35)</f>
        <v/>
      </c>
      <c r="J53" s="96" t="str">
        <f>IF(ISBLANK(Layout!I35),"",Layout!I35*$J$12/Stocks!$E$7*Layout!$D35)</f>
        <v/>
      </c>
      <c r="K53" s="96" t="str">
        <f>IF(ISBLANK(Layout!J35),"",Layout!J35*$J$12/Stocks!$E$8*Layout!$D35)</f>
        <v/>
      </c>
      <c r="L53" s="96" t="str">
        <f>IF(ISBLANK(Layout!K35),"",Layout!K35*$J$12/Stocks!$E$9*Layout!$D35)</f>
        <v/>
      </c>
      <c r="M53" s="96" t="str">
        <f>IF(ISBLANK(Layout!L35),"",Layout!L35*$J$12/Stocks!$E$10*Layout!$D35)</f>
        <v/>
      </c>
      <c r="N53" s="96" t="str">
        <f>IF(ISBLANK(Layout!M35),"",Layout!M35*$J$12/Stocks!$E$11*Layout!$D35)</f>
        <v/>
      </c>
      <c r="O53" s="96" t="str">
        <f>IF(ISBLANK(Layout!N35),"",Layout!N35*$J$12/Stocks!$E$12*Layout!$D35)</f>
        <v/>
      </c>
      <c r="P53" s="95">
        <f t="shared" si="3"/>
        <v>0</v>
      </c>
    </row>
    <row r="54" spans="1:16" x14ac:dyDescent="0.35">
      <c r="A54" s="100">
        <v>34</v>
      </c>
      <c r="B54" s="99" t="str">
        <f>IF(ISBLANK(Layout!B36), "", Layout!B36)</f>
        <v/>
      </c>
      <c r="C54" s="98" t="str">
        <f>IF(ISBLANK(Layout!C36), "", Layout!C36)</f>
        <v/>
      </c>
      <c r="D54" s="97" t="str">
        <f>IF(Layout!D36 &gt;0, $J$12 - E54 - P54, "")</f>
        <v/>
      </c>
      <c r="E54" s="96">
        <f>IFERROR(Layout!D36*SUM($D$12:$D$17), "")</f>
        <v>0</v>
      </c>
      <c r="F54" s="96" t="str">
        <f>IF(ISBLANK(Layout!E36),"",Layout!E36*$J$12/Stocks!$E$3*Layout!$D36)</f>
        <v/>
      </c>
      <c r="G54" s="96" t="str">
        <f>IF(ISBLANK(Layout!F36),"",Layout!F36*$J$12/Stocks!$E$4*Layout!$D36)</f>
        <v/>
      </c>
      <c r="H54" s="96" t="str">
        <f>IF(ISBLANK(Layout!G36),"",Layout!G36*$J$12/Stocks!$E$5*Layout!$D36)</f>
        <v/>
      </c>
      <c r="I54" s="96" t="str">
        <f>IF(ISBLANK(Layout!H36),"",Layout!H36*$J$12/Stocks!$E$6*Layout!$D36)</f>
        <v/>
      </c>
      <c r="J54" s="96" t="str">
        <f>IF(ISBLANK(Layout!I36),"",Layout!I36*$J$12/Stocks!$E$7*Layout!$D36)</f>
        <v/>
      </c>
      <c r="K54" s="96" t="str">
        <f>IF(ISBLANK(Layout!J36),"",Layout!J36*$J$12/Stocks!$E$8*Layout!$D36)</f>
        <v/>
      </c>
      <c r="L54" s="96" t="str">
        <f>IF(ISBLANK(Layout!K36),"",Layout!K36*$J$12/Stocks!$E$9*Layout!$D36)</f>
        <v/>
      </c>
      <c r="M54" s="96" t="str">
        <f>IF(ISBLANK(Layout!L36),"",Layout!L36*$J$12/Stocks!$E$10*Layout!$D36)</f>
        <v/>
      </c>
      <c r="N54" s="96" t="str">
        <f>IF(ISBLANK(Layout!M36),"",Layout!M36*$J$12/Stocks!$E$11*Layout!$D36)</f>
        <v/>
      </c>
      <c r="O54" s="96" t="str">
        <f>IF(ISBLANK(Layout!N36),"",Layout!N36*$J$12/Stocks!$E$12*Layout!$D36)</f>
        <v/>
      </c>
      <c r="P54" s="95">
        <f t="shared" si="3"/>
        <v>0</v>
      </c>
    </row>
    <row r="55" spans="1:16" x14ac:dyDescent="0.35">
      <c r="A55" s="100">
        <v>35</v>
      </c>
      <c r="B55" s="99" t="str">
        <f>IF(ISBLANK(Layout!B37), "", Layout!B37)</f>
        <v/>
      </c>
      <c r="C55" s="98" t="str">
        <f>IF(ISBLANK(Layout!C37), "", Layout!C37)</f>
        <v/>
      </c>
      <c r="D55" s="97" t="str">
        <f>IF(Layout!D37 &gt;0, $J$12 - E55 - P55, "")</f>
        <v/>
      </c>
      <c r="E55" s="96">
        <f>IFERROR(Layout!D37*SUM($D$12:$D$17), "")</f>
        <v>0</v>
      </c>
      <c r="F55" s="96" t="str">
        <f>IF(ISBLANK(Layout!E37),"",Layout!E37*$J$12/Stocks!$E$3*Layout!$D37)</f>
        <v/>
      </c>
      <c r="G55" s="96" t="str">
        <f>IF(ISBLANK(Layout!F37),"",Layout!F37*$J$12/Stocks!$E$4*Layout!$D37)</f>
        <v/>
      </c>
      <c r="H55" s="96" t="str">
        <f>IF(ISBLANK(Layout!G37),"",Layout!G37*$J$12/Stocks!$E$5*Layout!$D37)</f>
        <v/>
      </c>
      <c r="I55" s="96" t="str">
        <f>IF(ISBLANK(Layout!H37),"",Layout!H37*$J$12/Stocks!$E$6*Layout!$D37)</f>
        <v/>
      </c>
      <c r="J55" s="96" t="str">
        <f>IF(ISBLANK(Layout!I37),"",Layout!I37*$J$12/Stocks!$E$7*Layout!$D37)</f>
        <v/>
      </c>
      <c r="K55" s="96" t="str">
        <f>IF(ISBLANK(Layout!J37),"",Layout!J37*$J$12/Stocks!$E$8*Layout!$D37)</f>
        <v/>
      </c>
      <c r="L55" s="96" t="str">
        <f>IF(ISBLANK(Layout!K37),"",Layout!K37*$J$12/Stocks!$E$9*Layout!$D37)</f>
        <v/>
      </c>
      <c r="M55" s="96" t="str">
        <f>IF(ISBLANK(Layout!L37),"",Layout!L37*$J$12/Stocks!$E$10*Layout!$D37)</f>
        <v/>
      </c>
      <c r="N55" s="96" t="str">
        <f>IF(ISBLANK(Layout!M37),"",Layout!M37*$J$12/Stocks!$E$11*Layout!$D37)</f>
        <v/>
      </c>
      <c r="O55" s="96" t="str">
        <f>IF(ISBLANK(Layout!N37),"",Layout!N37*$J$12/Stocks!$E$12*Layout!$D37)</f>
        <v/>
      </c>
      <c r="P55" s="95">
        <f t="shared" si="3"/>
        <v>0</v>
      </c>
    </row>
    <row r="56" spans="1:16" x14ac:dyDescent="0.35">
      <c r="A56" s="100">
        <v>36</v>
      </c>
      <c r="B56" s="99" t="str">
        <f>IF(ISBLANK(Layout!B38), "", Layout!B38)</f>
        <v/>
      </c>
      <c r="C56" s="98" t="str">
        <f>IF(ISBLANK(Layout!C38), "", Layout!C38)</f>
        <v/>
      </c>
      <c r="D56" s="97" t="str">
        <f>IF(Layout!D38 &gt;0, $J$12 - E56 - P56, "")</f>
        <v/>
      </c>
      <c r="E56" s="96">
        <f>IFERROR(Layout!D38*SUM($D$12:$D$17), "")</f>
        <v>0</v>
      </c>
      <c r="F56" s="96" t="str">
        <f>IF(ISBLANK(Layout!E38),"",Layout!E38*$J$12/Stocks!$E$3*Layout!$D38)</f>
        <v/>
      </c>
      <c r="G56" s="96" t="str">
        <f>IF(ISBLANK(Layout!F38),"",Layout!F38*$J$12/Stocks!$E$4*Layout!$D38)</f>
        <v/>
      </c>
      <c r="H56" s="96" t="str">
        <f>IF(ISBLANK(Layout!G38),"",Layout!G38*$J$12/Stocks!$E$5*Layout!$D38)</f>
        <v/>
      </c>
      <c r="I56" s="96" t="str">
        <f>IF(ISBLANK(Layout!H38),"",Layout!H38*$J$12/Stocks!$E$6*Layout!$D38)</f>
        <v/>
      </c>
      <c r="J56" s="96" t="str">
        <f>IF(ISBLANK(Layout!I38),"",Layout!I38*$J$12/Stocks!$E$7*Layout!$D38)</f>
        <v/>
      </c>
      <c r="K56" s="96" t="str">
        <f>IF(ISBLANK(Layout!J38),"",Layout!J38*$J$12/Stocks!$E$8*Layout!$D38)</f>
        <v/>
      </c>
      <c r="L56" s="96" t="str">
        <f>IF(ISBLANK(Layout!K38),"",Layout!K38*$J$12/Stocks!$E$9*Layout!$D38)</f>
        <v/>
      </c>
      <c r="M56" s="96" t="str">
        <f>IF(ISBLANK(Layout!L38),"",Layout!L38*$J$12/Stocks!$E$10*Layout!$D38)</f>
        <v/>
      </c>
      <c r="N56" s="96" t="str">
        <f>IF(ISBLANK(Layout!M38),"",Layout!M38*$J$12/Stocks!$E$11*Layout!$D38)</f>
        <v/>
      </c>
      <c r="O56" s="96" t="str">
        <f>IF(ISBLANK(Layout!N38),"",Layout!N38*$J$12/Stocks!$E$12*Layout!$D38)</f>
        <v/>
      </c>
      <c r="P56" s="95">
        <f t="shared" si="3"/>
        <v>0</v>
      </c>
    </row>
    <row r="57" spans="1:16" x14ac:dyDescent="0.35">
      <c r="A57" s="100">
        <v>37</v>
      </c>
      <c r="B57" s="99" t="str">
        <f>IF(ISBLANK(Layout!B39), "", Layout!B39)</f>
        <v/>
      </c>
      <c r="C57" s="98" t="str">
        <f>IF(ISBLANK(Layout!C39), "", Layout!C39)</f>
        <v/>
      </c>
      <c r="D57" s="97" t="str">
        <f>IF(Layout!D39 &gt;0, $J$12 - E57 - P57, "")</f>
        <v/>
      </c>
      <c r="E57" s="96">
        <f>IFERROR(Layout!D39*SUM($D$12:$D$17), "")</f>
        <v>0</v>
      </c>
      <c r="F57" s="96" t="str">
        <f>IF(ISBLANK(Layout!E39),"",Layout!E39*$J$12/Stocks!$E$3*Layout!$D39)</f>
        <v/>
      </c>
      <c r="G57" s="96" t="str">
        <f>IF(ISBLANK(Layout!F39),"",Layout!F39*$J$12/Stocks!$E$4*Layout!$D39)</f>
        <v/>
      </c>
      <c r="H57" s="96" t="str">
        <f>IF(ISBLANK(Layout!G39),"",Layout!G39*$J$12/Stocks!$E$5*Layout!$D39)</f>
        <v/>
      </c>
      <c r="I57" s="96" t="str">
        <f>IF(ISBLANK(Layout!H39),"",Layout!H39*$J$12/Stocks!$E$6*Layout!$D39)</f>
        <v/>
      </c>
      <c r="J57" s="96" t="str">
        <f>IF(ISBLANK(Layout!I39),"",Layout!I39*$J$12/Stocks!$E$7*Layout!$D39)</f>
        <v/>
      </c>
      <c r="K57" s="96" t="str">
        <f>IF(ISBLANK(Layout!J39),"",Layout!J39*$J$12/Stocks!$E$8*Layout!$D39)</f>
        <v/>
      </c>
      <c r="L57" s="96" t="str">
        <f>IF(ISBLANK(Layout!K39),"",Layout!K39*$J$12/Stocks!$E$9*Layout!$D39)</f>
        <v/>
      </c>
      <c r="M57" s="96" t="str">
        <f>IF(ISBLANK(Layout!L39),"",Layout!L39*$J$12/Stocks!$E$10*Layout!$D39)</f>
        <v/>
      </c>
      <c r="N57" s="96" t="str">
        <f>IF(ISBLANK(Layout!M39),"",Layout!M39*$J$12/Stocks!$E$11*Layout!$D39)</f>
        <v/>
      </c>
      <c r="O57" s="96" t="str">
        <f>IF(ISBLANK(Layout!N39),"",Layout!N39*$J$12/Stocks!$E$12*Layout!$D39)</f>
        <v/>
      </c>
      <c r="P57" s="95">
        <f t="shared" si="3"/>
        <v>0</v>
      </c>
    </row>
    <row r="58" spans="1:16" x14ac:dyDescent="0.35">
      <c r="A58" s="100">
        <v>38</v>
      </c>
      <c r="B58" s="99" t="str">
        <f>IF(ISBLANK(Layout!B40), "", Layout!B40)</f>
        <v/>
      </c>
      <c r="C58" s="98" t="str">
        <f>IF(ISBLANK(Layout!C40), "", Layout!C40)</f>
        <v/>
      </c>
      <c r="D58" s="97" t="str">
        <f>IF(Layout!D40 &gt;0, $J$12 - E58 - P58, "")</f>
        <v/>
      </c>
      <c r="E58" s="96">
        <f>IFERROR(Layout!D40*SUM($D$12:$D$17), "")</f>
        <v>0</v>
      </c>
      <c r="F58" s="96" t="str">
        <f>IF(ISBLANK(Layout!E40),"",Layout!E40*$J$12/Stocks!$E$3*Layout!$D40)</f>
        <v/>
      </c>
      <c r="G58" s="96" t="str">
        <f>IF(ISBLANK(Layout!F40),"",Layout!F40*$J$12/Stocks!$E$4*Layout!$D40)</f>
        <v/>
      </c>
      <c r="H58" s="96" t="str">
        <f>IF(ISBLANK(Layout!G40),"",Layout!G40*$J$12/Stocks!$E$5*Layout!$D40)</f>
        <v/>
      </c>
      <c r="I58" s="96" t="str">
        <f>IF(ISBLANK(Layout!H40),"",Layout!H40*$J$12/Stocks!$E$6*Layout!$D40)</f>
        <v/>
      </c>
      <c r="J58" s="96" t="str">
        <f>IF(ISBLANK(Layout!I40),"",Layout!I40*$J$12/Stocks!$E$7*Layout!$D40)</f>
        <v/>
      </c>
      <c r="K58" s="96" t="str">
        <f>IF(ISBLANK(Layout!J40),"",Layout!J40*$J$12/Stocks!$E$8*Layout!$D40)</f>
        <v/>
      </c>
      <c r="L58" s="96" t="str">
        <f>IF(ISBLANK(Layout!K40),"",Layout!K40*$J$12/Stocks!$E$9*Layout!$D40)</f>
        <v/>
      </c>
      <c r="M58" s="96" t="str">
        <f>IF(ISBLANK(Layout!L40),"",Layout!L40*$J$12/Stocks!$E$10*Layout!$D40)</f>
        <v/>
      </c>
      <c r="N58" s="96" t="str">
        <f>IF(ISBLANK(Layout!M40),"",Layout!M40*$J$12/Stocks!$E$11*Layout!$D40)</f>
        <v/>
      </c>
      <c r="O58" s="96" t="str">
        <f>IF(ISBLANK(Layout!N40),"",Layout!N40*$J$12/Stocks!$E$12*Layout!$D40)</f>
        <v/>
      </c>
      <c r="P58" s="95">
        <f t="shared" si="3"/>
        <v>0</v>
      </c>
    </row>
    <row r="59" spans="1:16" x14ac:dyDescent="0.35">
      <c r="A59" s="94">
        <v>39</v>
      </c>
      <c r="B59" s="93" t="str">
        <f>IF(ISBLANK(Layout!B41), "", Layout!B41)</f>
        <v/>
      </c>
      <c r="C59" s="92" t="str">
        <f>IF(ISBLANK(Layout!C41), "", Layout!C41)</f>
        <v/>
      </c>
      <c r="D59" s="91" t="str">
        <f>IF(Layout!D41 &gt;0, $J$12 - E59 - P59, "")</f>
        <v/>
      </c>
      <c r="E59" s="90">
        <f>IFERROR(Layout!D41*SUM($D$12:$D$17), "")</f>
        <v>0</v>
      </c>
      <c r="F59" s="90" t="str">
        <f>IF(ISBLANK(Layout!E41),"",Layout!E41*$J$12/Stocks!$E$3*Layout!$D41)</f>
        <v/>
      </c>
      <c r="G59" s="90" t="str">
        <f>IF(ISBLANK(Layout!F41),"",Layout!F41*$J$12/Stocks!$E$4*Layout!$D41)</f>
        <v/>
      </c>
      <c r="H59" s="90" t="str">
        <f>IF(ISBLANK(Layout!G41),"",Layout!G41*$J$12/Stocks!$E$5*Layout!$D41)</f>
        <v/>
      </c>
      <c r="I59" s="90" t="str">
        <f>IF(ISBLANK(Layout!H41),"",Layout!H41*$J$12/Stocks!$E$6*Layout!$D41)</f>
        <v/>
      </c>
      <c r="J59" s="90" t="str">
        <f>IF(ISBLANK(Layout!I41),"",Layout!I41*$J$12/Stocks!$E$7*Layout!$D41)</f>
        <v/>
      </c>
      <c r="K59" s="90" t="str">
        <f>IF(ISBLANK(Layout!J41),"",Layout!J41*$J$12/Stocks!$E$8*Layout!$D41)</f>
        <v/>
      </c>
      <c r="L59" s="90" t="str">
        <f>IF(ISBLANK(Layout!K41),"",Layout!K41*$J$12/Stocks!$E$9*Layout!$D41)</f>
        <v/>
      </c>
      <c r="M59" s="90" t="str">
        <f>IF(ISBLANK(Layout!L41),"",Layout!L41*$J$12/Stocks!$E$10*Layout!$D41)</f>
        <v/>
      </c>
      <c r="N59" s="90" t="str">
        <f>IF(ISBLANK(Layout!M41),"",Layout!M41*$J$12/Stocks!$E$11*Layout!$D41)</f>
        <v/>
      </c>
      <c r="O59" s="90" t="str">
        <f>IF(ISBLANK(Layout!N41),"",Layout!N41*$J$12/Stocks!$E$12*Layout!$D41)</f>
        <v/>
      </c>
      <c r="P59" s="89">
        <f t="shared" si="3"/>
        <v>0</v>
      </c>
    </row>
    <row r="60" spans="1:16" x14ac:dyDescent="0.35">
      <c r="A60" s="107">
        <v>40</v>
      </c>
      <c r="B60" s="106" t="str">
        <f>IF(ISBLANK(Layout!B42), "", Layout!B42)</f>
        <v/>
      </c>
      <c r="C60" s="105" t="str">
        <f>IF(ISBLANK(Layout!C42), "", Layout!C42)</f>
        <v/>
      </c>
      <c r="D60" s="104" t="str">
        <f>IF(Layout!D42 &gt;0, $J$12 - E60 - P60, "")</f>
        <v/>
      </c>
      <c r="E60" s="103">
        <f>IFERROR(Layout!D42*SUM($D$12:$D$17), "")</f>
        <v>0</v>
      </c>
      <c r="F60" s="102" t="str">
        <f>IF(ISBLANK(Layout!E42),"",Layout!E42*$J$12/Stocks!$E$3*Layout!$D42)</f>
        <v/>
      </c>
      <c r="G60" s="102" t="str">
        <f>IF(ISBLANK(Layout!F42),"",Layout!F42*$J$12/Stocks!$E$4*Layout!$D42)</f>
        <v/>
      </c>
      <c r="H60" s="102" t="str">
        <f>IF(ISBLANK(Layout!G42),"",Layout!G42*$J$12/Stocks!$E$5*Layout!$D42)</f>
        <v/>
      </c>
      <c r="I60" s="102" t="str">
        <f>IF(ISBLANK(Layout!H42),"",Layout!H42*$J$12/Stocks!$E$6*Layout!$D42)</f>
        <v/>
      </c>
      <c r="J60" s="102" t="str">
        <f>IF(ISBLANK(Layout!I42),"",Layout!I42*$J$12/Stocks!$E$7*Layout!$D42)</f>
        <v/>
      </c>
      <c r="K60" s="102" t="str">
        <f>IF(ISBLANK(Layout!J42),"",Layout!J42*$J$12/Stocks!$E$8*Layout!$D42)</f>
        <v/>
      </c>
      <c r="L60" s="102" t="str">
        <f>IF(ISBLANK(Layout!K42),"",Layout!K42*$J$12/Stocks!$E$9*Layout!$D42)</f>
        <v/>
      </c>
      <c r="M60" s="102" t="str">
        <f>IF(ISBLANK(Layout!L42),"",Layout!L42*$J$12/Stocks!$E$10*Layout!$D42)</f>
        <v/>
      </c>
      <c r="N60" s="102" t="str">
        <f>IF(ISBLANK(Layout!M42),"",Layout!M42*$J$12/Stocks!$E$11*Layout!$D42)</f>
        <v/>
      </c>
      <c r="O60" s="102" t="str">
        <f>IF(ISBLANK(Layout!N42),"",Layout!N42*$J$12/Stocks!$E$12*Layout!$D42)</f>
        <v/>
      </c>
      <c r="P60" s="101">
        <f t="shared" si="3"/>
        <v>0</v>
      </c>
    </row>
    <row r="61" spans="1:16" x14ac:dyDescent="0.35">
      <c r="A61" s="100">
        <v>41</v>
      </c>
      <c r="B61" s="99" t="str">
        <f>IF(ISBLANK(Layout!B43), "", Layout!B43)</f>
        <v/>
      </c>
      <c r="C61" s="98" t="str">
        <f>IF(ISBLANK(Layout!C43), "", Layout!C43)</f>
        <v/>
      </c>
      <c r="D61" s="97" t="str">
        <f>IF(Layout!D43 &gt;0, $J$12 - E61 - P61, "")</f>
        <v/>
      </c>
      <c r="E61" s="96">
        <f>IFERROR(Layout!D43*SUM($D$12:$D$17), "")</f>
        <v>0</v>
      </c>
      <c r="F61" s="96" t="str">
        <f>IF(ISBLANK(Layout!E43),"",Layout!E43*$J$12/Stocks!$E$3*Layout!$D43)</f>
        <v/>
      </c>
      <c r="G61" s="96" t="str">
        <f>IF(ISBLANK(Layout!F43),"",Layout!F43*$J$12/Stocks!$E$4*Layout!$D43)</f>
        <v/>
      </c>
      <c r="H61" s="96" t="str">
        <f>IF(ISBLANK(Layout!G43),"",Layout!G43*$J$12/Stocks!$E$5*Layout!$D43)</f>
        <v/>
      </c>
      <c r="I61" s="96" t="str">
        <f>IF(ISBLANK(Layout!H43),"",Layout!H43*$J$12/Stocks!$E$6*Layout!$D43)</f>
        <v/>
      </c>
      <c r="J61" s="96" t="str">
        <f>IF(ISBLANK(Layout!I43),"",Layout!I43*$J$12/Stocks!$E$7*Layout!$D43)</f>
        <v/>
      </c>
      <c r="K61" s="96" t="str">
        <f>IF(ISBLANK(Layout!J43),"",Layout!J43*$J$12/Stocks!$E$8*Layout!$D43)</f>
        <v/>
      </c>
      <c r="L61" s="96" t="str">
        <f>IF(ISBLANK(Layout!K43),"",Layout!K43*$J$12/Stocks!$E$9*Layout!$D43)</f>
        <v/>
      </c>
      <c r="M61" s="96" t="str">
        <f>IF(ISBLANK(Layout!L43),"",Layout!L43*$J$12/Stocks!$E$10*Layout!$D43)</f>
        <v/>
      </c>
      <c r="N61" s="96" t="str">
        <f>IF(ISBLANK(Layout!M43),"",Layout!M43*$J$12/Stocks!$E$11*Layout!$D43)</f>
        <v/>
      </c>
      <c r="O61" s="96" t="str">
        <f>IF(ISBLANK(Layout!N43),"",Layout!N43*$J$12/Stocks!$E$12*Layout!$D43)</f>
        <v/>
      </c>
      <c r="P61" s="95">
        <f t="shared" si="3"/>
        <v>0</v>
      </c>
    </row>
    <row r="62" spans="1:16" x14ac:dyDescent="0.35">
      <c r="A62" s="100">
        <v>42</v>
      </c>
      <c r="B62" s="99" t="str">
        <f>IF(ISBLANK(Layout!B44), "", Layout!B44)</f>
        <v/>
      </c>
      <c r="C62" s="98" t="str">
        <f>IF(ISBLANK(Layout!C44), "", Layout!C44)</f>
        <v/>
      </c>
      <c r="D62" s="97" t="str">
        <f>IF(Layout!D44 &gt;0, $J$12 - E62 - P62, "")</f>
        <v/>
      </c>
      <c r="E62" s="96">
        <f>IFERROR(Layout!D44*SUM($D$12:$D$17), "")</f>
        <v>0</v>
      </c>
      <c r="F62" s="96" t="str">
        <f>IF(ISBLANK(Layout!E44),"",Layout!E44*$J$12/Stocks!$E$3*Layout!$D44)</f>
        <v/>
      </c>
      <c r="G62" s="96" t="str">
        <f>IF(ISBLANK(Layout!F44),"",Layout!F44*$J$12/Stocks!$E$4*Layout!$D44)</f>
        <v/>
      </c>
      <c r="H62" s="96" t="str">
        <f>IF(ISBLANK(Layout!G44),"",Layout!G44*$J$12/Stocks!$E$5*Layout!$D44)</f>
        <v/>
      </c>
      <c r="I62" s="96" t="str">
        <f>IF(ISBLANK(Layout!H44),"",Layout!H44*$J$12/Stocks!$E$6*Layout!$D44)</f>
        <v/>
      </c>
      <c r="J62" s="96" t="str">
        <f>IF(ISBLANK(Layout!I44),"",Layout!I44*$J$12/Stocks!$E$7*Layout!$D44)</f>
        <v/>
      </c>
      <c r="K62" s="96" t="str">
        <f>IF(ISBLANK(Layout!J44),"",Layout!J44*$J$12/Stocks!$E$8*Layout!$D44)</f>
        <v/>
      </c>
      <c r="L62" s="96" t="str">
        <f>IF(ISBLANK(Layout!K44),"",Layout!K44*$J$12/Stocks!$E$9*Layout!$D44)</f>
        <v/>
      </c>
      <c r="M62" s="96" t="str">
        <f>IF(ISBLANK(Layout!L44),"",Layout!L44*$J$12/Stocks!$E$10*Layout!$D44)</f>
        <v/>
      </c>
      <c r="N62" s="96" t="str">
        <f>IF(ISBLANK(Layout!M44),"",Layout!M44*$J$12/Stocks!$E$11*Layout!$D44)</f>
        <v/>
      </c>
      <c r="O62" s="96" t="str">
        <f>IF(ISBLANK(Layout!N44),"",Layout!N44*$J$12/Stocks!$E$12*Layout!$D44)</f>
        <v/>
      </c>
      <c r="P62" s="95">
        <f t="shared" si="3"/>
        <v>0</v>
      </c>
    </row>
    <row r="63" spans="1:16" x14ac:dyDescent="0.35">
      <c r="A63" s="100">
        <v>43</v>
      </c>
      <c r="B63" s="99" t="str">
        <f>IF(ISBLANK(Layout!B45), "", Layout!B45)</f>
        <v/>
      </c>
      <c r="C63" s="98" t="str">
        <f>IF(ISBLANK(Layout!C45), "", Layout!C45)</f>
        <v/>
      </c>
      <c r="D63" s="97" t="str">
        <f>IF(Layout!D45 &gt;0, $J$12 - E63 - P63, "")</f>
        <v/>
      </c>
      <c r="E63" s="96">
        <f>IFERROR(Layout!D45*SUM($D$12:$D$17), "")</f>
        <v>0</v>
      </c>
      <c r="F63" s="96" t="str">
        <f>IF(ISBLANK(Layout!E45),"",Layout!E45*$J$12/Stocks!$E$3*Layout!$D45)</f>
        <v/>
      </c>
      <c r="G63" s="96" t="str">
        <f>IF(ISBLANK(Layout!F45),"",Layout!F45*$J$12/Stocks!$E$4*Layout!$D45)</f>
        <v/>
      </c>
      <c r="H63" s="96" t="str">
        <f>IF(ISBLANK(Layout!G45),"",Layout!G45*$J$12/Stocks!$E$5*Layout!$D45)</f>
        <v/>
      </c>
      <c r="I63" s="96" t="str">
        <f>IF(ISBLANK(Layout!H45),"",Layout!H45*$J$12/Stocks!$E$6*Layout!$D45)</f>
        <v/>
      </c>
      <c r="J63" s="96" t="str">
        <f>IF(ISBLANK(Layout!I45),"",Layout!I45*$J$12/Stocks!$E$7*Layout!$D45)</f>
        <v/>
      </c>
      <c r="K63" s="96" t="str">
        <f>IF(ISBLANK(Layout!J45),"",Layout!J45*$J$12/Stocks!$E$8*Layout!$D45)</f>
        <v/>
      </c>
      <c r="L63" s="96" t="str">
        <f>IF(ISBLANK(Layout!K45),"",Layout!K45*$J$12/Stocks!$E$9*Layout!$D45)</f>
        <v/>
      </c>
      <c r="M63" s="96" t="str">
        <f>IF(ISBLANK(Layout!L45),"",Layout!L45*$J$12/Stocks!$E$10*Layout!$D45)</f>
        <v/>
      </c>
      <c r="N63" s="96" t="str">
        <f>IF(ISBLANK(Layout!M45),"",Layout!M45*$J$12/Stocks!$E$11*Layout!$D45)</f>
        <v/>
      </c>
      <c r="O63" s="96" t="str">
        <f>IF(ISBLANK(Layout!N45),"",Layout!N45*$J$12/Stocks!$E$12*Layout!$D45)</f>
        <v/>
      </c>
      <c r="P63" s="95">
        <f t="shared" si="3"/>
        <v>0</v>
      </c>
    </row>
    <row r="64" spans="1:16" x14ac:dyDescent="0.35">
      <c r="A64" s="100">
        <v>44</v>
      </c>
      <c r="B64" s="99" t="str">
        <f>IF(ISBLANK(Layout!B46), "", Layout!B46)</f>
        <v/>
      </c>
      <c r="C64" s="98" t="str">
        <f>IF(ISBLANK(Layout!C46), "", Layout!C46)</f>
        <v/>
      </c>
      <c r="D64" s="97" t="str">
        <f>IF(Layout!D46 &gt;0, $J$12 - E64 - P64, "")</f>
        <v/>
      </c>
      <c r="E64" s="96">
        <f>IFERROR(Layout!D46*SUM($D$12:$D$17), "")</f>
        <v>0</v>
      </c>
      <c r="F64" s="96" t="str">
        <f>IF(ISBLANK(Layout!E46),"",Layout!E46*$J$12/Stocks!$E$3*Layout!$D46)</f>
        <v/>
      </c>
      <c r="G64" s="96" t="str">
        <f>IF(ISBLANK(Layout!F46),"",Layout!F46*$J$12/Stocks!$E$4*Layout!$D46)</f>
        <v/>
      </c>
      <c r="H64" s="96" t="str">
        <f>IF(ISBLANK(Layout!G46),"",Layout!G46*$J$12/Stocks!$E$5*Layout!$D46)</f>
        <v/>
      </c>
      <c r="I64" s="96" t="str">
        <f>IF(ISBLANK(Layout!H46),"",Layout!H46*$J$12/Stocks!$E$6*Layout!$D46)</f>
        <v/>
      </c>
      <c r="J64" s="96" t="str">
        <f>IF(ISBLANK(Layout!I46),"",Layout!I46*$J$12/Stocks!$E$7*Layout!$D46)</f>
        <v/>
      </c>
      <c r="K64" s="96" t="str">
        <f>IF(ISBLANK(Layout!J46),"",Layout!J46*$J$12/Stocks!$E$8*Layout!$D46)</f>
        <v/>
      </c>
      <c r="L64" s="96" t="str">
        <f>IF(ISBLANK(Layout!K46),"",Layout!K46*$J$12/Stocks!$E$9*Layout!$D46)</f>
        <v/>
      </c>
      <c r="M64" s="96" t="str">
        <f>IF(ISBLANK(Layout!L46),"",Layout!L46*$J$12/Stocks!$E$10*Layout!$D46)</f>
        <v/>
      </c>
      <c r="N64" s="96" t="str">
        <f>IF(ISBLANK(Layout!M46),"",Layout!M46*$J$12/Stocks!$E$11*Layout!$D46)</f>
        <v/>
      </c>
      <c r="O64" s="96" t="str">
        <f>IF(ISBLANK(Layout!N46),"",Layout!N46*$J$12/Stocks!$E$12*Layout!$D46)</f>
        <v/>
      </c>
      <c r="P64" s="95">
        <f t="shared" si="3"/>
        <v>0</v>
      </c>
    </row>
    <row r="65" spans="1:16" x14ac:dyDescent="0.35">
      <c r="A65" s="100">
        <v>45</v>
      </c>
      <c r="B65" s="99" t="str">
        <f>IF(ISBLANK(Layout!B47), "", Layout!B47)</f>
        <v/>
      </c>
      <c r="C65" s="98" t="str">
        <f>IF(ISBLANK(Layout!C47), "", Layout!C47)</f>
        <v/>
      </c>
      <c r="D65" s="97" t="str">
        <f>IF(Layout!D47 &gt;0, $J$12 - E65 - P65, "")</f>
        <v/>
      </c>
      <c r="E65" s="96">
        <f>IFERROR(Layout!D47*SUM($D$12:$D$17), "")</f>
        <v>0</v>
      </c>
      <c r="F65" s="96" t="str">
        <f>IF(ISBLANK(Layout!E47),"",Layout!E47*$J$12/Stocks!$E$3*Layout!$D47)</f>
        <v/>
      </c>
      <c r="G65" s="96" t="str">
        <f>IF(ISBLANK(Layout!F47),"",Layout!F47*$J$12/Stocks!$E$4*Layout!$D47)</f>
        <v/>
      </c>
      <c r="H65" s="96" t="str">
        <f>IF(ISBLANK(Layout!G47),"",Layout!G47*$J$12/Stocks!$E$5*Layout!$D47)</f>
        <v/>
      </c>
      <c r="I65" s="96" t="str">
        <f>IF(ISBLANK(Layout!H47),"",Layout!H47*$J$12/Stocks!$E$6*Layout!$D47)</f>
        <v/>
      </c>
      <c r="J65" s="96" t="str">
        <f>IF(ISBLANK(Layout!I47),"",Layout!I47*$J$12/Stocks!$E$7*Layout!$D47)</f>
        <v/>
      </c>
      <c r="K65" s="96" t="str">
        <f>IF(ISBLANK(Layout!J47),"",Layout!J47*$J$12/Stocks!$E$8*Layout!$D47)</f>
        <v/>
      </c>
      <c r="L65" s="96" t="str">
        <f>IF(ISBLANK(Layout!K47),"",Layout!K47*$J$12/Stocks!$E$9*Layout!$D47)</f>
        <v/>
      </c>
      <c r="M65" s="96" t="str">
        <f>IF(ISBLANK(Layout!L47),"",Layout!L47*$J$12/Stocks!$E$10*Layout!$D47)</f>
        <v/>
      </c>
      <c r="N65" s="96" t="str">
        <f>IF(ISBLANK(Layout!M47),"",Layout!M47*$J$12/Stocks!$E$11*Layout!$D47)</f>
        <v/>
      </c>
      <c r="O65" s="96" t="str">
        <f>IF(ISBLANK(Layout!N47),"",Layout!N47*$J$12/Stocks!$E$12*Layout!$D47)</f>
        <v/>
      </c>
      <c r="P65" s="95">
        <f t="shared" si="3"/>
        <v>0</v>
      </c>
    </row>
    <row r="66" spans="1:16" x14ac:dyDescent="0.35">
      <c r="A66" s="100">
        <v>46</v>
      </c>
      <c r="B66" s="99" t="str">
        <f>IF(ISBLANK(Layout!B48), "", Layout!B48)</f>
        <v/>
      </c>
      <c r="C66" s="98" t="str">
        <f>IF(ISBLANK(Layout!C48), "", Layout!C48)</f>
        <v/>
      </c>
      <c r="D66" s="97" t="str">
        <f>IF(Layout!D48 &gt;0, $J$12 - E66 - P66, "")</f>
        <v/>
      </c>
      <c r="E66" s="96">
        <f>IFERROR(Layout!D48*SUM($D$12:$D$17), "")</f>
        <v>0</v>
      </c>
      <c r="F66" s="96" t="str">
        <f>IF(ISBLANK(Layout!E48),"",Layout!E48*$J$12/Stocks!$E$3*Layout!$D48)</f>
        <v/>
      </c>
      <c r="G66" s="96" t="str">
        <f>IF(ISBLANK(Layout!F48),"",Layout!F48*$J$12/Stocks!$E$4*Layout!$D48)</f>
        <v/>
      </c>
      <c r="H66" s="96" t="str">
        <f>IF(ISBLANK(Layout!G48),"",Layout!G48*$J$12/Stocks!$E$5*Layout!$D48)</f>
        <v/>
      </c>
      <c r="I66" s="96" t="str">
        <f>IF(ISBLANK(Layout!H48),"",Layout!H48*$J$12/Stocks!$E$6*Layout!$D48)</f>
        <v/>
      </c>
      <c r="J66" s="96" t="str">
        <f>IF(ISBLANK(Layout!I48),"",Layout!I48*$J$12/Stocks!$E$7*Layout!$D48)</f>
        <v/>
      </c>
      <c r="K66" s="96" t="str">
        <f>IF(ISBLANK(Layout!J48),"",Layout!J48*$J$12/Stocks!$E$8*Layout!$D48)</f>
        <v/>
      </c>
      <c r="L66" s="96" t="str">
        <f>IF(ISBLANK(Layout!K48),"",Layout!K48*$J$12/Stocks!$E$9*Layout!$D48)</f>
        <v/>
      </c>
      <c r="M66" s="96" t="str">
        <f>IF(ISBLANK(Layout!L48),"",Layout!L48*$J$12/Stocks!$E$10*Layout!$D48)</f>
        <v/>
      </c>
      <c r="N66" s="96" t="str">
        <f>IF(ISBLANK(Layout!M48),"",Layout!M48*$J$12/Stocks!$E$11*Layout!$D48)</f>
        <v/>
      </c>
      <c r="O66" s="96" t="str">
        <f>IF(ISBLANK(Layout!N48),"",Layout!N48*$J$12/Stocks!$E$12*Layout!$D48)</f>
        <v/>
      </c>
      <c r="P66" s="95">
        <f t="shared" si="3"/>
        <v>0</v>
      </c>
    </row>
    <row r="67" spans="1:16" x14ac:dyDescent="0.35">
      <c r="A67" s="94">
        <v>47</v>
      </c>
      <c r="B67" s="93" t="str">
        <f>IF(ISBLANK(Layout!B49), "", Layout!B49)</f>
        <v/>
      </c>
      <c r="C67" s="92" t="str">
        <f>IF(ISBLANK(Layout!C49), "", Layout!C49)</f>
        <v/>
      </c>
      <c r="D67" s="91" t="str">
        <f>IF(Layout!D49 &gt;0, $J$12 - E67 - P67, "")</f>
        <v/>
      </c>
      <c r="E67" s="90">
        <f>IFERROR(Layout!D49*SUM($D$12:$D$17), "")</f>
        <v>0</v>
      </c>
      <c r="F67" s="90" t="str">
        <f>IF(ISBLANK(Layout!E49),"",Layout!E49*$J$12/Stocks!$E$3*Layout!$D49)</f>
        <v/>
      </c>
      <c r="G67" s="90" t="str">
        <f>IF(ISBLANK(Layout!F49),"",Layout!F49*$J$12/Stocks!$E$4*Layout!$D49)</f>
        <v/>
      </c>
      <c r="H67" s="90" t="str">
        <f>IF(ISBLANK(Layout!G49),"",Layout!G49*$J$12/Stocks!$E$5*Layout!$D49)</f>
        <v/>
      </c>
      <c r="I67" s="90" t="str">
        <f>IF(ISBLANK(Layout!H49),"",Layout!H49*$J$12/Stocks!$E$6*Layout!$D49)</f>
        <v/>
      </c>
      <c r="J67" s="90" t="str">
        <f>IF(ISBLANK(Layout!I49),"",Layout!I49*$J$12/Stocks!$E$7*Layout!$D49)</f>
        <v/>
      </c>
      <c r="K67" s="90" t="str">
        <f>IF(ISBLANK(Layout!J49),"",Layout!J49*$J$12/Stocks!$E$8*Layout!$D49)</f>
        <v/>
      </c>
      <c r="L67" s="90" t="str">
        <f>IF(ISBLANK(Layout!K49),"",Layout!K49*$J$12/Stocks!$E$9*Layout!$D49)</f>
        <v/>
      </c>
      <c r="M67" s="90" t="str">
        <f>IF(ISBLANK(Layout!L49),"",Layout!L49*$J$12/Stocks!$E$10*Layout!$D49)</f>
        <v/>
      </c>
      <c r="N67" s="90" t="str">
        <f>IF(ISBLANK(Layout!M49),"",Layout!M49*$J$12/Stocks!$E$11*Layout!$D49)</f>
        <v/>
      </c>
      <c r="O67" s="90" t="str">
        <f>IF(ISBLANK(Layout!N49),"",Layout!N49*$J$12/Stocks!$E$12*Layout!$D49)</f>
        <v/>
      </c>
      <c r="P67" s="89">
        <f t="shared" si="3"/>
        <v>0</v>
      </c>
    </row>
    <row r="68" spans="1:16" x14ac:dyDescent="0.35">
      <c r="A68" s="107">
        <v>48</v>
      </c>
      <c r="B68" s="106" t="str">
        <f>IF(ISBLANK(Layout!B50), "", Layout!B50)</f>
        <v/>
      </c>
      <c r="C68" s="105" t="str">
        <f>IF(ISBLANK(Layout!C50), "", Layout!C50)</f>
        <v/>
      </c>
      <c r="D68" s="104" t="str">
        <f>IF(Layout!D50 &gt;0, $J$12 - E68 - P68, "")</f>
        <v/>
      </c>
      <c r="E68" s="103">
        <f>IFERROR(Layout!D50*SUM($D$12:$D$17), "")</f>
        <v>0</v>
      </c>
      <c r="F68" s="102" t="str">
        <f>IF(ISBLANK(Layout!E50),"",Layout!E50*$J$12/Stocks!$E$3*Layout!$D50)</f>
        <v/>
      </c>
      <c r="G68" s="102" t="str">
        <f>IF(ISBLANK(Layout!F50),"",Layout!F50*$J$12/Stocks!$E$4*Layout!$D50)</f>
        <v/>
      </c>
      <c r="H68" s="102" t="str">
        <f>IF(ISBLANK(Layout!G50),"",Layout!G50*$J$12/Stocks!$E$5*Layout!$D50)</f>
        <v/>
      </c>
      <c r="I68" s="102" t="str">
        <f>IF(ISBLANK(Layout!H50),"",Layout!H50*$J$12/Stocks!$E$6*Layout!$D50)</f>
        <v/>
      </c>
      <c r="J68" s="102" t="str">
        <f>IF(ISBLANK(Layout!I50),"",Layout!I50*$J$12/Stocks!$E$7*Layout!$D50)</f>
        <v/>
      </c>
      <c r="K68" s="102" t="str">
        <f>IF(ISBLANK(Layout!J50),"",Layout!J50*$J$12/Stocks!$E$8*Layout!$D50)</f>
        <v/>
      </c>
      <c r="L68" s="102" t="str">
        <f>IF(ISBLANK(Layout!K50),"",Layout!K50*$J$12/Stocks!$E$9*Layout!$D50)</f>
        <v/>
      </c>
      <c r="M68" s="102" t="str">
        <f>IF(ISBLANK(Layout!L50),"",Layout!L50*$J$12/Stocks!$E$10*Layout!$D50)</f>
        <v/>
      </c>
      <c r="N68" s="102" t="str">
        <f>IF(ISBLANK(Layout!M50),"",Layout!M50*$J$12/Stocks!$E$11*Layout!$D50)</f>
        <v/>
      </c>
      <c r="O68" s="102" t="str">
        <f>IF(ISBLANK(Layout!N50),"",Layout!N50*$J$12/Stocks!$E$12*Layout!$D50)</f>
        <v/>
      </c>
      <c r="P68" s="101">
        <f t="shared" si="3"/>
        <v>0</v>
      </c>
    </row>
    <row r="69" spans="1:16" x14ac:dyDescent="0.35">
      <c r="A69" s="100">
        <v>49</v>
      </c>
      <c r="B69" s="99" t="str">
        <f>IF(ISBLANK(Layout!B51), "", Layout!B51)</f>
        <v/>
      </c>
      <c r="C69" s="98" t="str">
        <f>IF(ISBLANK(Layout!C51), "", Layout!C51)</f>
        <v/>
      </c>
      <c r="D69" s="97" t="str">
        <f>IF(Layout!D51 &gt;0, $J$12 - E69 - P69, "")</f>
        <v/>
      </c>
      <c r="E69" s="96">
        <f>IFERROR(Layout!D51*SUM($D$12:$D$17), "")</f>
        <v>0</v>
      </c>
      <c r="F69" s="96" t="str">
        <f>IF(ISBLANK(Layout!E51),"",Layout!E51*$J$12/Stocks!$E$3*Layout!$D51)</f>
        <v/>
      </c>
      <c r="G69" s="96" t="str">
        <f>IF(ISBLANK(Layout!F51),"",Layout!F51*$J$12/Stocks!$E$4*Layout!$D51)</f>
        <v/>
      </c>
      <c r="H69" s="96" t="str">
        <f>IF(ISBLANK(Layout!G51),"",Layout!G51*$J$12/Stocks!$E$5*Layout!$D51)</f>
        <v/>
      </c>
      <c r="I69" s="96" t="str">
        <f>IF(ISBLANK(Layout!H51),"",Layout!H51*$J$12/Stocks!$E$6*Layout!$D51)</f>
        <v/>
      </c>
      <c r="J69" s="96" t="str">
        <f>IF(ISBLANK(Layout!I51),"",Layout!I51*$J$12/Stocks!$E$7*Layout!$D51)</f>
        <v/>
      </c>
      <c r="K69" s="96" t="str">
        <f>IF(ISBLANK(Layout!J51),"",Layout!J51*$J$12/Stocks!$E$8*Layout!$D51)</f>
        <v/>
      </c>
      <c r="L69" s="96" t="str">
        <f>IF(ISBLANK(Layout!K51),"",Layout!K51*$J$12/Stocks!$E$9*Layout!$D51)</f>
        <v/>
      </c>
      <c r="M69" s="96" t="str">
        <f>IF(ISBLANK(Layout!L51),"",Layout!L51*$J$12/Stocks!$E$10*Layout!$D51)</f>
        <v/>
      </c>
      <c r="N69" s="96" t="str">
        <f>IF(ISBLANK(Layout!M51),"",Layout!M51*$J$12/Stocks!$E$11*Layout!$D51)</f>
        <v/>
      </c>
      <c r="O69" s="96" t="str">
        <f>IF(ISBLANK(Layout!N51),"",Layout!N51*$J$12/Stocks!$E$12*Layout!$D51)</f>
        <v/>
      </c>
      <c r="P69" s="95">
        <f t="shared" si="3"/>
        <v>0</v>
      </c>
    </row>
    <row r="70" spans="1:16" x14ac:dyDescent="0.35">
      <c r="A70" s="100">
        <v>50</v>
      </c>
      <c r="B70" s="99" t="str">
        <f>IF(ISBLANK(Layout!B52), "", Layout!B52)</f>
        <v/>
      </c>
      <c r="C70" s="98" t="str">
        <f>IF(ISBLANK(Layout!C52), "", Layout!C52)</f>
        <v/>
      </c>
      <c r="D70" s="97" t="str">
        <f>IF(Layout!D52 &gt;0, $J$12 - E70 - P70, "")</f>
        <v/>
      </c>
      <c r="E70" s="96">
        <f>IFERROR(Layout!D52*SUM($D$12:$D$17), "")</f>
        <v>0</v>
      </c>
      <c r="F70" s="96" t="str">
        <f>IF(ISBLANK(Layout!E52),"",Layout!E52*$J$12/Stocks!$E$3*Layout!$D52)</f>
        <v/>
      </c>
      <c r="G70" s="96" t="str">
        <f>IF(ISBLANK(Layout!F52),"",Layout!F52*$J$12/Stocks!$E$4*Layout!$D52)</f>
        <v/>
      </c>
      <c r="H70" s="96" t="str">
        <f>IF(ISBLANK(Layout!G52),"",Layout!G52*$J$12/Stocks!$E$5*Layout!$D52)</f>
        <v/>
      </c>
      <c r="I70" s="96" t="str">
        <f>IF(ISBLANK(Layout!H52),"",Layout!H52*$J$12/Stocks!$E$6*Layout!$D52)</f>
        <v/>
      </c>
      <c r="J70" s="96" t="str">
        <f>IF(ISBLANK(Layout!I52),"",Layout!I52*$J$12/Stocks!$E$7*Layout!$D52)</f>
        <v/>
      </c>
      <c r="K70" s="96" t="str">
        <f>IF(ISBLANK(Layout!J52),"",Layout!J52*$J$12/Stocks!$E$8*Layout!$D52)</f>
        <v/>
      </c>
      <c r="L70" s="96" t="str">
        <f>IF(ISBLANK(Layout!K52),"",Layout!K52*$J$12/Stocks!$E$9*Layout!$D52)</f>
        <v/>
      </c>
      <c r="M70" s="96" t="str">
        <f>IF(ISBLANK(Layout!L52),"",Layout!L52*$J$12/Stocks!$E$10*Layout!$D52)</f>
        <v/>
      </c>
      <c r="N70" s="96" t="str">
        <f>IF(ISBLANK(Layout!M52),"",Layout!M52*$J$12/Stocks!$E$11*Layout!$D52)</f>
        <v/>
      </c>
      <c r="O70" s="96" t="str">
        <f>IF(ISBLANK(Layout!N52),"",Layout!N52*$J$12/Stocks!$E$12*Layout!$D52)</f>
        <v/>
      </c>
      <c r="P70" s="95">
        <f t="shared" si="3"/>
        <v>0</v>
      </c>
    </row>
    <row r="71" spans="1:16" x14ac:dyDescent="0.35">
      <c r="A71" s="100">
        <v>51</v>
      </c>
      <c r="B71" s="99" t="str">
        <f>IF(ISBLANK(Layout!B53), "", Layout!B53)</f>
        <v/>
      </c>
      <c r="C71" s="98" t="str">
        <f>IF(ISBLANK(Layout!C53), "", Layout!C53)</f>
        <v/>
      </c>
      <c r="D71" s="97" t="str">
        <f>IF(Layout!D53 &gt;0, $J$12 - E71 - P71, "")</f>
        <v/>
      </c>
      <c r="E71" s="96">
        <f>IFERROR(Layout!D53*SUM($D$12:$D$17), "")</f>
        <v>0</v>
      </c>
      <c r="F71" s="96" t="str">
        <f>IF(ISBLANK(Layout!E53),"",Layout!E53*$J$12/Stocks!$E$3*Layout!$D53)</f>
        <v/>
      </c>
      <c r="G71" s="96" t="str">
        <f>IF(ISBLANK(Layout!F53),"",Layout!F53*$J$12/Stocks!$E$4*Layout!$D53)</f>
        <v/>
      </c>
      <c r="H71" s="96" t="str">
        <f>IF(ISBLANK(Layout!G53),"",Layout!G53*$J$12/Stocks!$E$5*Layout!$D53)</f>
        <v/>
      </c>
      <c r="I71" s="96" t="str">
        <f>IF(ISBLANK(Layout!H53),"",Layout!H53*$J$12/Stocks!$E$6*Layout!$D53)</f>
        <v/>
      </c>
      <c r="J71" s="96" t="str">
        <f>IF(ISBLANK(Layout!I53),"",Layout!I53*$J$12/Stocks!$E$7*Layout!$D53)</f>
        <v/>
      </c>
      <c r="K71" s="96" t="str">
        <f>IF(ISBLANK(Layout!J53),"",Layout!J53*$J$12/Stocks!$E$8*Layout!$D53)</f>
        <v/>
      </c>
      <c r="L71" s="96" t="str">
        <f>IF(ISBLANK(Layout!K53),"",Layout!K53*$J$12/Stocks!$E$9*Layout!$D53)</f>
        <v/>
      </c>
      <c r="M71" s="96" t="str">
        <f>IF(ISBLANK(Layout!L53),"",Layout!L53*$J$12/Stocks!$E$10*Layout!$D53)</f>
        <v/>
      </c>
      <c r="N71" s="96" t="str">
        <f>IF(ISBLANK(Layout!M53),"",Layout!M53*$J$12/Stocks!$E$11*Layout!$D53)</f>
        <v/>
      </c>
      <c r="O71" s="96" t="str">
        <f>IF(ISBLANK(Layout!N53),"",Layout!N53*$J$12/Stocks!$E$12*Layout!$D53)</f>
        <v/>
      </c>
      <c r="P71" s="95">
        <f t="shared" si="3"/>
        <v>0</v>
      </c>
    </row>
    <row r="72" spans="1:16" x14ac:dyDescent="0.35">
      <c r="A72" s="100">
        <v>52</v>
      </c>
      <c r="B72" s="99" t="str">
        <f>IF(ISBLANK(Layout!B54), "", Layout!B54)</f>
        <v/>
      </c>
      <c r="C72" s="98" t="str">
        <f>IF(ISBLANK(Layout!C54), "", Layout!C54)</f>
        <v/>
      </c>
      <c r="D72" s="97" t="str">
        <f>IF(Layout!D54 &gt;0, $J$12 - E72 - P72, "")</f>
        <v/>
      </c>
      <c r="E72" s="96">
        <f>IFERROR(Layout!D54*SUM($D$12:$D$17), "")</f>
        <v>0</v>
      </c>
      <c r="F72" s="96" t="str">
        <f>IF(ISBLANK(Layout!E54),"",Layout!E54*$J$12/Stocks!$E$3*Layout!$D54)</f>
        <v/>
      </c>
      <c r="G72" s="96" t="str">
        <f>IF(ISBLANK(Layout!F54),"",Layout!F54*$J$12/Stocks!$E$4*Layout!$D54)</f>
        <v/>
      </c>
      <c r="H72" s="96" t="str">
        <f>IF(ISBLANK(Layout!G54),"",Layout!G54*$J$12/Stocks!$E$5*Layout!$D54)</f>
        <v/>
      </c>
      <c r="I72" s="96" t="str">
        <f>IF(ISBLANK(Layout!H54),"",Layout!H54*$J$12/Stocks!$E$6*Layout!$D54)</f>
        <v/>
      </c>
      <c r="J72" s="96" t="str">
        <f>IF(ISBLANK(Layout!I54),"",Layout!I54*$J$12/Stocks!$E$7*Layout!$D54)</f>
        <v/>
      </c>
      <c r="K72" s="96" t="str">
        <f>IF(ISBLANK(Layout!J54),"",Layout!J54*$J$12/Stocks!$E$8*Layout!$D54)</f>
        <v/>
      </c>
      <c r="L72" s="96" t="str">
        <f>IF(ISBLANK(Layout!K54),"",Layout!K54*$J$12/Stocks!$E$9*Layout!$D54)</f>
        <v/>
      </c>
      <c r="M72" s="96" t="str">
        <f>IF(ISBLANK(Layout!L54),"",Layout!L54*$J$12/Stocks!$E$10*Layout!$D54)</f>
        <v/>
      </c>
      <c r="N72" s="96" t="str">
        <f>IF(ISBLANK(Layout!M54),"",Layout!M54*$J$12/Stocks!$E$11*Layout!$D54)</f>
        <v/>
      </c>
      <c r="O72" s="96" t="str">
        <f>IF(ISBLANK(Layout!N54),"",Layout!N54*$J$12/Stocks!$E$12*Layout!$D54)</f>
        <v/>
      </c>
      <c r="P72" s="95">
        <f t="shared" si="3"/>
        <v>0</v>
      </c>
    </row>
    <row r="73" spans="1:16" x14ac:dyDescent="0.35">
      <c r="A73" s="100">
        <v>53</v>
      </c>
      <c r="B73" s="99" t="str">
        <f>IF(ISBLANK(Layout!B55), "", Layout!B55)</f>
        <v/>
      </c>
      <c r="C73" s="98" t="str">
        <f>IF(ISBLANK(Layout!C55), "", Layout!C55)</f>
        <v/>
      </c>
      <c r="D73" s="97" t="str">
        <f>IF(Layout!D55 &gt;0, $J$12 - E73 - P73, "")</f>
        <v/>
      </c>
      <c r="E73" s="96">
        <f>IFERROR(Layout!D55*SUM($D$12:$D$17), "")</f>
        <v>0</v>
      </c>
      <c r="F73" s="96" t="str">
        <f>IF(ISBLANK(Layout!E55),"",Layout!E55*$J$12/Stocks!$E$3*Layout!$D55)</f>
        <v/>
      </c>
      <c r="G73" s="96" t="str">
        <f>IF(ISBLANK(Layout!F55),"",Layout!F55*$J$12/Stocks!$E$4*Layout!$D55)</f>
        <v/>
      </c>
      <c r="H73" s="96" t="str">
        <f>IF(ISBLANK(Layout!G55),"",Layout!G55*$J$12/Stocks!$E$5*Layout!$D55)</f>
        <v/>
      </c>
      <c r="I73" s="96" t="str">
        <f>IF(ISBLANK(Layout!H55),"",Layout!H55*$J$12/Stocks!$E$6*Layout!$D55)</f>
        <v/>
      </c>
      <c r="J73" s="96" t="str">
        <f>IF(ISBLANK(Layout!I55),"",Layout!I55*$J$12/Stocks!$E$7*Layout!$D55)</f>
        <v/>
      </c>
      <c r="K73" s="96" t="str">
        <f>IF(ISBLANK(Layout!J55),"",Layout!J55*$J$12/Stocks!$E$8*Layout!$D55)</f>
        <v/>
      </c>
      <c r="L73" s="96" t="str">
        <f>IF(ISBLANK(Layout!K55),"",Layout!K55*$J$12/Stocks!$E$9*Layout!$D55)</f>
        <v/>
      </c>
      <c r="M73" s="96" t="str">
        <f>IF(ISBLANK(Layout!L55),"",Layout!L55*$J$12/Stocks!$E$10*Layout!$D55)</f>
        <v/>
      </c>
      <c r="N73" s="96" t="str">
        <f>IF(ISBLANK(Layout!M55),"",Layout!M55*$J$12/Stocks!$E$11*Layout!$D55)</f>
        <v/>
      </c>
      <c r="O73" s="96" t="str">
        <f>IF(ISBLANK(Layout!N55),"",Layout!N55*$J$12/Stocks!$E$12*Layout!$D55)</f>
        <v/>
      </c>
      <c r="P73" s="95">
        <f t="shared" si="3"/>
        <v>0</v>
      </c>
    </row>
    <row r="74" spans="1:16" x14ac:dyDescent="0.35">
      <c r="A74" s="100">
        <v>54</v>
      </c>
      <c r="B74" s="99" t="str">
        <f>IF(ISBLANK(Layout!B56), "", Layout!B56)</f>
        <v/>
      </c>
      <c r="C74" s="98" t="str">
        <f>IF(ISBLANK(Layout!C56), "", Layout!C56)</f>
        <v/>
      </c>
      <c r="D74" s="97" t="str">
        <f>IF(Layout!D56 &gt;0, $J$12 - E74 - P74, "")</f>
        <v/>
      </c>
      <c r="E74" s="96">
        <f>IFERROR(Layout!D56*SUM($D$12:$D$17), "")</f>
        <v>0</v>
      </c>
      <c r="F74" s="96" t="str">
        <f>IF(ISBLANK(Layout!E56),"",Layout!E56*$J$12/Stocks!$E$3*Layout!$D56)</f>
        <v/>
      </c>
      <c r="G74" s="96" t="str">
        <f>IF(ISBLANK(Layout!F56),"",Layout!F56*$J$12/Stocks!$E$4*Layout!$D56)</f>
        <v/>
      </c>
      <c r="H74" s="96" t="str">
        <f>IF(ISBLANK(Layout!G56),"",Layout!G56*$J$12/Stocks!$E$5*Layout!$D56)</f>
        <v/>
      </c>
      <c r="I74" s="96" t="str">
        <f>IF(ISBLANK(Layout!H56),"",Layout!H56*$J$12/Stocks!$E$6*Layout!$D56)</f>
        <v/>
      </c>
      <c r="J74" s="96" t="str">
        <f>IF(ISBLANK(Layout!I56),"",Layout!I56*$J$12/Stocks!$E$7*Layout!$D56)</f>
        <v/>
      </c>
      <c r="K74" s="96" t="str">
        <f>IF(ISBLANK(Layout!J56),"",Layout!J56*$J$12/Stocks!$E$8*Layout!$D56)</f>
        <v/>
      </c>
      <c r="L74" s="96" t="str">
        <f>IF(ISBLANK(Layout!K56),"",Layout!K56*$J$12/Stocks!$E$9*Layout!$D56)</f>
        <v/>
      </c>
      <c r="M74" s="96" t="str">
        <f>IF(ISBLANK(Layout!L56),"",Layout!L56*$J$12/Stocks!$E$10*Layout!$D56)</f>
        <v/>
      </c>
      <c r="N74" s="96" t="str">
        <f>IF(ISBLANK(Layout!M56),"",Layout!M56*$J$12/Stocks!$E$11*Layout!$D56)</f>
        <v/>
      </c>
      <c r="O74" s="96" t="str">
        <f>IF(ISBLANK(Layout!N56),"",Layout!N56*$J$12/Stocks!$E$12*Layout!$D56)</f>
        <v/>
      </c>
      <c r="P74" s="95">
        <f t="shared" si="3"/>
        <v>0</v>
      </c>
    </row>
    <row r="75" spans="1:16" x14ac:dyDescent="0.35">
      <c r="A75" s="94">
        <v>55</v>
      </c>
      <c r="B75" s="93" t="str">
        <f>IF(ISBLANK(Layout!B57), "", Layout!B57)</f>
        <v/>
      </c>
      <c r="C75" s="92" t="str">
        <f>IF(ISBLANK(Layout!C57), "", Layout!C57)</f>
        <v/>
      </c>
      <c r="D75" s="91" t="str">
        <f>IF(Layout!D57 &gt;0, $J$12 - E75 - P75, "")</f>
        <v/>
      </c>
      <c r="E75" s="90">
        <f>IFERROR(Layout!D57*SUM($D$12:$D$17), "")</f>
        <v>0</v>
      </c>
      <c r="F75" s="90" t="str">
        <f>IF(ISBLANK(Layout!E57),"",Layout!E57*$J$12/Stocks!$E$3*Layout!$D57)</f>
        <v/>
      </c>
      <c r="G75" s="90" t="str">
        <f>IF(ISBLANK(Layout!F57),"",Layout!F57*$J$12/Stocks!$E$4*Layout!$D57)</f>
        <v/>
      </c>
      <c r="H75" s="90" t="str">
        <f>IF(ISBLANK(Layout!G57),"",Layout!G57*$J$12/Stocks!$E$5*Layout!$D57)</f>
        <v/>
      </c>
      <c r="I75" s="90" t="str">
        <f>IF(ISBLANK(Layout!H57),"",Layout!H57*$J$12/Stocks!$E$6*Layout!$D57)</f>
        <v/>
      </c>
      <c r="J75" s="90" t="str">
        <f>IF(ISBLANK(Layout!I57),"",Layout!I57*$J$12/Stocks!$E$7*Layout!$D57)</f>
        <v/>
      </c>
      <c r="K75" s="90" t="str">
        <f>IF(ISBLANK(Layout!J57),"",Layout!J57*$J$12/Stocks!$E$8*Layout!$D57)</f>
        <v/>
      </c>
      <c r="L75" s="90" t="str">
        <f>IF(ISBLANK(Layout!K57),"",Layout!K57*$J$12/Stocks!$E$9*Layout!$D57)</f>
        <v/>
      </c>
      <c r="M75" s="90" t="str">
        <f>IF(ISBLANK(Layout!L57),"",Layout!L57*$J$12/Stocks!$E$10*Layout!$D57)</f>
        <v/>
      </c>
      <c r="N75" s="90" t="str">
        <f>IF(ISBLANK(Layout!M57),"",Layout!M57*$J$12/Stocks!$E$11*Layout!$D57)</f>
        <v/>
      </c>
      <c r="O75" s="90" t="str">
        <f>IF(ISBLANK(Layout!N57),"",Layout!N57*$J$12/Stocks!$E$12*Layout!$D57)</f>
        <v/>
      </c>
      <c r="P75" s="89">
        <f t="shared" si="3"/>
        <v>0</v>
      </c>
    </row>
    <row r="76" spans="1:16" x14ac:dyDescent="0.35">
      <c r="A76" s="107">
        <v>56</v>
      </c>
      <c r="B76" s="106" t="str">
        <f>IF(ISBLANK(Layout!B58), "", Layout!B58)</f>
        <v/>
      </c>
      <c r="C76" s="105" t="str">
        <f>IF(ISBLANK(Layout!C58), "", Layout!C58)</f>
        <v/>
      </c>
      <c r="D76" s="104" t="str">
        <f>IF(Layout!D58 &gt;0, $J$12 - E76 - P76, "")</f>
        <v/>
      </c>
      <c r="E76" s="103">
        <f>IFERROR(Layout!D58*SUM($D$12:$D$17), "")</f>
        <v>0</v>
      </c>
      <c r="F76" s="102" t="str">
        <f>IF(ISBLANK(Layout!E58),"",Layout!E58*$J$12/Stocks!$E$3*Layout!$D58)</f>
        <v/>
      </c>
      <c r="G76" s="102" t="str">
        <f>IF(ISBLANK(Layout!F58),"",Layout!F58*$J$12/Stocks!$E$4*Layout!$D58)</f>
        <v/>
      </c>
      <c r="H76" s="102" t="str">
        <f>IF(ISBLANK(Layout!G58),"",Layout!G58*$J$12/Stocks!$E$5*Layout!$D58)</f>
        <v/>
      </c>
      <c r="I76" s="102" t="str">
        <f>IF(ISBLANK(Layout!H58),"",Layout!H58*$J$12/Stocks!$E$6*Layout!$D58)</f>
        <v/>
      </c>
      <c r="J76" s="102" t="str">
        <f>IF(ISBLANK(Layout!I58),"",Layout!I58*$J$12/Stocks!$E$7*Layout!$D58)</f>
        <v/>
      </c>
      <c r="K76" s="102" t="str">
        <f>IF(ISBLANK(Layout!J58),"",Layout!J58*$J$12/Stocks!$E$8*Layout!$D58)</f>
        <v/>
      </c>
      <c r="L76" s="102" t="str">
        <f>IF(ISBLANK(Layout!K58),"",Layout!K58*$J$12/Stocks!$E$9*Layout!$D58)</f>
        <v/>
      </c>
      <c r="M76" s="102" t="str">
        <f>IF(ISBLANK(Layout!L58),"",Layout!L58*$J$12/Stocks!$E$10*Layout!$D58)</f>
        <v/>
      </c>
      <c r="N76" s="102" t="str">
        <f>IF(ISBLANK(Layout!M58),"",Layout!M58*$J$12/Stocks!$E$11*Layout!$D58)</f>
        <v/>
      </c>
      <c r="O76" s="102" t="str">
        <f>IF(ISBLANK(Layout!N58),"",Layout!N58*$J$12/Stocks!$E$12*Layout!$D58)</f>
        <v/>
      </c>
      <c r="P76" s="101">
        <f t="shared" si="3"/>
        <v>0</v>
      </c>
    </row>
    <row r="77" spans="1:16" x14ac:dyDescent="0.35">
      <c r="A77" s="100">
        <v>57</v>
      </c>
      <c r="B77" s="99" t="str">
        <f>IF(ISBLANK(Layout!B59), "", Layout!B59)</f>
        <v/>
      </c>
      <c r="C77" s="98" t="str">
        <f>IF(ISBLANK(Layout!C59), "", Layout!C59)</f>
        <v/>
      </c>
      <c r="D77" s="97" t="str">
        <f>IF(Layout!D59 &gt;0, $J$12 - E77 - P77, "")</f>
        <v/>
      </c>
      <c r="E77" s="96">
        <f>IFERROR(Layout!D59*SUM($D$12:$D$17), "")</f>
        <v>0</v>
      </c>
      <c r="F77" s="96" t="str">
        <f>IF(ISBLANK(Layout!E59),"",Layout!E59*$J$12/Stocks!$E$3*Layout!$D59)</f>
        <v/>
      </c>
      <c r="G77" s="96" t="str">
        <f>IF(ISBLANK(Layout!F59),"",Layout!F59*$J$12/Stocks!$E$4*Layout!$D59)</f>
        <v/>
      </c>
      <c r="H77" s="96" t="str">
        <f>IF(ISBLANK(Layout!G59),"",Layout!G59*$J$12/Stocks!$E$5*Layout!$D59)</f>
        <v/>
      </c>
      <c r="I77" s="96" t="str">
        <f>IF(ISBLANK(Layout!H59),"",Layout!H59*$J$12/Stocks!$E$6*Layout!$D59)</f>
        <v/>
      </c>
      <c r="J77" s="96" t="str">
        <f>IF(ISBLANK(Layout!I59),"",Layout!I59*$J$12/Stocks!$E$7*Layout!$D59)</f>
        <v/>
      </c>
      <c r="K77" s="96" t="str">
        <f>IF(ISBLANK(Layout!J59),"",Layout!J59*$J$12/Stocks!$E$8*Layout!$D59)</f>
        <v/>
      </c>
      <c r="L77" s="96" t="str">
        <f>IF(ISBLANK(Layout!K59),"",Layout!K59*$J$12/Stocks!$E$9*Layout!$D59)</f>
        <v/>
      </c>
      <c r="M77" s="96" t="str">
        <f>IF(ISBLANK(Layout!L59),"",Layout!L59*$J$12/Stocks!$E$10*Layout!$D59)</f>
        <v/>
      </c>
      <c r="N77" s="96" t="str">
        <f>IF(ISBLANK(Layout!M59),"",Layout!M59*$J$12/Stocks!$E$11*Layout!$D59)</f>
        <v/>
      </c>
      <c r="O77" s="96" t="str">
        <f>IF(ISBLANK(Layout!N59),"",Layout!N59*$J$12/Stocks!$E$12*Layout!$D59)</f>
        <v/>
      </c>
      <c r="P77" s="95">
        <f t="shared" si="3"/>
        <v>0</v>
      </c>
    </row>
    <row r="78" spans="1:16" x14ac:dyDescent="0.35">
      <c r="A78" s="100">
        <v>58</v>
      </c>
      <c r="B78" s="99" t="str">
        <f>IF(ISBLANK(Layout!B60), "", Layout!B60)</f>
        <v/>
      </c>
      <c r="C78" s="98" t="str">
        <f>IF(ISBLANK(Layout!C60), "", Layout!C60)</f>
        <v/>
      </c>
      <c r="D78" s="97" t="str">
        <f>IF(Layout!D60 &gt;0, $J$12 - E78 - P78, "")</f>
        <v/>
      </c>
      <c r="E78" s="96">
        <f>IFERROR(Layout!D60*SUM($D$12:$D$17), "")</f>
        <v>0</v>
      </c>
      <c r="F78" s="96" t="str">
        <f>IF(ISBLANK(Layout!E60),"",Layout!E60*$J$12/Stocks!$E$3*Layout!$D60)</f>
        <v/>
      </c>
      <c r="G78" s="96" t="str">
        <f>IF(ISBLANK(Layout!F60),"",Layout!F60*$J$12/Stocks!$E$4*Layout!$D60)</f>
        <v/>
      </c>
      <c r="H78" s="96" t="str">
        <f>IF(ISBLANK(Layout!G60),"",Layout!G60*$J$12/Stocks!$E$5*Layout!$D60)</f>
        <v/>
      </c>
      <c r="I78" s="96" t="str">
        <f>IF(ISBLANK(Layout!H60),"",Layout!H60*$J$12/Stocks!$E$6*Layout!$D60)</f>
        <v/>
      </c>
      <c r="J78" s="96" t="str">
        <f>IF(ISBLANK(Layout!I60),"",Layout!I60*$J$12/Stocks!$E$7*Layout!$D60)</f>
        <v/>
      </c>
      <c r="K78" s="96" t="str">
        <f>IF(ISBLANK(Layout!J60),"",Layout!J60*$J$12/Stocks!$E$8*Layout!$D60)</f>
        <v/>
      </c>
      <c r="L78" s="96" t="str">
        <f>IF(ISBLANK(Layout!K60),"",Layout!K60*$J$12/Stocks!$E$9*Layout!$D60)</f>
        <v/>
      </c>
      <c r="M78" s="96" t="str">
        <f>IF(ISBLANK(Layout!L60),"",Layout!L60*$J$12/Stocks!$E$10*Layout!$D60)</f>
        <v/>
      </c>
      <c r="N78" s="96" t="str">
        <f>IF(ISBLANK(Layout!M60),"",Layout!M60*$J$12/Stocks!$E$11*Layout!$D60)</f>
        <v/>
      </c>
      <c r="O78" s="96" t="str">
        <f>IF(ISBLANK(Layout!N60),"",Layout!N60*$J$12/Stocks!$E$12*Layout!$D60)</f>
        <v/>
      </c>
      <c r="P78" s="95">
        <f t="shared" si="3"/>
        <v>0</v>
      </c>
    </row>
    <row r="79" spans="1:16" x14ac:dyDescent="0.35">
      <c r="A79" s="100">
        <v>59</v>
      </c>
      <c r="B79" s="99" t="str">
        <f>IF(ISBLANK(Layout!B61), "", Layout!B61)</f>
        <v/>
      </c>
      <c r="C79" s="98" t="str">
        <f>IF(ISBLANK(Layout!C61), "", Layout!C61)</f>
        <v/>
      </c>
      <c r="D79" s="97" t="str">
        <f>IF(Layout!D61 &gt;0, $J$12 - E79 - P79, "")</f>
        <v/>
      </c>
      <c r="E79" s="96">
        <f>IFERROR(Layout!D61*SUM($D$12:$D$17), "")</f>
        <v>0</v>
      </c>
      <c r="F79" s="96" t="str">
        <f>IF(ISBLANK(Layout!E61),"",Layout!E61*$J$12/Stocks!$E$3*Layout!$D61)</f>
        <v/>
      </c>
      <c r="G79" s="96" t="str">
        <f>IF(ISBLANK(Layout!F61),"",Layout!F61*$J$12/Stocks!$E$4*Layout!$D61)</f>
        <v/>
      </c>
      <c r="H79" s="96" t="str">
        <f>IF(ISBLANK(Layout!G61),"",Layout!G61*$J$12/Stocks!$E$5*Layout!$D61)</f>
        <v/>
      </c>
      <c r="I79" s="96" t="str">
        <f>IF(ISBLANK(Layout!H61),"",Layout!H61*$J$12/Stocks!$E$6*Layout!$D61)</f>
        <v/>
      </c>
      <c r="J79" s="96" t="str">
        <f>IF(ISBLANK(Layout!I61),"",Layout!I61*$J$12/Stocks!$E$7*Layout!$D61)</f>
        <v/>
      </c>
      <c r="K79" s="96" t="str">
        <f>IF(ISBLANK(Layout!J61),"",Layout!J61*$J$12/Stocks!$E$8*Layout!$D61)</f>
        <v/>
      </c>
      <c r="L79" s="96" t="str">
        <f>IF(ISBLANK(Layout!K61),"",Layout!K61*$J$12/Stocks!$E$9*Layout!$D61)</f>
        <v/>
      </c>
      <c r="M79" s="96" t="str">
        <f>IF(ISBLANK(Layout!L61),"",Layout!L61*$J$12/Stocks!$E$10*Layout!$D61)</f>
        <v/>
      </c>
      <c r="N79" s="96" t="str">
        <f>IF(ISBLANK(Layout!M61),"",Layout!M61*$J$12/Stocks!$E$11*Layout!$D61)</f>
        <v/>
      </c>
      <c r="O79" s="96" t="str">
        <f>IF(ISBLANK(Layout!N61),"",Layout!N61*$J$12/Stocks!$E$12*Layout!$D61)</f>
        <v/>
      </c>
      <c r="P79" s="95">
        <f t="shared" si="3"/>
        <v>0</v>
      </c>
    </row>
    <row r="80" spans="1:16" x14ac:dyDescent="0.35">
      <c r="A80" s="100">
        <v>60</v>
      </c>
      <c r="B80" s="99" t="str">
        <f>IF(ISBLANK(Layout!B62), "", Layout!B62)</f>
        <v/>
      </c>
      <c r="C80" s="98" t="str">
        <f>IF(ISBLANK(Layout!C62), "", Layout!C62)</f>
        <v/>
      </c>
      <c r="D80" s="97" t="str">
        <f>IF(Layout!D62 &gt;0, $J$12 - E80 - P80, "")</f>
        <v/>
      </c>
      <c r="E80" s="96">
        <f>IFERROR(Layout!D62*SUM($D$12:$D$17), "")</f>
        <v>0</v>
      </c>
      <c r="F80" s="96" t="str">
        <f>IF(ISBLANK(Layout!E62),"",Layout!E62*$J$12/Stocks!$E$3*Layout!$D62)</f>
        <v/>
      </c>
      <c r="G80" s="96" t="str">
        <f>IF(ISBLANK(Layout!F62),"",Layout!F62*$J$12/Stocks!$E$4*Layout!$D62)</f>
        <v/>
      </c>
      <c r="H80" s="96" t="str">
        <f>IF(ISBLANK(Layout!G62),"",Layout!G62*$J$12/Stocks!$E$5*Layout!$D62)</f>
        <v/>
      </c>
      <c r="I80" s="96" t="str">
        <f>IF(ISBLANK(Layout!H62),"",Layout!H62*$J$12/Stocks!$E$6*Layout!$D62)</f>
        <v/>
      </c>
      <c r="J80" s="96" t="str">
        <f>IF(ISBLANK(Layout!I62),"",Layout!I62*$J$12/Stocks!$E$7*Layout!$D62)</f>
        <v/>
      </c>
      <c r="K80" s="96" t="str">
        <f>IF(ISBLANK(Layout!J62),"",Layout!J62*$J$12/Stocks!$E$8*Layout!$D62)</f>
        <v/>
      </c>
      <c r="L80" s="96" t="str">
        <f>IF(ISBLANK(Layout!K62),"",Layout!K62*$J$12/Stocks!$E$9*Layout!$D62)</f>
        <v/>
      </c>
      <c r="M80" s="96" t="str">
        <f>IF(ISBLANK(Layout!L62),"",Layout!L62*$J$12/Stocks!$E$10*Layout!$D62)</f>
        <v/>
      </c>
      <c r="N80" s="96" t="str">
        <f>IF(ISBLANK(Layout!M62),"",Layout!M62*$J$12/Stocks!$E$11*Layout!$D62)</f>
        <v/>
      </c>
      <c r="O80" s="96" t="str">
        <f>IF(ISBLANK(Layout!N62),"",Layout!N62*$J$12/Stocks!$E$12*Layout!$D62)</f>
        <v/>
      </c>
      <c r="P80" s="95">
        <f t="shared" si="3"/>
        <v>0</v>
      </c>
    </row>
    <row r="81" spans="1:16" x14ac:dyDescent="0.35">
      <c r="A81" s="100">
        <v>61</v>
      </c>
      <c r="B81" s="99" t="str">
        <f>IF(ISBLANK(Layout!B63), "", Layout!B63)</f>
        <v/>
      </c>
      <c r="C81" s="98" t="str">
        <f>IF(ISBLANK(Layout!C63), "", Layout!C63)</f>
        <v/>
      </c>
      <c r="D81" s="97" t="str">
        <f>IF(Layout!D63 &gt;0, $J$12 - E81 - P81, "")</f>
        <v/>
      </c>
      <c r="E81" s="96">
        <f>IFERROR(Layout!D63*SUM($D$12:$D$17), "")</f>
        <v>0</v>
      </c>
      <c r="F81" s="96" t="str">
        <f>IF(ISBLANK(Layout!E63),"",Layout!E63*$J$12/Stocks!$E$3*Layout!$D63)</f>
        <v/>
      </c>
      <c r="G81" s="96" t="str">
        <f>IF(ISBLANK(Layout!F63),"",Layout!F63*$J$12/Stocks!$E$4*Layout!$D63)</f>
        <v/>
      </c>
      <c r="H81" s="96" t="str">
        <f>IF(ISBLANK(Layout!G63),"",Layout!G63*$J$12/Stocks!$E$5*Layout!$D63)</f>
        <v/>
      </c>
      <c r="I81" s="96" t="str">
        <f>IF(ISBLANK(Layout!H63),"",Layout!H63*$J$12/Stocks!$E$6*Layout!$D63)</f>
        <v/>
      </c>
      <c r="J81" s="96" t="str">
        <f>IF(ISBLANK(Layout!I63),"",Layout!I63*$J$12/Stocks!$E$7*Layout!$D63)</f>
        <v/>
      </c>
      <c r="K81" s="96" t="str">
        <f>IF(ISBLANK(Layout!J63),"",Layout!J63*$J$12/Stocks!$E$8*Layout!$D63)</f>
        <v/>
      </c>
      <c r="L81" s="96" t="str">
        <f>IF(ISBLANK(Layout!K63),"",Layout!K63*$J$12/Stocks!$E$9*Layout!$D63)</f>
        <v/>
      </c>
      <c r="M81" s="96" t="str">
        <f>IF(ISBLANK(Layout!L63),"",Layout!L63*$J$12/Stocks!$E$10*Layout!$D63)</f>
        <v/>
      </c>
      <c r="N81" s="96" t="str">
        <f>IF(ISBLANK(Layout!M63),"",Layout!M63*$J$12/Stocks!$E$11*Layout!$D63)</f>
        <v/>
      </c>
      <c r="O81" s="96" t="str">
        <f>IF(ISBLANK(Layout!N63),"",Layout!N63*$J$12/Stocks!$E$12*Layout!$D63)</f>
        <v/>
      </c>
      <c r="P81" s="95">
        <f t="shared" si="3"/>
        <v>0</v>
      </c>
    </row>
    <row r="82" spans="1:16" x14ac:dyDescent="0.35">
      <c r="A82" s="100">
        <v>62</v>
      </c>
      <c r="B82" s="99" t="str">
        <f>IF(ISBLANK(Layout!B64), "", Layout!B64)</f>
        <v/>
      </c>
      <c r="C82" s="98" t="str">
        <f>IF(ISBLANK(Layout!C64), "", Layout!C64)</f>
        <v/>
      </c>
      <c r="D82" s="97" t="str">
        <f>IF(Layout!D64 &gt;0, $J$12 - E82 - P82, "")</f>
        <v/>
      </c>
      <c r="E82" s="96">
        <f>IFERROR(Layout!D64*SUM($D$12:$D$17), "")</f>
        <v>0</v>
      </c>
      <c r="F82" s="96" t="str">
        <f>IF(ISBLANK(Layout!E64),"",Layout!E64*$J$12/Stocks!$E$3*Layout!$D64)</f>
        <v/>
      </c>
      <c r="G82" s="96" t="str">
        <f>IF(ISBLANK(Layout!F64),"",Layout!F64*$J$12/Stocks!$E$4*Layout!$D64)</f>
        <v/>
      </c>
      <c r="H82" s="96" t="str">
        <f>IF(ISBLANK(Layout!G64),"",Layout!G64*$J$12/Stocks!$E$5*Layout!$D64)</f>
        <v/>
      </c>
      <c r="I82" s="96" t="str">
        <f>IF(ISBLANK(Layout!H64),"",Layout!H64*$J$12/Stocks!$E$6*Layout!$D64)</f>
        <v/>
      </c>
      <c r="J82" s="96" t="str">
        <f>IF(ISBLANK(Layout!I64),"",Layout!I64*$J$12/Stocks!$E$7*Layout!$D64)</f>
        <v/>
      </c>
      <c r="K82" s="96" t="str">
        <f>IF(ISBLANK(Layout!J64),"",Layout!J64*$J$12/Stocks!$E$8*Layout!$D64)</f>
        <v/>
      </c>
      <c r="L82" s="96" t="str">
        <f>IF(ISBLANK(Layout!K64),"",Layout!K64*$J$12/Stocks!$E$9*Layout!$D64)</f>
        <v/>
      </c>
      <c r="M82" s="96" t="str">
        <f>IF(ISBLANK(Layout!L64),"",Layout!L64*$J$12/Stocks!$E$10*Layout!$D64)</f>
        <v/>
      </c>
      <c r="N82" s="96" t="str">
        <f>IF(ISBLANK(Layout!M64),"",Layout!M64*$J$12/Stocks!$E$11*Layout!$D64)</f>
        <v/>
      </c>
      <c r="O82" s="96" t="str">
        <f>IF(ISBLANK(Layout!N64),"",Layout!N64*$J$12/Stocks!$E$12*Layout!$D64)</f>
        <v/>
      </c>
      <c r="P82" s="95">
        <f t="shared" si="3"/>
        <v>0</v>
      </c>
    </row>
    <row r="83" spans="1:16" x14ac:dyDescent="0.35">
      <c r="A83" s="94">
        <v>63</v>
      </c>
      <c r="B83" s="93" t="str">
        <f>IF(ISBLANK(Layout!B65), "", Layout!B65)</f>
        <v/>
      </c>
      <c r="C83" s="92" t="str">
        <f>IF(ISBLANK(Layout!C65), "", Layout!C65)</f>
        <v/>
      </c>
      <c r="D83" s="91" t="str">
        <f>IF(Layout!D65 &gt;0, $J$12 - E83 - P83, "")</f>
        <v/>
      </c>
      <c r="E83" s="90">
        <f>IFERROR(Layout!D65*SUM($D$12:$D$17), "")</f>
        <v>0</v>
      </c>
      <c r="F83" s="90" t="str">
        <f>IF(ISBLANK(Layout!E65),"",Layout!E65*$J$12/Stocks!$E$3*Layout!$D65)</f>
        <v/>
      </c>
      <c r="G83" s="90" t="str">
        <f>IF(ISBLANK(Layout!F65),"",Layout!F65*$J$12/Stocks!$E$4*Layout!$D65)</f>
        <v/>
      </c>
      <c r="H83" s="90" t="str">
        <f>IF(ISBLANK(Layout!G65),"",Layout!G65*$J$12/Stocks!$E$5*Layout!$D65)</f>
        <v/>
      </c>
      <c r="I83" s="90" t="str">
        <f>IF(ISBLANK(Layout!H65),"",Layout!H65*$J$12/Stocks!$E$6*Layout!$D65)</f>
        <v/>
      </c>
      <c r="J83" s="90" t="str">
        <f>IF(ISBLANK(Layout!I65),"",Layout!I65*$J$12/Stocks!$E$7*Layout!$D65)</f>
        <v/>
      </c>
      <c r="K83" s="90" t="str">
        <f>IF(ISBLANK(Layout!J65),"",Layout!J65*$J$12/Stocks!$E$8*Layout!$D65)</f>
        <v/>
      </c>
      <c r="L83" s="90" t="str">
        <f>IF(ISBLANK(Layout!K65),"",Layout!K65*$J$12/Stocks!$E$9*Layout!$D65)</f>
        <v/>
      </c>
      <c r="M83" s="90" t="str">
        <f>IF(ISBLANK(Layout!L65),"",Layout!L65*$J$12/Stocks!$E$10*Layout!$D65)</f>
        <v/>
      </c>
      <c r="N83" s="90" t="str">
        <f>IF(ISBLANK(Layout!M65),"",Layout!M65*$J$12/Stocks!$E$11*Layout!$D65)</f>
        <v/>
      </c>
      <c r="O83" s="90" t="str">
        <f>IF(ISBLANK(Layout!N65),"",Layout!N65*$J$12/Stocks!$E$12*Layout!$D65)</f>
        <v/>
      </c>
      <c r="P83" s="89">
        <f t="shared" si="3"/>
        <v>0</v>
      </c>
    </row>
    <row r="84" spans="1:16" x14ac:dyDescent="0.35">
      <c r="A84" s="107">
        <v>64</v>
      </c>
      <c r="B84" s="106" t="str">
        <f>IF(ISBLANK(Layout!B66), "", Layout!B66)</f>
        <v/>
      </c>
      <c r="C84" s="105" t="str">
        <f>IF(ISBLANK(Layout!C66), "", Layout!C66)</f>
        <v/>
      </c>
      <c r="D84" s="104" t="str">
        <f>IF(Layout!D66 &gt;0, $J$12 - E84 - P84, "")</f>
        <v/>
      </c>
      <c r="E84" s="103">
        <f>IFERROR(Layout!D66*SUM($D$12:$D$17), "")</f>
        <v>0</v>
      </c>
      <c r="F84" s="102" t="str">
        <f>IF(ISBLANK(Layout!E66),"",Layout!E66*$J$12/Stocks!$E$3*Layout!$D66)</f>
        <v/>
      </c>
      <c r="G84" s="102" t="str">
        <f>IF(ISBLANK(Layout!F66),"",Layout!F66*$J$12/Stocks!$E$4*Layout!$D66)</f>
        <v/>
      </c>
      <c r="H84" s="102" t="str">
        <f>IF(ISBLANK(Layout!G66),"",Layout!G66*$J$12/Stocks!$E$5*Layout!$D66)</f>
        <v/>
      </c>
      <c r="I84" s="102" t="str">
        <f>IF(ISBLANK(Layout!H66),"",Layout!H66*$J$12/Stocks!$E$6*Layout!$D66)</f>
        <v/>
      </c>
      <c r="J84" s="102" t="str">
        <f>IF(ISBLANK(Layout!I66),"",Layout!I66*$J$12/Stocks!$E$7*Layout!$D66)</f>
        <v/>
      </c>
      <c r="K84" s="102" t="str">
        <f>IF(ISBLANK(Layout!J66),"",Layout!J66*$J$12/Stocks!$E$8*Layout!$D66)</f>
        <v/>
      </c>
      <c r="L84" s="102" t="str">
        <f>IF(ISBLANK(Layout!K66),"",Layout!K66*$J$12/Stocks!$E$9*Layout!$D66)</f>
        <v/>
      </c>
      <c r="M84" s="102" t="str">
        <f>IF(ISBLANK(Layout!L66),"",Layout!L66*$J$12/Stocks!$E$10*Layout!$D66)</f>
        <v/>
      </c>
      <c r="N84" s="102" t="str">
        <f>IF(ISBLANK(Layout!M66),"",Layout!M66*$J$12/Stocks!$E$11*Layout!$D66)</f>
        <v/>
      </c>
      <c r="O84" s="102" t="str">
        <f>IF(ISBLANK(Layout!N66),"",Layout!N66*$J$12/Stocks!$E$12*Layout!$D66)</f>
        <v/>
      </c>
      <c r="P84" s="101">
        <f t="shared" si="3"/>
        <v>0</v>
      </c>
    </row>
    <row r="85" spans="1:16" x14ac:dyDescent="0.35">
      <c r="A85" s="100">
        <v>65</v>
      </c>
      <c r="B85" s="99" t="str">
        <f>IF(ISBLANK(Layout!B67), "", Layout!B67)</f>
        <v/>
      </c>
      <c r="C85" s="98" t="str">
        <f>IF(ISBLANK(Layout!C67), "", Layout!C67)</f>
        <v/>
      </c>
      <c r="D85" s="97" t="str">
        <f>IF(Layout!D67 &gt;0, $J$12 - E85 - P85, "")</f>
        <v/>
      </c>
      <c r="E85" s="96">
        <f>IFERROR(Layout!D67*SUM($D$12:$D$17), "")</f>
        <v>0</v>
      </c>
      <c r="F85" s="96" t="str">
        <f>IF(ISBLANK(Layout!E67),"",Layout!E67*$J$12/Stocks!$E$3*Layout!$D67)</f>
        <v/>
      </c>
      <c r="G85" s="96" t="str">
        <f>IF(ISBLANK(Layout!F67),"",Layout!F67*$J$12/Stocks!$E$4*Layout!$D67)</f>
        <v/>
      </c>
      <c r="H85" s="96" t="str">
        <f>IF(ISBLANK(Layout!G67),"",Layout!G67*$J$12/Stocks!$E$5*Layout!$D67)</f>
        <v/>
      </c>
      <c r="I85" s="96" t="str">
        <f>IF(ISBLANK(Layout!H67),"",Layout!H67*$J$12/Stocks!$E$6*Layout!$D67)</f>
        <v/>
      </c>
      <c r="J85" s="96" t="str">
        <f>IF(ISBLANK(Layout!I67),"",Layout!I67*$J$12/Stocks!$E$7*Layout!$D67)</f>
        <v/>
      </c>
      <c r="K85" s="96" t="str">
        <f>IF(ISBLANK(Layout!J67),"",Layout!J67*$J$12/Stocks!$E$8*Layout!$D67)</f>
        <v/>
      </c>
      <c r="L85" s="96" t="str">
        <f>IF(ISBLANK(Layout!K67),"",Layout!K67*$J$12/Stocks!$E$9*Layout!$D67)</f>
        <v/>
      </c>
      <c r="M85" s="96" t="str">
        <f>IF(ISBLANK(Layout!L67),"",Layout!L67*$J$12/Stocks!$E$10*Layout!$D67)</f>
        <v/>
      </c>
      <c r="N85" s="96" t="str">
        <f>IF(ISBLANK(Layout!M67),"",Layout!M67*$J$12/Stocks!$E$11*Layout!$D67)</f>
        <v/>
      </c>
      <c r="O85" s="96" t="str">
        <f>IF(ISBLANK(Layout!N67),"",Layout!N67*$J$12/Stocks!$E$12*Layout!$D67)</f>
        <v/>
      </c>
      <c r="P85" s="95">
        <f t="shared" si="3"/>
        <v>0</v>
      </c>
    </row>
    <row r="86" spans="1:16" x14ac:dyDescent="0.35">
      <c r="A86" s="100">
        <v>66</v>
      </c>
      <c r="B86" s="99" t="str">
        <f>IF(ISBLANK(Layout!B68), "", Layout!B68)</f>
        <v/>
      </c>
      <c r="C86" s="98" t="str">
        <f>IF(ISBLANK(Layout!C68), "", Layout!C68)</f>
        <v/>
      </c>
      <c r="D86" s="97" t="str">
        <f>IF(Layout!D68 &gt;0, $J$12 - E86 - P86, "")</f>
        <v/>
      </c>
      <c r="E86" s="96">
        <f>IFERROR(Layout!D68*SUM($D$12:$D$17), "")</f>
        <v>0</v>
      </c>
      <c r="F86" s="96" t="str">
        <f>IF(ISBLANK(Layout!E68),"",Layout!E68*$J$12/Stocks!$E$3*Layout!$D68)</f>
        <v/>
      </c>
      <c r="G86" s="96" t="str">
        <f>IF(ISBLANK(Layout!F68),"",Layout!F68*$J$12/Stocks!$E$4*Layout!$D68)</f>
        <v/>
      </c>
      <c r="H86" s="96" t="str">
        <f>IF(ISBLANK(Layout!G68),"",Layout!G68*$J$12/Stocks!$E$5*Layout!$D68)</f>
        <v/>
      </c>
      <c r="I86" s="96" t="str">
        <f>IF(ISBLANK(Layout!H68),"",Layout!H68*$J$12/Stocks!$E$6*Layout!$D68)</f>
        <v/>
      </c>
      <c r="J86" s="96" t="str">
        <f>IF(ISBLANK(Layout!I68),"",Layout!I68*$J$12/Stocks!$E$7*Layout!$D68)</f>
        <v/>
      </c>
      <c r="K86" s="96" t="str">
        <f>IF(ISBLANK(Layout!J68),"",Layout!J68*$J$12/Stocks!$E$8*Layout!$D68)</f>
        <v/>
      </c>
      <c r="L86" s="96" t="str">
        <f>IF(ISBLANK(Layout!K68),"",Layout!K68*$J$12/Stocks!$E$9*Layout!$D68)</f>
        <v/>
      </c>
      <c r="M86" s="96" t="str">
        <f>IF(ISBLANK(Layout!L68),"",Layout!L68*$J$12/Stocks!$E$10*Layout!$D68)</f>
        <v/>
      </c>
      <c r="N86" s="96" t="str">
        <f>IF(ISBLANK(Layout!M68),"",Layout!M68*$J$12/Stocks!$E$11*Layout!$D68)</f>
        <v/>
      </c>
      <c r="O86" s="96" t="str">
        <f>IF(ISBLANK(Layout!N68),"",Layout!N68*$J$12/Stocks!$E$12*Layout!$D68)</f>
        <v/>
      </c>
      <c r="P86" s="95">
        <f t="shared" si="3"/>
        <v>0</v>
      </c>
    </row>
    <row r="87" spans="1:16" x14ac:dyDescent="0.35">
      <c r="A87" s="100">
        <v>67</v>
      </c>
      <c r="B87" s="99" t="str">
        <f>IF(ISBLANK(Layout!B69), "", Layout!B69)</f>
        <v/>
      </c>
      <c r="C87" s="98" t="str">
        <f>IF(ISBLANK(Layout!C69), "", Layout!C69)</f>
        <v/>
      </c>
      <c r="D87" s="97" t="str">
        <f>IF(Layout!D69 &gt;0, $J$12 - E87 - P87, "")</f>
        <v/>
      </c>
      <c r="E87" s="96">
        <f>IFERROR(Layout!D69*SUM($D$12:$D$17), "")</f>
        <v>0</v>
      </c>
      <c r="F87" s="96" t="str">
        <f>IF(ISBLANK(Layout!E69),"",Layout!E69*$J$12/Stocks!$E$3*Layout!$D69)</f>
        <v/>
      </c>
      <c r="G87" s="96" t="str">
        <f>IF(ISBLANK(Layout!F69),"",Layout!F69*$J$12/Stocks!$E$4*Layout!$D69)</f>
        <v/>
      </c>
      <c r="H87" s="96" t="str">
        <f>IF(ISBLANK(Layout!G69),"",Layout!G69*$J$12/Stocks!$E$5*Layout!$D69)</f>
        <v/>
      </c>
      <c r="I87" s="96" t="str">
        <f>IF(ISBLANK(Layout!H69),"",Layout!H69*$J$12/Stocks!$E$6*Layout!$D69)</f>
        <v/>
      </c>
      <c r="J87" s="96" t="str">
        <f>IF(ISBLANK(Layout!I69),"",Layout!I69*$J$12/Stocks!$E$7*Layout!$D69)</f>
        <v/>
      </c>
      <c r="K87" s="96" t="str">
        <f>IF(ISBLANK(Layout!J69),"",Layout!J69*$J$12/Stocks!$E$8*Layout!$D69)</f>
        <v/>
      </c>
      <c r="L87" s="96" t="str">
        <f>IF(ISBLANK(Layout!K69),"",Layout!K69*$J$12/Stocks!$E$9*Layout!$D69)</f>
        <v/>
      </c>
      <c r="M87" s="96" t="str">
        <f>IF(ISBLANK(Layout!L69),"",Layout!L69*$J$12/Stocks!$E$10*Layout!$D69)</f>
        <v/>
      </c>
      <c r="N87" s="96" t="str">
        <f>IF(ISBLANK(Layout!M69),"",Layout!M69*$J$12/Stocks!$E$11*Layout!$D69)</f>
        <v/>
      </c>
      <c r="O87" s="96" t="str">
        <f>IF(ISBLANK(Layout!N69),"",Layout!N69*$J$12/Stocks!$E$12*Layout!$D69)</f>
        <v/>
      </c>
      <c r="P87" s="95">
        <f t="shared" si="3"/>
        <v>0</v>
      </c>
    </row>
    <row r="88" spans="1:16" x14ac:dyDescent="0.35">
      <c r="A88" s="100">
        <v>68</v>
      </c>
      <c r="B88" s="99" t="str">
        <f>IF(ISBLANK(Layout!B70), "", Layout!B70)</f>
        <v/>
      </c>
      <c r="C88" s="98" t="str">
        <f>IF(ISBLANK(Layout!C70), "", Layout!C70)</f>
        <v/>
      </c>
      <c r="D88" s="97" t="str">
        <f>IF(Layout!D70 &gt;0, $J$12 - E88 - P88, "")</f>
        <v/>
      </c>
      <c r="E88" s="96">
        <f>IFERROR(Layout!D70*SUM($D$12:$D$17), "")</f>
        <v>0</v>
      </c>
      <c r="F88" s="96" t="str">
        <f>IF(ISBLANK(Layout!E70),"",Layout!E70*$J$12/Stocks!$E$3*Layout!$D70)</f>
        <v/>
      </c>
      <c r="G88" s="96" t="str">
        <f>IF(ISBLANK(Layout!F70),"",Layout!F70*$J$12/Stocks!$E$4*Layout!$D70)</f>
        <v/>
      </c>
      <c r="H88" s="96" t="str">
        <f>IF(ISBLANK(Layout!G70),"",Layout!G70*$J$12/Stocks!$E$5*Layout!$D70)</f>
        <v/>
      </c>
      <c r="I88" s="96" t="str">
        <f>IF(ISBLANK(Layout!H70),"",Layout!H70*$J$12/Stocks!$E$6*Layout!$D70)</f>
        <v/>
      </c>
      <c r="J88" s="96" t="str">
        <f>IF(ISBLANK(Layout!I70),"",Layout!I70*$J$12/Stocks!$E$7*Layout!$D70)</f>
        <v/>
      </c>
      <c r="K88" s="96" t="str">
        <f>IF(ISBLANK(Layout!J70),"",Layout!J70*$J$12/Stocks!$E$8*Layout!$D70)</f>
        <v/>
      </c>
      <c r="L88" s="96" t="str">
        <f>IF(ISBLANK(Layout!K70),"",Layout!K70*$J$12/Stocks!$E$9*Layout!$D70)</f>
        <v/>
      </c>
      <c r="M88" s="96" t="str">
        <f>IF(ISBLANK(Layout!L70),"",Layout!L70*$J$12/Stocks!$E$10*Layout!$D70)</f>
        <v/>
      </c>
      <c r="N88" s="96" t="str">
        <f>IF(ISBLANK(Layout!M70),"",Layout!M70*$J$12/Stocks!$E$11*Layout!$D70)</f>
        <v/>
      </c>
      <c r="O88" s="96" t="str">
        <f>IF(ISBLANK(Layout!N70),"",Layout!N70*$J$12/Stocks!$E$12*Layout!$D70)</f>
        <v/>
      </c>
      <c r="P88" s="95">
        <f t="shared" si="3"/>
        <v>0</v>
      </c>
    </row>
    <row r="89" spans="1:16" x14ac:dyDescent="0.35">
      <c r="A89" s="100">
        <v>69</v>
      </c>
      <c r="B89" s="99" t="str">
        <f>IF(ISBLANK(Layout!B71), "", Layout!B71)</f>
        <v/>
      </c>
      <c r="C89" s="98" t="str">
        <f>IF(ISBLANK(Layout!C71), "", Layout!C71)</f>
        <v/>
      </c>
      <c r="D89" s="97" t="str">
        <f>IF(Layout!D71 &gt;0, $J$12 - E89 - P89, "")</f>
        <v/>
      </c>
      <c r="E89" s="96">
        <f>IFERROR(Layout!D71*SUM($D$12:$D$17), "")</f>
        <v>0</v>
      </c>
      <c r="F89" s="96" t="str">
        <f>IF(ISBLANK(Layout!E71),"",Layout!E71*$J$12/Stocks!$E$3*Layout!$D71)</f>
        <v/>
      </c>
      <c r="G89" s="96" t="str">
        <f>IF(ISBLANK(Layout!F71),"",Layout!F71*$J$12/Stocks!$E$4*Layout!$D71)</f>
        <v/>
      </c>
      <c r="H89" s="96" t="str">
        <f>IF(ISBLANK(Layout!G71),"",Layout!G71*$J$12/Stocks!$E$5*Layout!$D71)</f>
        <v/>
      </c>
      <c r="I89" s="96" t="str">
        <f>IF(ISBLANK(Layout!H71),"",Layout!H71*$J$12/Stocks!$E$6*Layout!$D71)</f>
        <v/>
      </c>
      <c r="J89" s="96" t="str">
        <f>IF(ISBLANK(Layout!I71),"",Layout!I71*$J$12/Stocks!$E$7*Layout!$D71)</f>
        <v/>
      </c>
      <c r="K89" s="96" t="str">
        <f>IF(ISBLANK(Layout!J71),"",Layout!J71*$J$12/Stocks!$E$8*Layout!$D71)</f>
        <v/>
      </c>
      <c r="L89" s="96" t="str">
        <f>IF(ISBLANK(Layout!K71),"",Layout!K71*$J$12/Stocks!$E$9*Layout!$D71)</f>
        <v/>
      </c>
      <c r="M89" s="96" t="str">
        <f>IF(ISBLANK(Layout!L71),"",Layout!L71*$J$12/Stocks!$E$10*Layout!$D71)</f>
        <v/>
      </c>
      <c r="N89" s="96" t="str">
        <f>IF(ISBLANK(Layout!M71),"",Layout!M71*$J$12/Stocks!$E$11*Layout!$D71)</f>
        <v/>
      </c>
      <c r="O89" s="96" t="str">
        <f>IF(ISBLANK(Layout!N71),"",Layout!N71*$J$12/Stocks!$E$12*Layout!$D71)</f>
        <v/>
      </c>
      <c r="P89" s="95">
        <f t="shared" si="3"/>
        <v>0</v>
      </c>
    </row>
    <row r="90" spans="1:16" x14ac:dyDescent="0.35">
      <c r="A90" s="100">
        <v>70</v>
      </c>
      <c r="B90" s="99" t="str">
        <f>IF(ISBLANK(Layout!B72), "", Layout!B72)</f>
        <v/>
      </c>
      <c r="C90" s="98" t="str">
        <f>IF(ISBLANK(Layout!C72), "", Layout!C72)</f>
        <v/>
      </c>
      <c r="D90" s="97" t="str">
        <f>IF(Layout!D72 &gt;0, $J$12 - E90 - P90, "")</f>
        <v/>
      </c>
      <c r="E90" s="96">
        <f>IFERROR(Layout!D72*SUM($D$12:$D$17), "")</f>
        <v>0</v>
      </c>
      <c r="F90" s="96" t="str">
        <f>IF(ISBLANK(Layout!E72),"",Layout!E72*$J$12/Stocks!$E$3*Layout!$D72)</f>
        <v/>
      </c>
      <c r="G90" s="96" t="str">
        <f>IF(ISBLANK(Layout!F72),"",Layout!F72*$J$12/Stocks!$E$4*Layout!$D72)</f>
        <v/>
      </c>
      <c r="H90" s="96" t="str">
        <f>IF(ISBLANK(Layout!G72),"",Layout!G72*$J$12/Stocks!$E$5*Layout!$D72)</f>
        <v/>
      </c>
      <c r="I90" s="96" t="str">
        <f>IF(ISBLANK(Layout!H72),"",Layout!H72*$J$12/Stocks!$E$6*Layout!$D72)</f>
        <v/>
      </c>
      <c r="J90" s="96" t="str">
        <f>IF(ISBLANK(Layout!I72),"",Layout!I72*$J$12/Stocks!$E$7*Layout!$D72)</f>
        <v/>
      </c>
      <c r="K90" s="96" t="str">
        <f>IF(ISBLANK(Layout!J72),"",Layout!J72*$J$12/Stocks!$E$8*Layout!$D72)</f>
        <v/>
      </c>
      <c r="L90" s="96" t="str">
        <f>IF(ISBLANK(Layout!K72),"",Layout!K72*$J$12/Stocks!$E$9*Layout!$D72)</f>
        <v/>
      </c>
      <c r="M90" s="96" t="str">
        <f>IF(ISBLANK(Layout!L72),"",Layout!L72*$J$12/Stocks!$E$10*Layout!$D72)</f>
        <v/>
      </c>
      <c r="N90" s="96" t="str">
        <f>IF(ISBLANK(Layout!M72),"",Layout!M72*$J$12/Stocks!$E$11*Layout!$D72)</f>
        <v/>
      </c>
      <c r="O90" s="96" t="str">
        <f>IF(ISBLANK(Layout!N72),"",Layout!N72*$J$12/Stocks!$E$12*Layout!$D72)</f>
        <v/>
      </c>
      <c r="P90" s="95">
        <f t="shared" si="3"/>
        <v>0</v>
      </c>
    </row>
    <row r="91" spans="1:16" x14ac:dyDescent="0.35">
      <c r="A91" s="94">
        <v>71</v>
      </c>
      <c r="B91" s="93" t="str">
        <f>IF(ISBLANK(Layout!B73), "", Layout!B73)</f>
        <v/>
      </c>
      <c r="C91" s="92" t="str">
        <f>IF(ISBLANK(Layout!C73), "", Layout!C73)</f>
        <v/>
      </c>
      <c r="D91" s="91" t="str">
        <f>IF(Layout!D73 &gt;0, $J$12 - E91 - P91, "")</f>
        <v/>
      </c>
      <c r="E91" s="90">
        <f>IFERROR(Layout!D73*SUM($D$12:$D$17), "")</f>
        <v>0</v>
      </c>
      <c r="F91" s="90" t="str">
        <f>IF(ISBLANK(Layout!E73),"",Layout!E73*$J$12/Stocks!$E$3*Layout!$D73)</f>
        <v/>
      </c>
      <c r="G91" s="90" t="str">
        <f>IF(ISBLANK(Layout!F73),"",Layout!F73*$J$12/Stocks!$E$4*Layout!$D73)</f>
        <v/>
      </c>
      <c r="H91" s="90" t="str">
        <f>IF(ISBLANK(Layout!G73),"",Layout!G73*$J$12/Stocks!$E$5*Layout!$D73)</f>
        <v/>
      </c>
      <c r="I91" s="90" t="str">
        <f>IF(ISBLANK(Layout!H73),"",Layout!H73*$J$12/Stocks!$E$6*Layout!$D73)</f>
        <v/>
      </c>
      <c r="J91" s="90" t="str">
        <f>IF(ISBLANK(Layout!I73),"",Layout!I73*$J$12/Stocks!$E$7*Layout!$D73)</f>
        <v/>
      </c>
      <c r="K91" s="90" t="str">
        <f>IF(ISBLANK(Layout!J73),"",Layout!J73*$J$12/Stocks!$E$8*Layout!$D73)</f>
        <v/>
      </c>
      <c r="L91" s="90" t="str">
        <f>IF(ISBLANK(Layout!K73),"",Layout!K73*$J$12/Stocks!$E$9*Layout!$D73)</f>
        <v/>
      </c>
      <c r="M91" s="90" t="str">
        <f>IF(ISBLANK(Layout!L73),"",Layout!L73*$J$12/Stocks!$E$10*Layout!$D73)</f>
        <v/>
      </c>
      <c r="N91" s="90" t="str">
        <f>IF(ISBLANK(Layout!M73),"",Layout!M73*$J$12/Stocks!$E$11*Layout!$D73)</f>
        <v/>
      </c>
      <c r="O91" s="90" t="str">
        <f>IF(ISBLANK(Layout!N73),"",Layout!N73*$J$12/Stocks!$E$12*Layout!$D73)</f>
        <v/>
      </c>
      <c r="P91" s="89">
        <f t="shared" si="3"/>
        <v>0</v>
      </c>
    </row>
    <row r="92" spans="1:16" x14ac:dyDescent="0.35">
      <c r="A92" s="107">
        <v>72</v>
      </c>
      <c r="B92" s="106" t="str">
        <f>IF(ISBLANK(Layout!B74), "", Layout!B74)</f>
        <v/>
      </c>
      <c r="C92" s="105" t="str">
        <f>IF(ISBLANK(Layout!C74), "", Layout!C74)</f>
        <v/>
      </c>
      <c r="D92" s="104" t="str">
        <f>IF(Layout!D74 &gt;0, $J$12 - E92 - P92, "")</f>
        <v/>
      </c>
      <c r="E92" s="103">
        <f>IFERROR(Layout!D74*SUM($D$12:$D$17), "")</f>
        <v>0</v>
      </c>
      <c r="F92" s="102" t="str">
        <f>IF(ISBLANK(Layout!E74),"",Layout!E74*$J$12/Stocks!$E$3*Layout!$D74)</f>
        <v/>
      </c>
      <c r="G92" s="102" t="str">
        <f>IF(ISBLANK(Layout!F74),"",Layout!F74*$J$12/Stocks!$E$4*Layout!$D74)</f>
        <v/>
      </c>
      <c r="H92" s="102" t="str">
        <f>IF(ISBLANK(Layout!G74),"",Layout!G74*$J$12/Stocks!$E$5*Layout!$D74)</f>
        <v/>
      </c>
      <c r="I92" s="102" t="str">
        <f>IF(ISBLANK(Layout!H74),"",Layout!H74*$J$12/Stocks!$E$6*Layout!$D74)</f>
        <v/>
      </c>
      <c r="J92" s="102" t="str">
        <f>IF(ISBLANK(Layout!I74),"",Layout!I74*$J$12/Stocks!$E$7*Layout!$D74)</f>
        <v/>
      </c>
      <c r="K92" s="102" t="str">
        <f>IF(ISBLANK(Layout!J74),"",Layout!J74*$J$12/Stocks!$E$8*Layout!$D74)</f>
        <v/>
      </c>
      <c r="L92" s="102" t="str">
        <f>IF(ISBLANK(Layout!K74),"",Layout!K74*$J$12/Stocks!$E$9*Layout!$D74)</f>
        <v/>
      </c>
      <c r="M92" s="102" t="str">
        <f>IF(ISBLANK(Layout!L74),"",Layout!L74*$J$12/Stocks!$E$10*Layout!$D74)</f>
        <v/>
      </c>
      <c r="N92" s="102" t="str">
        <f>IF(ISBLANK(Layout!M74),"",Layout!M74*$J$12/Stocks!$E$11*Layout!$D74)</f>
        <v/>
      </c>
      <c r="O92" s="102" t="str">
        <f>IF(ISBLANK(Layout!N74),"",Layout!N74*$J$12/Stocks!$E$12*Layout!$D74)</f>
        <v/>
      </c>
      <c r="P92" s="101">
        <f t="shared" ref="P92:P155" si="4">SUM(F92:O92)</f>
        <v>0</v>
      </c>
    </row>
    <row r="93" spans="1:16" x14ac:dyDescent="0.35">
      <c r="A93" s="100">
        <v>73</v>
      </c>
      <c r="B93" s="99" t="str">
        <f>IF(ISBLANK(Layout!B75), "", Layout!B75)</f>
        <v/>
      </c>
      <c r="C93" s="98" t="str">
        <f>IF(ISBLANK(Layout!C75), "", Layout!C75)</f>
        <v/>
      </c>
      <c r="D93" s="97" t="str">
        <f>IF(Layout!D75 &gt;0, $J$12 - E93 - P93, "")</f>
        <v/>
      </c>
      <c r="E93" s="96">
        <f>IFERROR(Layout!D75*SUM($D$12:$D$17), "")</f>
        <v>0</v>
      </c>
      <c r="F93" s="96" t="str">
        <f>IF(ISBLANK(Layout!E75),"",Layout!E75*$J$12/Stocks!$E$3*Layout!$D75)</f>
        <v/>
      </c>
      <c r="G93" s="96" t="str">
        <f>IF(ISBLANK(Layout!F75),"",Layout!F75*$J$12/Stocks!$E$4*Layout!$D75)</f>
        <v/>
      </c>
      <c r="H93" s="96" t="str">
        <f>IF(ISBLANK(Layout!G75),"",Layout!G75*$J$12/Stocks!$E$5*Layout!$D75)</f>
        <v/>
      </c>
      <c r="I93" s="96" t="str">
        <f>IF(ISBLANK(Layout!H75),"",Layout!H75*$J$12/Stocks!$E$6*Layout!$D75)</f>
        <v/>
      </c>
      <c r="J93" s="96" t="str">
        <f>IF(ISBLANK(Layout!I75),"",Layout!I75*$J$12/Stocks!$E$7*Layout!$D75)</f>
        <v/>
      </c>
      <c r="K93" s="96" t="str">
        <f>IF(ISBLANK(Layout!J75),"",Layout!J75*$J$12/Stocks!$E$8*Layout!$D75)</f>
        <v/>
      </c>
      <c r="L93" s="96" t="str">
        <f>IF(ISBLANK(Layout!K75),"",Layout!K75*$J$12/Stocks!$E$9*Layout!$D75)</f>
        <v/>
      </c>
      <c r="M93" s="96" t="str">
        <f>IF(ISBLANK(Layout!L75),"",Layout!L75*$J$12/Stocks!$E$10*Layout!$D75)</f>
        <v/>
      </c>
      <c r="N93" s="96" t="str">
        <f>IF(ISBLANK(Layout!M75),"",Layout!M75*$J$12/Stocks!$E$11*Layout!$D75)</f>
        <v/>
      </c>
      <c r="O93" s="96" t="str">
        <f>IF(ISBLANK(Layout!N75),"",Layout!N75*$J$12/Stocks!$E$12*Layout!$D75)</f>
        <v/>
      </c>
      <c r="P93" s="95">
        <f t="shared" si="4"/>
        <v>0</v>
      </c>
    </row>
    <row r="94" spans="1:16" x14ac:dyDescent="0.35">
      <c r="A94" s="100">
        <v>74</v>
      </c>
      <c r="B94" s="99" t="str">
        <f>IF(ISBLANK(Layout!B76), "", Layout!B76)</f>
        <v/>
      </c>
      <c r="C94" s="98" t="str">
        <f>IF(ISBLANK(Layout!C76), "", Layout!C76)</f>
        <v/>
      </c>
      <c r="D94" s="97" t="str">
        <f>IF(Layout!D76 &gt;0, $J$12 - E94 - P94, "")</f>
        <v/>
      </c>
      <c r="E94" s="96">
        <f>IFERROR(Layout!D76*SUM($D$12:$D$17), "")</f>
        <v>0</v>
      </c>
      <c r="F94" s="96" t="str">
        <f>IF(ISBLANK(Layout!E76),"",Layout!E76*$J$12/Stocks!$E$3*Layout!$D76)</f>
        <v/>
      </c>
      <c r="G94" s="96" t="str">
        <f>IF(ISBLANK(Layout!F76),"",Layout!F76*$J$12/Stocks!$E$4*Layout!$D76)</f>
        <v/>
      </c>
      <c r="H94" s="96" t="str">
        <f>IF(ISBLANK(Layout!G76),"",Layout!G76*$J$12/Stocks!$E$5*Layout!$D76)</f>
        <v/>
      </c>
      <c r="I94" s="96" t="str">
        <f>IF(ISBLANK(Layout!H76),"",Layout!H76*$J$12/Stocks!$E$6*Layout!$D76)</f>
        <v/>
      </c>
      <c r="J94" s="96" t="str">
        <f>IF(ISBLANK(Layout!I76),"",Layout!I76*$J$12/Stocks!$E$7*Layout!$D76)</f>
        <v/>
      </c>
      <c r="K94" s="96" t="str">
        <f>IF(ISBLANK(Layout!J76),"",Layout!J76*$J$12/Stocks!$E$8*Layout!$D76)</f>
        <v/>
      </c>
      <c r="L94" s="96" t="str">
        <f>IF(ISBLANK(Layout!K76),"",Layout!K76*$J$12/Stocks!$E$9*Layout!$D76)</f>
        <v/>
      </c>
      <c r="M94" s="96" t="str">
        <f>IF(ISBLANK(Layout!L76),"",Layout!L76*$J$12/Stocks!$E$10*Layout!$D76)</f>
        <v/>
      </c>
      <c r="N94" s="96" t="str">
        <f>IF(ISBLANK(Layout!M76),"",Layout!M76*$J$12/Stocks!$E$11*Layout!$D76)</f>
        <v/>
      </c>
      <c r="O94" s="96" t="str">
        <f>IF(ISBLANK(Layout!N76),"",Layout!N76*$J$12/Stocks!$E$12*Layout!$D76)</f>
        <v/>
      </c>
      <c r="P94" s="95">
        <f t="shared" si="4"/>
        <v>0</v>
      </c>
    </row>
    <row r="95" spans="1:16" x14ac:dyDescent="0.35">
      <c r="A95" s="100">
        <v>75</v>
      </c>
      <c r="B95" s="99" t="str">
        <f>IF(ISBLANK(Layout!B77), "", Layout!B77)</f>
        <v/>
      </c>
      <c r="C95" s="98" t="str">
        <f>IF(ISBLANK(Layout!C77), "", Layout!C77)</f>
        <v/>
      </c>
      <c r="D95" s="97" t="str">
        <f>IF(Layout!D77 &gt;0, $J$12 - E95 - P95, "")</f>
        <v/>
      </c>
      <c r="E95" s="96">
        <f>IFERROR(Layout!D77*SUM($D$12:$D$17), "")</f>
        <v>0</v>
      </c>
      <c r="F95" s="96" t="str">
        <f>IF(ISBLANK(Layout!E77),"",Layout!E77*$J$12/Stocks!$E$3*Layout!$D77)</f>
        <v/>
      </c>
      <c r="G95" s="96" t="str">
        <f>IF(ISBLANK(Layout!F77),"",Layout!F77*$J$12/Stocks!$E$4*Layout!$D77)</f>
        <v/>
      </c>
      <c r="H95" s="96" t="str">
        <f>IF(ISBLANK(Layout!G77),"",Layout!G77*$J$12/Stocks!$E$5*Layout!$D77)</f>
        <v/>
      </c>
      <c r="I95" s="96" t="str">
        <f>IF(ISBLANK(Layout!H77),"",Layout!H77*$J$12/Stocks!$E$6*Layout!$D77)</f>
        <v/>
      </c>
      <c r="J95" s="96" t="str">
        <f>IF(ISBLANK(Layout!I77),"",Layout!I77*$J$12/Stocks!$E$7*Layout!$D77)</f>
        <v/>
      </c>
      <c r="K95" s="96" t="str">
        <f>IF(ISBLANK(Layout!J77),"",Layout!J77*$J$12/Stocks!$E$8*Layout!$D77)</f>
        <v/>
      </c>
      <c r="L95" s="96" t="str">
        <f>IF(ISBLANK(Layout!K77),"",Layout!K77*$J$12/Stocks!$E$9*Layout!$D77)</f>
        <v/>
      </c>
      <c r="M95" s="96" t="str">
        <f>IF(ISBLANK(Layout!L77),"",Layout!L77*$J$12/Stocks!$E$10*Layout!$D77)</f>
        <v/>
      </c>
      <c r="N95" s="96" t="str">
        <f>IF(ISBLANK(Layout!M77),"",Layout!M77*$J$12/Stocks!$E$11*Layout!$D77)</f>
        <v/>
      </c>
      <c r="O95" s="96" t="str">
        <f>IF(ISBLANK(Layout!N77),"",Layout!N77*$J$12/Stocks!$E$12*Layout!$D77)</f>
        <v/>
      </c>
      <c r="P95" s="95">
        <f t="shared" si="4"/>
        <v>0</v>
      </c>
    </row>
    <row r="96" spans="1:16" x14ac:dyDescent="0.35">
      <c r="A96" s="100">
        <v>76</v>
      </c>
      <c r="B96" s="99" t="str">
        <f>IF(ISBLANK(Layout!B78), "", Layout!B78)</f>
        <v/>
      </c>
      <c r="C96" s="98" t="str">
        <f>IF(ISBLANK(Layout!C78), "", Layout!C78)</f>
        <v/>
      </c>
      <c r="D96" s="97" t="str">
        <f>IF(Layout!D78 &gt;0, $J$12 - E96 - P96, "")</f>
        <v/>
      </c>
      <c r="E96" s="96">
        <f>IFERROR(Layout!D78*SUM($D$12:$D$17), "")</f>
        <v>0</v>
      </c>
      <c r="F96" s="96" t="str">
        <f>IF(ISBLANK(Layout!E78),"",Layout!E78*$J$12/Stocks!$E$3*Layout!$D78)</f>
        <v/>
      </c>
      <c r="G96" s="96" t="str">
        <f>IF(ISBLANK(Layout!F78),"",Layout!F78*$J$12/Stocks!$E$4*Layout!$D78)</f>
        <v/>
      </c>
      <c r="H96" s="96" t="str">
        <f>IF(ISBLANK(Layout!G78),"",Layout!G78*$J$12/Stocks!$E$5*Layout!$D78)</f>
        <v/>
      </c>
      <c r="I96" s="96" t="str">
        <f>IF(ISBLANK(Layout!H78),"",Layout!H78*$J$12/Stocks!$E$6*Layout!$D78)</f>
        <v/>
      </c>
      <c r="J96" s="96" t="str">
        <f>IF(ISBLANK(Layout!I78),"",Layout!I78*$J$12/Stocks!$E$7*Layout!$D78)</f>
        <v/>
      </c>
      <c r="K96" s="96" t="str">
        <f>IF(ISBLANK(Layout!J78),"",Layout!J78*$J$12/Stocks!$E$8*Layout!$D78)</f>
        <v/>
      </c>
      <c r="L96" s="96" t="str">
        <f>IF(ISBLANK(Layout!K78),"",Layout!K78*$J$12/Stocks!$E$9*Layout!$D78)</f>
        <v/>
      </c>
      <c r="M96" s="96" t="str">
        <f>IF(ISBLANK(Layout!L78),"",Layout!L78*$J$12/Stocks!$E$10*Layout!$D78)</f>
        <v/>
      </c>
      <c r="N96" s="96" t="str">
        <f>IF(ISBLANK(Layout!M78),"",Layout!M78*$J$12/Stocks!$E$11*Layout!$D78)</f>
        <v/>
      </c>
      <c r="O96" s="96" t="str">
        <f>IF(ISBLANK(Layout!N78),"",Layout!N78*$J$12/Stocks!$E$12*Layout!$D78)</f>
        <v/>
      </c>
      <c r="P96" s="95">
        <f t="shared" si="4"/>
        <v>0</v>
      </c>
    </row>
    <row r="97" spans="1:16" x14ac:dyDescent="0.35">
      <c r="A97" s="100">
        <v>77</v>
      </c>
      <c r="B97" s="99" t="str">
        <f>IF(ISBLANK(Layout!B79), "", Layout!B79)</f>
        <v/>
      </c>
      <c r="C97" s="98" t="str">
        <f>IF(ISBLANK(Layout!C79), "", Layout!C79)</f>
        <v/>
      </c>
      <c r="D97" s="97" t="str">
        <f>IF(Layout!D79 &gt;0, $J$12 - E97 - P97, "")</f>
        <v/>
      </c>
      <c r="E97" s="96">
        <f>IFERROR(Layout!D79*SUM($D$12:$D$17), "")</f>
        <v>0</v>
      </c>
      <c r="F97" s="96" t="str">
        <f>IF(ISBLANK(Layout!E79),"",Layout!E79*$J$12/Stocks!$E$3*Layout!$D79)</f>
        <v/>
      </c>
      <c r="G97" s="96" t="str">
        <f>IF(ISBLANK(Layout!F79),"",Layout!F79*$J$12/Stocks!$E$4*Layout!$D79)</f>
        <v/>
      </c>
      <c r="H97" s="96" t="str">
        <f>IF(ISBLANK(Layout!G79),"",Layout!G79*$J$12/Stocks!$E$5*Layout!$D79)</f>
        <v/>
      </c>
      <c r="I97" s="96" t="str">
        <f>IF(ISBLANK(Layout!H79),"",Layout!H79*$J$12/Stocks!$E$6*Layout!$D79)</f>
        <v/>
      </c>
      <c r="J97" s="96" t="str">
        <f>IF(ISBLANK(Layout!I79),"",Layout!I79*$J$12/Stocks!$E$7*Layout!$D79)</f>
        <v/>
      </c>
      <c r="K97" s="96" t="str">
        <f>IF(ISBLANK(Layout!J79),"",Layout!J79*$J$12/Stocks!$E$8*Layout!$D79)</f>
        <v/>
      </c>
      <c r="L97" s="96" t="str">
        <f>IF(ISBLANK(Layout!K79),"",Layout!K79*$J$12/Stocks!$E$9*Layout!$D79)</f>
        <v/>
      </c>
      <c r="M97" s="96" t="str">
        <f>IF(ISBLANK(Layout!L79),"",Layout!L79*$J$12/Stocks!$E$10*Layout!$D79)</f>
        <v/>
      </c>
      <c r="N97" s="96" t="str">
        <f>IF(ISBLANK(Layout!M79),"",Layout!M79*$J$12/Stocks!$E$11*Layout!$D79)</f>
        <v/>
      </c>
      <c r="O97" s="96" t="str">
        <f>IF(ISBLANK(Layout!N79),"",Layout!N79*$J$12/Stocks!$E$12*Layout!$D79)</f>
        <v/>
      </c>
      <c r="P97" s="95">
        <f t="shared" si="4"/>
        <v>0</v>
      </c>
    </row>
    <row r="98" spans="1:16" x14ac:dyDescent="0.35">
      <c r="A98" s="100">
        <v>78</v>
      </c>
      <c r="B98" s="99" t="str">
        <f>IF(ISBLANK(Layout!B80), "", Layout!B80)</f>
        <v/>
      </c>
      <c r="C98" s="98" t="str">
        <f>IF(ISBLANK(Layout!C80), "", Layout!C80)</f>
        <v/>
      </c>
      <c r="D98" s="97" t="str">
        <f>IF(Layout!D80 &gt;0, $J$12 - E98 - P98, "")</f>
        <v/>
      </c>
      <c r="E98" s="96">
        <f>IFERROR(Layout!D80*SUM($D$12:$D$17), "")</f>
        <v>0</v>
      </c>
      <c r="F98" s="96" t="str">
        <f>IF(ISBLANK(Layout!E80),"",Layout!E80*$J$12/Stocks!$E$3*Layout!$D80)</f>
        <v/>
      </c>
      <c r="G98" s="96" t="str">
        <f>IF(ISBLANK(Layout!F80),"",Layout!F80*$J$12/Stocks!$E$4*Layout!$D80)</f>
        <v/>
      </c>
      <c r="H98" s="96" t="str">
        <f>IF(ISBLANK(Layout!G80),"",Layout!G80*$J$12/Stocks!$E$5*Layout!$D80)</f>
        <v/>
      </c>
      <c r="I98" s="96" t="str">
        <f>IF(ISBLANK(Layout!H80),"",Layout!H80*$J$12/Stocks!$E$6*Layout!$D80)</f>
        <v/>
      </c>
      <c r="J98" s="96" t="str">
        <f>IF(ISBLANK(Layout!I80),"",Layout!I80*$J$12/Stocks!$E$7*Layout!$D80)</f>
        <v/>
      </c>
      <c r="K98" s="96" t="str">
        <f>IF(ISBLANK(Layout!J80),"",Layout!J80*$J$12/Stocks!$E$8*Layout!$D80)</f>
        <v/>
      </c>
      <c r="L98" s="96" t="str">
        <f>IF(ISBLANK(Layout!K80),"",Layout!K80*$J$12/Stocks!$E$9*Layout!$D80)</f>
        <v/>
      </c>
      <c r="M98" s="96" t="str">
        <f>IF(ISBLANK(Layout!L80),"",Layout!L80*$J$12/Stocks!$E$10*Layout!$D80)</f>
        <v/>
      </c>
      <c r="N98" s="96" t="str">
        <f>IF(ISBLANK(Layout!M80),"",Layout!M80*$J$12/Stocks!$E$11*Layout!$D80)</f>
        <v/>
      </c>
      <c r="O98" s="96" t="str">
        <f>IF(ISBLANK(Layout!N80),"",Layout!N80*$J$12/Stocks!$E$12*Layout!$D80)</f>
        <v/>
      </c>
      <c r="P98" s="95">
        <f t="shared" si="4"/>
        <v>0</v>
      </c>
    </row>
    <row r="99" spans="1:16" x14ac:dyDescent="0.35">
      <c r="A99" s="94">
        <v>79</v>
      </c>
      <c r="B99" s="93" t="str">
        <f>IF(ISBLANK(Layout!B81), "", Layout!B81)</f>
        <v/>
      </c>
      <c r="C99" s="92" t="str">
        <f>IF(ISBLANK(Layout!C81), "", Layout!C81)</f>
        <v/>
      </c>
      <c r="D99" s="91" t="str">
        <f>IF(Layout!D81 &gt;0, $J$12 - E99 - P99, "")</f>
        <v/>
      </c>
      <c r="E99" s="90">
        <f>IFERROR(Layout!D81*SUM($D$12:$D$17), "")</f>
        <v>0</v>
      </c>
      <c r="F99" s="90" t="str">
        <f>IF(ISBLANK(Layout!E81),"",Layout!E81*$J$12/Stocks!$E$3*Layout!$D81)</f>
        <v/>
      </c>
      <c r="G99" s="90" t="str">
        <f>IF(ISBLANK(Layout!F81),"",Layout!F81*$J$12/Stocks!$E$4*Layout!$D81)</f>
        <v/>
      </c>
      <c r="H99" s="90" t="str">
        <f>IF(ISBLANK(Layout!G81),"",Layout!G81*$J$12/Stocks!$E$5*Layout!$D81)</f>
        <v/>
      </c>
      <c r="I99" s="90" t="str">
        <f>IF(ISBLANK(Layout!H81),"",Layout!H81*$J$12/Stocks!$E$6*Layout!$D81)</f>
        <v/>
      </c>
      <c r="J99" s="90" t="str">
        <f>IF(ISBLANK(Layout!I81),"",Layout!I81*$J$12/Stocks!$E$7*Layout!$D81)</f>
        <v/>
      </c>
      <c r="K99" s="90" t="str">
        <f>IF(ISBLANK(Layout!J81),"",Layout!J81*$J$12/Stocks!$E$8*Layout!$D81)</f>
        <v/>
      </c>
      <c r="L99" s="90" t="str">
        <f>IF(ISBLANK(Layout!K81),"",Layout!K81*$J$12/Stocks!$E$9*Layout!$D81)</f>
        <v/>
      </c>
      <c r="M99" s="90" t="str">
        <f>IF(ISBLANK(Layout!L81),"",Layout!L81*$J$12/Stocks!$E$10*Layout!$D81)</f>
        <v/>
      </c>
      <c r="N99" s="90" t="str">
        <f>IF(ISBLANK(Layout!M81),"",Layout!M81*$J$12/Stocks!$E$11*Layout!$D81)</f>
        <v/>
      </c>
      <c r="O99" s="90" t="str">
        <f>IF(ISBLANK(Layout!N81),"",Layout!N81*$J$12/Stocks!$E$12*Layout!$D81)</f>
        <v/>
      </c>
      <c r="P99" s="89">
        <f t="shared" si="4"/>
        <v>0</v>
      </c>
    </row>
    <row r="100" spans="1:16" x14ac:dyDescent="0.35">
      <c r="A100" s="107">
        <v>80</v>
      </c>
      <c r="B100" s="106" t="str">
        <f>IF(ISBLANK(Layout!B82), "", Layout!B82)</f>
        <v/>
      </c>
      <c r="C100" s="105" t="str">
        <f>IF(ISBLANK(Layout!C82), "", Layout!C82)</f>
        <v/>
      </c>
      <c r="D100" s="104" t="str">
        <f>IF(Layout!D82 &gt;0, $J$12 - E100 - P100, "")</f>
        <v/>
      </c>
      <c r="E100" s="103">
        <f>IFERROR(Layout!D82*SUM($D$12:$D$17), "")</f>
        <v>0</v>
      </c>
      <c r="F100" s="102" t="str">
        <f>IF(ISBLANK(Layout!E82),"",Layout!E82*$J$12/Stocks!$E$3*Layout!$D82)</f>
        <v/>
      </c>
      <c r="G100" s="102" t="str">
        <f>IF(ISBLANK(Layout!F82),"",Layout!F82*$J$12/Stocks!$E$4*Layout!$D82)</f>
        <v/>
      </c>
      <c r="H100" s="102" t="str">
        <f>IF(ISBLANK(Layout!G82),"",Layout!G82*$J$12/Stocks!$E$5*Layout!$D82)</f>
        <v/>
      </c>
      <c r="I100" s="102" t="str">
        <f>IF(ISBLANK(Layout!H82),"",Layout!H82*$J$12/Stocks!$E$6*Layout!$D82)</f>
        <v/>
      </c>
      <c r="J100" s="102" t="str">
        <f>IF(ISBLANK(Layout!I82),"",Layout!I82*$J$12/Stocks!$E$7*Layout!$D82)</f>
        <v/>
      </c>
      <c r="K100" s="102" t="str">
        <f>IF(ISBLANK(Layout!J82),"",Layout!J82*$J$12/Stocks!$E$8*Layout!$D82)</f>
        <v/>
      </c>
      <c r="L100" s="102" t="str">
        <f>IF(ISBLANK(Layout!K82),"",Layout!K82*$J$12/Stocks!$E$9*Layout!$D82)</f>
        <v/>
      </c>
      <c r="M100" s="102" t="str">
        <f>IF(ISBLANK(Layout!L82),"",Layout!L82*$J$12/Stocks!$E$10*Layout!$D82)</f>
        <v/>
      </c>
      <c r="N100" s="102" t="str">
        <f>IF(ISBLANK(Layout!M82),"",Layout!M82*$J$12/Stocks!$E$11*Layout!$D82)</f>
        <v/>
      </c>
      <c r="O100" s="102" t="str">
        <f>IF(ISBLANK(Layout!N82),"",Layout!N82*$J$12/Stocks!$E$12*Layout!$D82)</f>
        <v/>
      </c>
      <c r="P100" s="101">
        <f t="shared" si="4"/>
        <v>0</v>
      </c>
    </row>
    <row r="101" spans="1:16" x14ac:dyDescent="0.35">
      <c r="A101" s="100">
        <v>81</v>
      </c>
      <c r="B101" s="99" t="str">
        <f>IF(ISBLANK(Layout!B83), "", Layout!B83)</f>
        <v/>
      </c>
      <c r="C101" s="98" t="str">
        <f>IF(ISBLANK(Layout!C83), "", Layout!C83)</f>
        <v/>
      </c>
      <c r="D101" s="97" t="str">
        <f>IF(Layout!D83 &gt;0, $J$12 - E101 - P101, "")</f>
        <v/>
      </c>
      <c r="E101" s="96">
        <f>IFERROR(Layout!D83*SUM($D$12:$D$17), "")</f>
        <v>0</v>
      </c>
      <c r="F101" s="96" t="str">
        <f>IF(ISBLANK(Layout!E83),"",Layout!E83*$J$12/Stocks!$E$3*Layout!$D83)</f>
        <v/>
      </c>
      <c r="G101" s="96" t="str">
        <f>IF(ISBLANK(Layout!F83),"",Layout!F83*$J$12/Stocks!$E$4*Layout!$D83)</f>
        <v/>
      </c>
      <c r="H101" s="96" t="str">
        <f>IF(ISBLANK(Layout!G83),"",Layout!G83*$J$12/Stocks!$E$5*Layout!$D83)</f>
        <v/>
      </c>
      <c r="I101" s="96" t="str">
        <f>IF(ISBLANK(Layout!H83),"",Layout!H83*$J$12/Stocks!$E$6*Layout!$D83)</f>
        <v/>
      </c>
      <c r="J101" s="96" t="str">
        <f>IF(ISBLANK(Layout!I83),"",Layout!I83*$J$12/Stocks!$E$7*Layout!$D83)</f>
        <v/>
      </c>
      <c r="K101" s="96" t="str">
        <f>IF(ISBLANK(Layout!J83),"",Layout!J83*$J$12/Stocks!$E$8*Layout!$D83)</f>
        <v/>
      </c>
      <c r="L101" s="96" t="str">
        <f>IF(ISBLANK(Layout!K83),"",Layout!K83*$J$12/Stocks!$E$9*Layout!$D83)</f>
        <v/>
      </c>
      <c r="M101" s="96" t="str">
        <f>IF(ISBLANK(Layout!L83),"",Layout!L83*$J$12/Stocks!$E$10*Layout!$D83)</f>
        <v/>
      </c>
      <c r="N101" s="96" t="str">
        <f>IF(ISBLANK(Layout!M83),"",Layout!M83*$J$12/Stocks!$E$11*Layout!$D83)</f>
        <v/>
      </c>
      <c r="O101" s="96" t="str">
        <f>IF(ISBLANK(Layout!N83),"",Layout!N83*$J$12/Stocks!$E$12*Layout!$D83)</f>
        <v/>
      </c>
      <c r="P101" s="95">
        <f t="shared" si="4"/>
        <v>0</v>
      </c>
    </row>
    <row r="102" spans="1:16" x14ac:dyDescent="0.35">
      <c r="A102" s="100">
        <v>82</v>
      </c>
      <c r="B102" s="99" t="str">
        <f>IF(ISBLANK(Layout!B84), "", Layout!B84)</f>
        <v/>
      </c>
      <c r="C102" s="98" t="str">
        <f>IF(ISBLANK(Layout!C84), "", Layout!C84)</f>
        <v/>
      </c>
      <c r="D102" s="97" t="str">
        <f>IF(Layout!D84 &gt;0, $J$12 - E102 - P102, "")</f>
        <v/>
      </c>
      <c r="E102" s="96">
        <f>IFERROR(Layout!D84*SUM($D$12:$D$17), "")</f>
        <v>0</v>
      </c>
      <c r="F102" s="96" t="str">
        <f>IF(ISBLANK(Layout!E84),"",Layout!E84*$J$12/Stocks!$E$3*Layout!$D84)</f>
        <v/>
      </c>
      <c r="G102" s="96" t="str">
        <f>IF(ISBLANK(Layout!F84),"",Layout!F84*$J$12/Stocks!$E$4*Layout!$D84)</f>
        <v/>
      </c>
      <c r="H102" s="96" t="str">
        <f>IF(ISBLANK(Layout!G84),"",Layout!G84*$J$12/Stocks!$E$5*Layout!$D84)</f>
        <v/>
      </c>
      <c r="I102" s="96" t="str">
        <f>IF(ISBLANK(Layout!H84),"",Layout!H84*$J$12/Stocks!$E$6*Layout!$D84)</f>
        <v/>
      </c>
      <c r="J102" s="96" t="str">
        <f>IF(ISBLANK(Layout!I84),"",Layout!I84*$J$12/Stocks!$E$7*Layout!$D84)</f>
        <v/>
      </c>
      <c r="K102" s="96" t="str">
        <f>IF(ISBLANK(Layout!J84),"",Layout!J84*$J$12/Stocks!$E$8*Layout!$D84)</f>
        <v/>
      </c>
      <c r="L102" s="96" t="str">
        <f>IF(ISBLANK(Layout!K84),"",Layout!K84*$J$12/Stocks!$E$9*Layout!$D84)</f>
        <v/>
      </c>
      <c r="M102" s="96" t="str">
        <f>IF(ISBLANK(Layout!L84),"",Layout!L84*$J$12/Stocks!$E$10*Layout!$D84)</f>
        <v/>
      </c>
      <c r="N102" s="96" t="str">
        <f>IF(ISBLANK(Layout!M84),"",Layout!M84*$J$12/Stocks!$E$11*Layout!$D84)</f>
        <v/>
      </c>
      <c r="O102" s="96" t="str">
        <f>IF(ISBLANK(Layout!N84),"",Layout!N84*$J$12/Stocks!$E$12*Layout!$D84)</f>
        <v/>
      </c>
      <c r="P102" s="95">
        <f t="shared" si="4"/>
        <v>0</v>
      </c>
    </row>
    <row r="103" spans="1:16" x14ac:dyDescent="0.35">
      <c r="A103" s="100">
        <v>83</v>
      </c>
      <c r="B103" s="99" t="str">
        <f>IF(ISBLANK(Layout!B85), "", Layout!B85)</f>
        <v/>
      </c>
      <c r="C103" s="98" t="str">
        <f>IF(ISBLANK(Layout!C85), "", Layout!C85)</f>
        <v/>
      </c>
      <c r="D103" s="97" t="str">
        <f>IF(Layout!D85 &gt;0, $J$12 - E103 - P103, "")</f>
        <v/>
      </c>
      <c r="E103" s="96">
        <f>IFERROR(Layout!D85*SUM($D$12:$D$17), "")</f>
        <v>0</v>
      </c>
      <c r="F103" s="96" t="str">
        <f>IF(ISBLANK(Layout!E85),"",Layout!E85*$J$12/Stocks!$E$3*Layout!$D85)</f>
        <v/>
      </c>
      <c r="G103" s="96" t="str">
        <f>IF(ISBLANK(Layout!F85),"",Layout!F85*$J$12/Stocks!$E$4*Layout!$D85)</f>
        <v/>
      </c>
      <c r="H103" s="96" t="str">
        <f>IF(ISBLANK(Layout!G85),"",Layout!G85*$J$12/Stocks!$E$5*Layout!$D85)</f>
        <v/>
      </c>
      <c r="I103" s="96" t="str">
        <f>IF(ISBLANK(Layout!H85),"",Layout!H85*$J$12/Stocks!$E$6*Layout!$D85)</f>
        <v/>
      </c>
      <c r="J103" s="96" t="str">
        <f>IF(ISBLANK(Layout!I85),"",Layout!I85*$J$12/Stocks!$E$7*Layout!$D85)</f>
        <v/>
      </c>
      <c r="K103" s="96" t="str">
        <f>IF(ISBLANK(Layout!J85),"",Layout!J85*$J$12/Stocks!$E$8*Layout!$D85)</f>
        <v/>
      </c>
      <c r="L103" s="96" t="str">
        <f>IF(ISBLANK(Layout!K85),"",Layout!K85*$J$12/Stocks!$E$9*Layout!$D85)</f>
        <v/>
      </c>
      <c r="M103" s="96" t="str">
        <f>IF(ISBLANK(Layout!L85),"",Layout!L85*$J$12/Stocks!$E$10*Layout!$D85)</f>
        <v/>
      </c>
      <c r="N103" s="96" t="str">
        <f>IF(ISBLANK(Layout!M85),"",Layout!M85*$J$12/Stocks!$E$11*Layout!$D85)</f>
        <v/>
      </c>
      <c r="O103" s="96" t="str">
        <f>IF(ISBLANK(Layout!N85),"",Layout!N85*$J$12/Stocks!$E$12*Layout!$D85)</f>
        <v/>
      </c>
      <c r="P103" s="95">
        <f t="shared" si="4"/>
        <v>0</v>
      </c>
    </row>
    <row r="104" spans="1:16" x14ac:dyDescent="0.35">
      <c r="A104" s="100">
        <v>84</v>
      </c>
      <c r="B104" s="99" t="str">
        <f>IF(ISBLANK(Layout!B86), "", Layout!B86)</f>
        <v/>
      </c>
      <c r="C104" s="98" t="str">
        <f>IF(ISBLANK(Layout!C86), "", Layout!C86)</f>
        <v/>
      </c>
      <c r="D104" s="97" t="str">
        <f>IF(Layout!D86 &gt;0, $J$12 - E104 - P104, "")</f>
        <v/>
      </c>
      <c r="E104" s="96">
        <f>IFERROR(Layout!D86*SUM($D$12:$D$17), "")</f>
        <v>0</v>
      </c>
      <c r="F104" s="96" t="str">
        <f>IF(ISBLANK(Layout!E86),"",Layout!E86*$J$12/Stocks!$E$3*Layout!$D86)</f>
        <v/>
      </c>
      <c r="G104" s="96" t="str">
        <f>IF(ISBLANK(Layout!F86),"",Layout!F86*$J$12/Stocks!$E$4*Layout!$D86)</f>
        <v/>
      </c>
      <c r="H104" s="96" t="str">
        <f>IF(ISBLANK(Layout!G86),"",Layout!G86*$J$12/Stocks!$E$5*Layout!$D86)</f>
        <v/>
      </c>
      <c r="I104" s="96" t="str">
        <f>IF(ISBLANK(Layout!H86),"",Layout!H86*$J$12/Stocks!$E$6*Layout!$D86)</f>
        <v/>
      </c>
      <c r="J104" s="96" t="str">
        <f>IF(ISBLANK(Layout!I86),"",Layout!I86*$J$12/Stocks!$E$7*Layout!$D86)</f>
        <v/>
      </c>
      <c r="K104" s="96" t="str">
        <f>IF(ISBLANK(Layout!J86),"",Layout!J86*$J$12/Stocks!$E$8*Layout!$D86)</f>
        <v/>
      </c>
      <c r="L104" s="96" t="str">
        <f>IF(ISBLANK(Layout!K86),"",Layout!K86*$J$12/Stocks!$E$9*Layout!$D86)</f>
        <v/>
      </c>
      <c r="M104" s="96" t="str">
        <f>IF(ISBLANK(Layout!L86),"",Layout!L86*$J$12/Stocks!$E$10*Layout!$D86)</f>
        <v/>
      </c>
      <c r="N104" s="96" t="str">
        <f>IF(ISBLANK(Layout!M86),"",Layout!M86*$J$12/Stocks!$E$11*Layout!$D86)</f>
        <v/>
      </c>
      <c r="O104" s="96" t="str">
        <f>IF(ISBLANK(Layout!N86),"",Layout!N86*$J$12/Stocks!$E$12*Layout!$D86)</f>
        <v/>
      </c>
      <c r="P104" s="95">
        <f t="shared" si="4"/>
        <v>0</v>
      </c>
    </row>
    <row r="105" spans="1:16" x14ac:dyDescent="0.35">
      <c r="A105" s="100">
        <f t="shared" ref="A105:A168" si="5">A104+1</f>
        <v>85</v>
      </c>
      <c r="B105" s="99" t="str">
        <f>IF(ISBLANK(Layout!B87), "", Layout!B87)</f>
        <v/>
      </c>
      <c r="C105" s="98" t="str">
        <f>IF(ISBLANK(Layout!C87), "", Layout!C87)</f>
        <v/>
      </c>
      <c r="D105" s="97" t="str">
        <f>IF(Layout!D87 &gt;0, $J$12 - E105 - P105, "")</f>
        <v/>
      </c>
      <c r="E105" s="96">
        <f>IFERROR(Layout!D87*SUM($D$12:$D$17), "")</f>
        <v>0</v>
      </c>
      <c r="F105" s="96" t="str">
        <f>IF(ISBLANK(Layout!E87),"",Layout!E87*$J$12/Stocks!$E$3*Layout!$D87)</f>
        <v/>
      </c>
      <c r="G105" s="96" t="str">
        <f>IF(ISBLANK(Layout!F87),"",Layout!F87*$J$12/Stocks!$E$4*Layout!$D87)</f>
        <v/>
      </c>
      <c r="H105" s="96" t="str">
        <f>IF(ISBLANK(Layout!G87),"",Layout!G87*$J$12/Stocks!$E$5*Layout!$D87)</f>
        <v/>
      </c>
      <c r="I105" s="96" t="str">
        <f>IF(ISBLANK(Layout!H87),"",Layout!H87*$J$12/Stocks!$E$6*Layout!$D87)</f>
        <v/>
      </c>
      <c r="J105" s="96" t="str">
        <f>IF(ISBLANK(Layout!I87),"",Layout!I87*$J$12/Stocks!$E$7*Layout!$D87)</f>
        <v/>
      </c>
      <c r="K105" s="96" t="str">
        <f>IF(ISBLANK(Layout!J87),"",Layout!J87*$J$12/Stocks!$E$8*Layout!$D87)</f>
        <v/>
      </c>
      <c r="L105" s="96" t="str">
        <f>IF(ISBLANK(Layout!K87),"",Layout!K87*$J$12/Stocks!$E$9*Layout!$D87)</f>
        <v/>
      </c>
      <c r="M105" s="96" t="str">
        <f>IF(ISBLANK(Layout!L87),"",Layout!L87*$J$12/Stocks!$E$10*Layout!$D87)</f>
        <v/>
      </c>
      <c r="N105" s="96" t="str">
        <f>IF(ISBLANK(Layout!M87),"",Layout!M87*$J$12/Stocks!$E$11*Layout!$D87)</f>
        <v/>
      </c>
      <c r="O105" s="96" t="str">
        <f>IF(ISBLANK(Layout!N87),"",Layout!N87*$J$12/Stocks!$E$12*Layout!$D87)</f>
        <v/>
      </c>
      <c r="P105" s="95">
        <f t="shared" si="4"/>
        <v>0</v>
      </c>
    </row>
    <row r="106" spans="1:16" x14ac:dyDescent="0.35">
      <c r="A106" s="100">
        <f t="shared" si="5"/>
        <v>86</v>
      </c>
      <c r="B106" s="99" t="str">
        <f>IF(ISBLANK(Layout!B88), "", Layout!B88)</f>
        <v/>
      </c>
      <c r="C106" s="98" t="str">
        <f>IF(ISBLANK(Layout!C88), "", Layout!C88)</f>
        <v/>
      </c>
      <c r="D106" s="97" t="str">
        <f>IF(Layout!D88 &gt;0, $J$12 - E106 - P106, "")</f>
        <v/>
      </c>
      <c r="E106" s="96">
        <f>IFERROR(Layout!D88*SUM($D$12:$D$17), "")</f>
        <v>0</v>
      </c>
      <c r="F106" s="96" t="str">
        <f>IF(ISBLANK(Layout!E88),"",Layout!E88*$J$12/Stocks!$E$3*Layout!$D88)</f>
        <v/>
      </c>
      <c r="G106" s="96" t="str">
        <f>IF(ISBLANK(Layout!F88),"",Layout!F88*$J$12/Stocks!$E$4*Layout!$D88)</f>
        <v/>
      </c>
      <c r="H106" s="96" t="str">
        <f>IF(ISBLANK(Layout!G88),"",Layout!G88*$J$12/Stocks!$E$5*Layout!$D88)</f>
        <v/>
      </c>
      <c r="I106" s="96" t="str">
        <f>IF(ISBLANK(Layout!H88),"",Layout!H88*$J$12/Stocks!$E$6*Layout!$D88)</f>
        <v/>
      </c>
      <c r="J106" s="96" t="str">
        <f>IF(ISBLANK(Layout!I88),"",Layout!I88*$J$12/Stocks!$E$7*Layout!$D88)</f>
        <v/>
      </c>
      <c r="K106" s="96" t="str">
        <f>IF(ISBLANK(Layout!J88),"",Layout!J88*$J$12/Stocks!$E$8*Layout!$D88)</f>
        <v/>
      </c>
      <c r="L106" s="96" t="str">
        <f>IF(ISBLANK(Layout!K88),"",Layout!K88*$J$12/Stocks!$E$9*Layout!$D88)</f>
        <v/>
      </c>
      <c r="M106" s="96" t="str">
        <f>IF(ISBLANK(Layout!L88),"",Layout!L88*$J$12/Stocks!$E$10*Layout!$D88)</f>
        <v/>
      </c>
      <c r="N106" s="96" t="str">
        <f>IF(ISBLANK(Layout!M88),"",Layout!M88*$J$12/Stocks!$E$11*Layout!$D88)</f>
        <v/>
      </c>
      <c r="O106" s="96" t="str">
        <f>IF(ISBLANK(Layout!N88),"",Layout!N88*$J$12/Stocks!$E$12*Layout!$D88)</f>
        <v/>
      </c>
      <c r="P106" s="95">
        <f t="shared" si="4"/>
        <v>0</v>
      </c>
    </row>
    <row r="107" spans="1:16" x14ac:dyDescent="0.35">
      <c r="A107" s="94">
        <f t="shared" si="5"/>
        <v>87</v>
      </c>
      <c r="B107" s="93" t="str">
        <f>IF(ISBLANK(Layout!B89), "", Layout!B89)</f>
        <v/>
      </c>
      <c r="C107" s="92" t="str">
        <f>IF(ISBLANK(Layout!C89), "", Layout!C89)</f>
        <v/>
      </c>
      <c r="D107" s="91" t="str">
        <f>IF(Layout!D89 &gt;0, $J$12 - E107 - P107, "")</f>
        <v/>
      </c>
      <c r="E107" s="90">
        <f>IFERROR(Layout!D89*SUM($D$12:$D$17), "")</f>
        <v>0</v>
      </c>
      <c r="F107" s="90" t="str">
        <f>IF(ISBLANK(Layout!E89),"",Layout!E89*$J$12/Stocks!$E$3*Layout!$D89)</f>
        <v/>
      </c>
      <c r="G107" s="90" t="str">
        <f>IF(ISBLANK(Layout!F89),"",Layout!F89*$J$12/Stocks!$E$4*Layout!$D89)</f>
        <v/>
      </c>
      <c r="H107" s="90" t="str">
        <f>IF(ISBLANK(Layout!G89),"",Layout!G89*$J$12/Stocks!$E$5*Layout!$D89)</f>
        <v/>
      </c>
      <c r="I107" s="90" t="str">
        <f>IF(ISBLANK(Layout!H89),"",Layout!H89*$J$12/Stocks!$E$6*Layout!$D89)</f>
        <v/>
      </c>
      <c r="J107" s="90" t="str">
        <f>IF(ISBLANK(Layout!I89),"",Layout!I89*$J$12/Stocks!$E$7*Layout!$D89)</f>
        <v/>
      </c>
      <c r="K107" s="90" t="str">
        <f>IF(ISBLANK(Layout!J89),"",Layout!J89*$J$12/Stocks!$E$8*Layout!$D89)</f>
        <v/>
      </c>
      <c r="L107" s="90" t="str">
        <f>IF(ISBLANK(Layout!K89),"",Layout!K89*$J$12/Stocks!$E$9*Layout!$D89)</f>
        <v/>
      </c>
      <c r="M107" s="90" t="str">
        <f>IF(ISBLANK(Layout!L89),"",Layout!L89*$J$12/Stocks!$E$10*Layout!$D89)</f>
        <v/>
      </c>
      <c r="N107" s="90" t="str">
        <f>IF(ISBLANK(Layout!M89),"",Layout!M89*$J$12/Stocks!$E$11*Layout!$D89)</f>
        <v/>
      </c>
      <c r="O107" s="90" t="str">
        <f>IF(ISBLANK(Layout!N89),"",Layout!N89*$J$12/Stocks!$E$12*Layout!$D89)</f>
        <v/>
      </c>
      <c r="P107" s="89">
        <f t="shared" si="4"/>
        <v>0</v>
      </c>
    </row>
    <row r="108" spans="1:16" x14ac:dyDescent="0.35">
      <c r="A108" s="107">
        <f t="shared" si="5"/>
        <v>88</v>
      </c>
      <c r="B108" s="106" t="str">
        <f>IF(ISBLANK(Layout!B90), "", Layout!B90)</f>
        <v/>
      </c>
      <c r="C108" s="105" t="str">
        <f>IF(ISBLANK(Layout!C90), "", Layout!C90)</f>
        <v/>
      </c>
      <c r="D108" s="104" t="str">
        <f>IF(Layout!D90 &gt;0, $J$12 - E108 - P108, "")</f>
        <v/>
      </c>
      <c r="E108" s="103">
        <f>IFERROR(Layout!D90*SUM($D$12:$D$17), "")</f>
        <v>0</v>
      </c>
      <c r="F108" s="102" t="str">
        <f>IF(ISBLANK(Layout!E90),"",Layout!E90*$J$12/Stocks!$E$3*Layout!$D90)</f>
        <v/>
      </c>
      <c r="G108" s="102" t="str">
        <f>IF(ISBLANK(Layout!F90),"",Layout!F90*$J$12/Stocks!$E$4*Layout!$D90)</f>
        <v/>
      </c>
      <c r="H108" s="102" t="str">
        <f>IF(ISBLANK(Layout!G90),"",Layout!G90*$J$12/Stocks!$E$5*Layout!$D90)</f>
        <v/>
      </c>
      <c r="I108" s="102" t="str">
        <f>IF(ISBLANK(Layout!H90),"",Layout!H90*$J$12/Stocks!$E$6*Layout!$D90)</f>
        <v/>
      </c>
      <c r="J108" s="102" t="str">
        <f>IF(ISBLANK(Layout!I90),"",Layout!I90*$J$12/Stocks!$E$7*Layout!$D90)</f>
        <v/>
      </c>
      <c r="K108" s="102" t="str">
        <f>IF(ISBLANK(Layout!J90),"",Layout!J90*$J$12/Stocks!$E$8*Layout!$D90)</f>
        <v/>
      </c>
      <c r="L108" s="102" t="str">
        <f>IF(ISBLANK(Layout!K90),"",Layout!K90*$J$12/Stocks!$E$9*Layout!$D90)</f>
        <v/>
      </c>
      <c r="M108" s="102" t="str">
        <f>IF(ISBLANK(Layout!L90),"",Layout!L90*$J$12/Stocks!$E$10*Layout!$D90)</f>
        <v/>
      </c>
      <c r="N108" s="102" t="str">
        <f>IF(ISBLANK(Layout!M90),"",Layout!M90*$J$12/Stocks!$E$11*Layout!$D90)</f>
        <v/>
      </c>
      <c r="O108" s="102" t="str">
        <f>IF(ISBLANK(Layout!N90),"",Layout!N90*$J$12/Stocks!$E$12*Layout!$D90)</f>
        <v/>
      </c>
      <c r="P108" s="101">
        <f t="shared" si="4"/>
        <v>0</v>
      </c>
    </row>
    <row r="109" spans="1:16" x14ac:dyDescent="0.35">
      <c r="A109" s="100">
        <f t="shared" si="5"/>
        <v>89</v>
      </c>
      <c r="B109" s="99" t="str">
        <f>IF(ISBLANK(Layout!B91), "", Layout!B91)</f>
        <v/>
      </c>
      <c r="C109" s="98" t="str">
        <f>IF(ISBLANK(Layout!C91), "", Layout!C91)</f>
        <v/>
      </c>
      <c r="D109" s="97" t="str">
        <f>IF(Layout!D91 &gt;0, $J$12 - E109 - P109, "")</f>
        <v/>
      </c>
      <c r="E109" s="96">
        <f>IFERROR(Layout!D91*SUM($D$12:$D$17), "")</f>
        <v>0</v>
      </c>
      <c r="F109" s="96" t="str">
        <f>IF(ISBLANK(Layout!E91),"",Layout!E91*$J$12/Stocks!$E$3*Layout!$D91)</f>
        <v/>
      </c>
      <c r="G109" s="96" t="str">
        <f>IF(ISBLANK(Layout!F91),"",Layout!F91*$J$12/Stocks!$E$4*Layout!$D91)</f>
        <v/>
      </c>
      <c r="H109" s="96" t="str">
        <f>IF(ISBLANK(Layout!G91),"",Layout!G91*$J$12/Stocks!$E$5*Layout!$D91)</f>
        <v/>
      </c>
      <c r="I109" s="96" t="str">
        <f>IF(ISBLANK(Layout!H91),"",Layout!H91*$J$12/Stocks!$E$6*Layout!$D91)</f>
        <v/>
      </c>
      <c r="J109" s="96" t="str">
        <f>IF(ISBLANK(Layout!I91),"",Layout!I91*$J$12/Stocks!$E$7*Layout!$D91)</f>
        <v/>
      </c>
      <c r="K109" s="96" t="str">
        <f>IF(ISBLANK(Layout!J91),"",Layout!J91*$J$12/Stocks!$E$8*Layout!$D91)</f>
        <v/>
      </c>
      <c r="L109" s="96" t="str">
        <f>IF(ISBLANK(Layout!K91),"",Layout!K91*$J$12/Stocks!$E$9*Layout!$D91)</f>
        <v/>
      </c>
      <c r="M109" s="96" t="str">
        <f>IF(ISBLANK(Layout!L91),"",Layout!L91*$J$12/Stocks!$E$10*Layout!$D91)</f>
        <v/>
      </c>
      <c r="N109" s="96" t="str">
        <f>IF(ISBLANK(Layout!M91),"",Layout!M91*$J$12/Stocks!$E$11*Layout!$D91)</f>
        <v/>
      </c>
      <c r="O109" s="96" t="str">
        <f>IF(ISBLANK(Layout!N91),"",Layout!N91*$J$12/Stocks!$E$12*Layout!$D91)</f>
        <v/>
      </c>
      <c r="P109" s="95">
        <f t="shared" si="4"/>
        <v>0</v>
      </c>
    </row>
    <row r="110" spans="1:16" x14ac:dyDescent="0.35">
      <c r="A110" s="100">
        <f t="shared" si="5"/>
        <v>90</v>
      </c>
      <c r="B110" s="99" t="str">
        <f>IF(ISBLANK(Layout!B92), "", Layout!B92)</f>
        <v/>
      </c>
      <c r="C110" s="98" t="str">
        <f>IF(ISBLANK(Layout!C92), "", Layout!C92)</f>
        <v/>
      </c>
      <c r="D110" s="97" t="str">
        <f>IF(Layout!D92 &gt;0, $J$12 - E110 - P110, "")</f>
        <v/>
      </c>
      <c r="E110" s="96">
        <f>IFERROR(Layout!D92*SUM($D$12:$D$17), "")</f>
        <v>0</v>
      </c>
      <c r="F110" s="96" t="str">
        <f>IF(ISBLANK(Layout!E92),"",Layout!E92*$J$12/Stocks!$E$3*Layout!$D92)</f>
        <v/>
      </c>
      <c r="G110" s="96" t="str">
        <f>IF(ISBLANK(Layout!F92),"",Layout!F92*$J$12/Stocks!$E$4*Layout!$D92)</f>
        <v/>
      </c>
      <c r="H110" s="96" t="str">
        <f>IF(ISBLANK(Layout!G92),"",Layout!G92*$J$12/Stocks!$E$5*Layout!$D92)</f>
        <v/>
      </c>
      <c r="I110" s="96" t="str">
        <f>IF(ISBLANK(Layout!H92),"",Layout!H92*$J$12/Stocks!$E$6*Layout!$D92)</f>
        <v/>
      </c>
      <c r="J110" s="96" t="str">
        <f>IF(ISBLANK(Layout!I92),"",Layout!I92*$J$12/Stocks!$E$7*Layout!$D92)</f>
        <v/>
      </c>
      <c r="K110" s="96" t="str">
        <f>IF(ISBLANK(Layout!J92),"",Layout!J92*$J$12/Stocks!$E$8*Layout!$D92)</f>
        <v/>
      </c>
      <c r="L110" s="96" t="str">
        <f>IF(ISBLANK(Layout!K92),"",Layout!K92*$J$12/Stocks!$E$9*Layout!$D92)</f>
        <v/>
      </c>
      <c r="M110" s="96" t="str">
        <f>IF(ISBLANK(Layout!L92),"",Layout!L92*$J$12/Stocks!$E$10*Layout!$D92)</f>
        <v/>
      </c>
      <c r="N110" s="96" t="str">
        <f>IF(ISBLANK(Layout!M92),"",Layout!M92*$J$12/Stocks!$E$11*Layout!$D92)</f>
        <v/>
      </c>
      <c r="O110" s="96" t="str">
        <f>IF(ISBLANK(Layout!N92),"",Layout!N92*$J$12/Stocks!$E$12*Layout!$D92)</f>
        <v/>
      </c>
      <c r="P110" s="95">
        <f t="shared" si="4"/>
        <v>0</v>
      </c>
    </row>
    <row r="111" spans="1:16" x14ac:dyDescent="0.35">
      <c r="A111" s="100">
        <f t="shared" si="5"/>
        <v>91</v>
      </c>
      <c r="B111" s="99" t="str">
        <f>IF(ISBLANK(Layout!B93), "", Layout!B93)</f>
        <v/>
      </c>
      <c r="C111" s="98" t="str">
        <f>IF(ISBLANK(Layout!C93), "", Layout!C93)</f>
        <v/>
      </c>
      <c r="D111" s="97" t="str">
        <f>IF(Layout!D93 &gt;0, $J$12 - E111 - P111, "")</f>
        <v/>
      </c>
      <c r="E111" s="96">
        <f>IFERROR(Layout!D93*SUM($D$12:$D$17), "")</f>
        <v>0</v>
      </c>
      <c r="F111" s="96" t="str">
        <f>IF(ISBLANK(Layout!E93),"",Layout!E93*$J$12/Stocks!$E$3*Layout!$D93)</f>
        <v/>
      </c>
      <c r="G111" s="96" t="str">
        <f>IF(ISBLANK(Layout!F93),"",Layout!F93*$J$12/Stocks!$E$4*Layout!$D93)</f>
        <v/>
      </c>
      <c r="H111" s="96" t="str">
        <f>IF(ISBLANK(Layout!G93),"",Layout!G93*$J$12/Stocks!$E$5*Layout!$D93)</f>
        <v/>
      </c>
      <c r="I111" s="96" t="str">
        <f>IF(ISBLANK(Layout!H93),"",Layout!H93*$J$12/Stocks!$E$6*Layout!$D93)</f>
        <v/>
      </c>
      <c r="J111" s="96" t="str">
        <f>IF(ISBLANK(Layout!I93),"",Layout!I93*$J$12/Stocks!$E$7*Layout!$D93)</f>
        <v/>
      </c>
      <c r="K111" s="96" t="str">
        <f>IF(ISBLANK(Layout!J93),"",Layout!J93*$J$12/Stocks!$E$8*Layout!$D93)</f>
        <v/>
      </c>
      <c r="L111" s="96" t="str">
        <f>IF(ISBLANK(Layout!K93),"",Layout!K93*$J$12/Stocks!$E$9*Layout!$D93)</f>
        <v/>
      </c>
      <c r="M111" s="96" t="str">
        <f>IF(ISBLANK(Layout!L93),"",Layout!L93*$J$12/Stocks!$E$10*Layout!$D93)</f>
        <v/>
      </c>
      <c r="N111" s="96" t="str">
        <f>IF(ISBLANK(Layout!M93),"",Layout!M93*$J$12/Stocks!$E$11*Layout!$D93)</f>
        <v/>
      </c>
      <c r="O111" s="96" t="str">
        <f>IF(ISBLANK(Layout!N93),"",Layout!N93*$J$12/Stocks!$E$12*Layout!$D93)</f>
        <v/>
      </c>
      <c r="P111" s="95">
        <f t="shared" si="4"/>
        <v>0</v>
      </c>
    </row>
    <row r="112" spans="1:16" x14ac:dyDescent="0.35">
      <c r="A112" s="100">
        <f t="shared" si="5"/>
        <v>92</v>
      </c>
      <c r="B112" s="99" t="str">
        <f>IF(ISBLANK(Layout!B94), "", Layout!B94)</f>
        <v/>
      </c>
      <c r="C112" s="98" t="str">
        <f>IF(ISBLANK(Layout!C94), "", Layout!C94)</f>
        <v/>
      </c>
      <c r="D112" s="97" t="str">
        <f>IF(Layout!D94 &gt;0, $J$12 - E112 - P112, "")</f>
        <v/>
      </c>
      <c r="E112" s="96">
        <f>IFERROR(Layout!D94*SUM($D$12:$D$17), "")</f>
        <v>0</v>
      </c>
      <c r="F112" s="96" t="str">
        <f>IF(ISBLANK(Layout!E94),"",Layout!E94*$J$12/Stocks!$E$3*Layout!$D94)</f>
        <v/>
      </c>
      <c r="G112" s="96" t="str">
        <f>IF(ISBLANK(Layout!F94),"",Layout!F94*$J$12/Stocks!$E$4*Layout!$D94)</f>
        <v/>
      </c>
      <c r="H112" s="96" t="str">
        <f>IF(ISBLANK(Layout!G94),"",Layout!G94*$J$12/Stocks!$E$5*Layout!$D94)</f>
        <v/>
      </c>
      <c r="I112" s="96" t="str">
        <f>IF(ISBLANK(Layout!H94),"",Layout!H94*$J$12/Stocks!$E$6*Layout!$D94)</f>
        <v/>
      </c>
      <c r="J112" s="96" t="str">
        <f>IF(ISBLANK(Layout!I94),"",Layout!I94*$J$12/Stocks!$E$7*Layout!$D94)</f>
        <v/>
      </c>
      <c r="K112" s="96" t="str">
        <f>IF(ISBLANK(Layout!J94),"",Layout!J94*$J$12/Stocks!$E$8*Layout!$D94)</f>
        <v/>
      </c>
      <c r="L112" s="96" t="str">
        <f>IF(ISBLANK(Layout!K94),"",Layout!K94*$J$12/Stocks!$E$9*Layout!$D94)</f>
        <v/>
      </c>
      <c r="M112" s="96" t="str">
        <f>IF(ISBLANK(Layout!L94),"",Layout!L94*$J$12/Stocks!$E$10*Layout!$D94)</f>
        <v/>
      </c>
      <c r="N112" s="96" t="str">
        <f>IF(ISBLANK(Layout!M94),"",Layout!M94*$J$12/Stocks!$E$11*Layout!$D94)</f>
        <v/>
      </c>
      <c r="O112" s="96" t="str">
        <f>IF(ISBLANK(Layout!N94),"",Layout!N94*$J$12/Stocks!$E$12*Layout!$D94)</f>
        <v/>
      </c>
      <c r="P112" s="95">
        <f t="shared" si="4"/>
        <v>0</v>
      </c>
    </row>
    <row r="113" spans="1:16" x14ac:dyDescent="0.35">
      <c r="A113" s="100">
        <f t="shared" si="5"/>
        <v>93</v>
      </c>
      <c r="B113" s="99" t="str">
        <f>IF(ISBLANK(Layout!B95), "", Layout!B95)</f>
        <v/>
      </c>
      <c r="C113" s="98" t="str">
        <f>IF(ISBLANK(Layout!C95), "", Layout!C95)</f>
        <v/>
      </c>
      <c r="D113" s="97" t="str">
        <f>IF(Layout!D95 &gt;0, $J$12 - E113 - P113, "")</f>
        <v/>
      </c>
      <c r="E113" s="96">
        <f>IFERROR(Layout!D95*SUM($D$12:$D$17), "")</f>
        <v>0</v>
      </c>
      <c r="F113" s="96" t="str">
        <f>IF(ISBLANK(Layout!E95),"",Layout!E95*$J$12/Stocks!$E$3*Layout!$D95)</f>
        <v/>
      </c>
      <c r="G113" s="96" t="str">
        <f>IF(ISBLANK(Layout!F95),"",Layout!F95*$J$12/Stocks!$E$4*Layout!$D95)</f>
        <v/>
      </c>
      <c r="H113" s="96" t="str">
        <f>IF(ISBLANK(Layout!G95),"",Layout!G95*$J$12/Stocks!$E$5*Layout!$D95)</f>
        <v/>
      </c>
      <c r="I113" s="96" t="str">
        <f>IF(ISBLANK(Layout!H95),"",Layout!H95*$J$12/Stocks!$E$6*Layout!$D95)</f>
        <v/>
      </c>
      <c r="J113" s="96" t="str">
        <f>IF(ISBLANK(Layout!I95),"",Layout!I95*$J$12/Stocks!$E$7*Layout!$D95)</f>
        <v/>
      </c>
      <c r="K113" s="96" t="str">
        <f>IF(ISBLANK(Layout!J95),"",Layout!J95*$J$12/Stocks!$E$8*Layout!$D95)</f>
        <v/>
      </c>
      <c r="L113" s="96" t="str">
        <f>IF(ISBLANK(Layout!K95),"",Layout!K95*$J$12/Stocks!$E$9*Layout!$D95)</f>
        <v/>
      </c>
      <c r="M113" s="96" t="str">
        <f>IF(ISBLANK(Layout!L95),"",Layout!L95*$J$12/Stocks!$E$10*Layout!$D95)</f>
        <v/>
      </c>
      <c r="N113" s="96" t="str">
        <f>IF(ISBLANK(Layout!M95),"",Layout!M95*$J$12/Stocks!$E$11*Layout!$D95)</f>
        <v/>
      </c>
      <c r="O113" s="96" t="str">
        <f>IF(ISBLANK(Layout!N95),"",Layout!N95*$J$12/Stocks!$E$12*Layout!$D95)</f>
        <v/>
      </c>
      <c r="P113" s="95">
        <f t="shared" si="4"/>
        <v>0</v>
      </c>
    </row>
    <row r="114" spans="1:16" x14ac:dyDescent="0.35">
      <c r="A114" s="100">
        <f t="shared" si="5"/>
        <v>94</v>
      </c>
      <c r="B114" s="99" t="str">
        <f>IF(ISBLANK(Layout!B96), "", Layout!B96)</f>
        <v/>
      </c>
      <c r="C114" s="98" t="str">
        <f>IF(ISBLANK(Layout!C96), "", Layout!C96)</f>
        <v/>
      </c>
      <c r="D114" s="97" t="str">
        <f>IF(Layout!D96 &gt;0, $J$12 - E114 - P114, "")</f>
        <v/>
      </c>
      <c r="E114" s="96">
        <f>IFERROR(Layout!D96*SUM($D$12:$D$17), "")</f>
        <v>0</v>
      </c>
      <c r="F114" s="96" t="str">
        <f>IF(ISBLANK(Layout!E96),"",Layout!E96*$J$12/Stocks!$E$3*Layout!$D96)</f>
        <v/>
      </c>
      <c r="G114" s="96" t="str">
        <f>IF(ISBLANK(Layout!F96),"",Layout!F96*$J$12/Stocks!$E$4*Layout!$D96)</f>
        <v/>
      </c>
      <c r="H114" s="96" t="str">
        <f>IF(ISBLANK(Layout!G96),"",Layout!G96*$J$12/Stocks!$E$5*Layout!$D96)</f>
        <v/>
      </c>
      <c r="I114" s="96" t="str">
        <f>IF(ISBLANK(Layout!H96),"",Layout!H96*$J$12/Stocks!$E$6*Layout!$D96)</f>
        <v/>
      </c>
      <c r="J114" s="96" t="str">
        <f>IF(ISBLANK(Layout!I96),"",Layout!I96*$J$12/Stocks!$E$7*Layout!$D96)</f>
        <v/>
      </c>
      <c r="K114" s="96" t="str">
        <f>IF(ISBLANK(Layout!J96),"",Layout!J96*$J$12/Stocks!$E$8*Layout!$D96)</f>
        <v/>
      </c>
      <c r="L114" s="96" t="str">
        <f>IF(ISBLANK(Layout!K96),"",Layout!K96*$J$12/Stocks!$E$9*Layout!$D96)</f>
        <v/>
      </c>
      <c r="M114" s="96" t="str">
        <f>IF(ISBLANK(Layout!L96),"",Layout!L96*$J$12/Stocks!$E$10*Layout!$D96)</f>
        <v/>
      </c>
      <c r="N114" s="96" t="str">
        <f>IF(ISBLANK(Layout!M96),"",Layout!M96*$J$12/Stocks!$E$11*Layout!$D96)</f>
        <v/>
      </c>
      <c r="O114" s="96" t="str">
        <f>IF(ISBLANK(Layout!N96),"",Layout!N96*$J$12/Stocks!$E$12*Layout!$D96)</f>
        <v/>
      </c>
      <c r="P114" s="95">
        <f t="shared" si="4"/>
        <v>0</v>
      </c>
    </row>
    <row r="115" spans="1:16" x14ac:dyDescent="0.35">
      <c r="A115" s="94">
        <f t="shared" si="5"/>
        <v>95</v>
      </c>
      <c r="B115" s="93" t="str">
        <f>IF(ISBLANK(Layout!B97), "", Layout!B97)</f>
        <v/>
      </c>
      <c r="C115" s="92" t="str">
        <f>IF(ISBLANK(Layout!C97), "", Layout!C97)</f>
        <v/>
      </c>
      <c r="D115" s="91" t="str">
        <f>IF(Layout!D97 &gt;0, $J$12 - E115 - P115, "")</f>
        <v/>
      </c>
      <c r="E115" s="90">
        <f>IFERROR(Layout!D97*SUM($D$12:$D$17), "")</f>
        <v>0</v>
      </c>
      <c r="F115" s="90" t="str">
        <f>IF(ISBLANK(Layout!E97),"",Layout!E97*$J$12/Stocks!$E$3*Layout!$D97)</f>
        <v/>
      </c>
      <c r="G115" s="90" t="str">
        <f>IF(ISBLANK(Layout!F97),"",Layout!F97*$J$12/Stocks!$E$4*Layout!$D97)</f>
        <v/>
      </c>
      <c r="H115" s="90" t="str">
        <f>IF(ISBLANK(Layout!G97),"",Layout!G97*$J$12/Stocks!$E$5*Layout!$D97)</f>
        <v/>
      </c>
      <c r="I115" s="90" t="str">
        <f>IF(ISBLANK(Layout!H97),"",Layout!H97*$J$12/Stocks!$E$6*Layout!$D97)</f>
        <v/>
      </c>
      <c r="J115" s="90" t="str">
        <f>IF(ISBLANK(Layout!I97),"",Layout!I97*$J$12/Stocks!$E$7*Layout!$D97)</f>
        <v/>
      </c>
      <c r="K115" s="90" t="str">
        <f>IF(ISBLANK(Layout!J97),"",Layout!J97*$J$12/Stocks!$E$8*Layout!$D97)</f>
        <v/>
      </c>
      <c r="L115" s="90" t="str">
        <f>IF(ISBLANK(Layout!K97),"",Layout!K97*$J$12/Stocks!$E$9*Layout!$D97)</f>
        <v/>
      </c>
      <c r="M115" s="90" t="str">
        <f>IF(ISBLANK(Layout!L97),"",Layout!L97*$J$12/Stocks!$E$10*Layout!$D97)</f>
        <v/>
      </c>
      <c r="N115" s="90" t="str">
        <f>IF(ISBLANK(Layout!M97),"",Layout!M97*$J$12/Stocks!$E$11*Layout!$D97)</f>
        <v/>
      </c>
      <c r="O115" s="90" t="str">
        <f>IF(ISBLANK(Layout!N97),"",Layout!N97*$J$12/Stocks!$E$12*Layout!$D97)</f>
        <v/>
      </c>
      <c r="P115" s="89">
        <f t="shared" si="4"/>
        <v>0</v>
      </c>
    </row>
    <row r="116" spans="1:16" x14ac:dyDescent="0.35">
      <c r="A116" s="107">
        <f t="shared" si="5"/>
        <v>96</v>
      </c>
      <c r="B116" s="106" t="str">
        <f>IF(ISBLANK(Layout!B98), "", Layout!B98)</f>
        <v/>
      </c>
      <c r="C116" s="105" t="str">
        <f>IF(ISBLANK(Layout!C98), "", Layout!C98)</f>
        <v/>
      </c>
      <c r="D116" s="104" t="str">
        <f>IF(Layout!D98 &gt;0, $J$12 - E116 - P116, "")</f>
        <v/>
      </c>
      <c r="E116" s="103">
        <f>IFERROR(Layout!D98*SUM($D$12:$D$17), "")</f>
        <v>0</v>
      </c>
      <c r="F116" s="102" t="str">
        <f>IF(ISBLANK(Layout!E98),"",Layout!E98*$J$12/Stocks!$E$3*Layout!$D98)</f>
        <v/>
      </c>
      <c r="G116" s="102" t="str">
        <f>IF(ISBLANK(Layout!F98),"",Layout!F98*$J$12/Stocks!$E$4*Layout!$D98)</f>
        <v/>
      </c>
      <c r="H116" s="102" t="str">
        <f>IF(ISBLANK(Layout!G98),"",Layout!G98*$J$12/Stocks!$E$5*Layout!$D98)</f>
        <v/>
      </c>
      <c r="I116" s="102" t="str">
        <f>IF(ISBLANK(Layout!H98),"",Layout!H98*$J$12/Stocks!$E$6*Layout!$D98)</f>
        <v/>
      </c>
      <c r="J116" s="102" t="str">
        <f>IF(ISBLANK(Layout!I98),"",Layout!I98*$J$12/Stocks!$E$7*Layout!$D98)</f>
        <v/>
      </c>
      <c r="K116" s="102" t="str">
        <f>IF(ISBLANK(Layout!J98),"",Layout!J98*$J$12/Stocks!$E$8*Layout!$D98)</f>
        <v/>
      </c>
      <c r="L116" s="102" t="str">
        <f>IF(ISBLANK(Layout!K98),"",Layout!K98*$J$12/Stocks!$E$9*Layout!$D98)</f>
        <v/>
      </c>
      <c r="M116" s="102" t="str">
        <f>IF(ISBLANK(Layout!L98),"",Layout!L98*$J$12/Stocks!$E$10*Layout!$D98)</f>
        <v/>
      </c>
      <c r="N116" s="102" t="str">
        <f>IF(ISBLANK(Layout!M98),"",Layout!M98*$J$12/Stocks!$E$11*Layout!$D98)</f>
        <v/>
      </c>
      <c r="O116" s="102" t="str">
        <f>IF(ISBLANK(Layout!N98),"",Layout!N98*$J$12/Stocks!$E$12*Layout!$D98)</f>
        <v/>
      </c>
      <c r="P116" s="101">
        <f t="shared" si="4"/>
        <v>0</v>
      </c>
    </row>
    <row r="117" spans="1:16" x14ac:dyDescent="0.35">
      <c r="A117" s="100">
        <f t="shared" si="5"/>
        <v>97</v>
      </c>
      <c r="B117" s="99" t="str">
        <f>IF(ISBLANK(Layout!B99), "", Layout!B99)</f>
        <v/>
      </c>
      <c r="C117" s="98" t="str">
        <f>IF(ISBLANK(Layout!C99), "", Layout!C99)</f>
        <v/>
      </c>
      <c r="D117" s="97" t="str">
        <f>IF(Layout!D99 &gt;0, $J$12 - E117 - P117, "")</f>
        <v/>
      </c>
      <c r="E117" s="96">
        <f>IFERROR(Layout!D99*SUM($D$12:$D$17), "")</f>
        <v>0</v>
      </c>
      <c r="F117" s="96" t="str">
        <f>IF(ISBLANK(Layout!E99),"",Layout!E99*$J$12/Stocks!$E$3*Layout!$D99)</f>
        <v/>
      </c>
      <c r="G117" s="96" t="str">
        <f>IF(ISBLANK(Layout!F99),"",Layout!F99*$J$12/Stocks!$E$4*Layout!$D99)</f>
        <v/>
      </c>
      <c r="H117" s="96" t="str">
        <f>IF(ISBLANK(Layout!G99),"",Layout!G99*$J$12/Stocks!$E$5*Layout!$D99)</f>
        <v/>
      </c>
      <c r="I117" s="96" t="str">
        <f>IF(ISBLANK(Layout!H99),"",Layout!H99*$J$12/Stocks!$E$6*Layout!$D99)</f>
        <v/>
      </c>
      <c r="J117" s="96" t="str">
        <f>IF(ISBLANK(Layout!I99),"",Layout!I99*$J$12/Stocks!$E$7*Layout!$D99)</f>
        <v/>
      </c>
      <c r="K117" s="96" t="str">
        <f>IF(ISBLANK(Layout!J99),"",Layout!J99*$J$12/Stocks!$E$8*Layout!$D99)</f>
        <v/>
      </c>
      <c r="L117" s="96" t="str">
        <f>IF(ISBLANK(Layout!K99),"",Layout!K99*$J$12/Stocks!$E$9*Layout!$D99)</f>
        <v/>
      </c>
      <c r="M117" s="96" t="str">
        <f>IF(ISBLANK(Layout!L99),"",Layout!L99*$J$12/Stocks!$E$10*Layout!$D99)</f>
        <v/>
      </c>
      <c r="N117" s="96" t="str">
        <f>IF(ISBLANK(Layout!M99),"",Layout!M99*$J$12/Stocks!$E$11*Layout!$D99)</f>
        <v/>
      </c>
      <c r="O117" s="96" t="str">
        <f>IF(ISBLANK(Layout!N99),"",Layout!N99*$J$12/Stocks!$E$12*Layout!$D99)</f>
        <v/>
      </c>
      <c r="P117" s="95">
        <f t="shared" si="4"/>
        <v>0</v>
      </c>
    </row>
    <row r="118" spans="1:16" x14ac:dyDescent="0.35">
      <c r="A118" s="100">
        <f t="shared" si="5"/>
        <v>98</v>
      </c>
      <c r="B118" s="99" t="str">
        <f>IF(ISBLANK(Layout!B100), "", Layout!B100)</f>
        <v/>
      </c>
      <c r="C118" s="98" t="str">
        <f>IF(ISBLANK(Layout!C100), "", Layout!C100)</f>
        <v/>
      </c>
      <c r="D118" s="97" t="str">
        <f>IF(Layout!D100 &gt;0, $J$12 - E118 - P118, "")</f>
        <v/>
      </c>
      <c r="E118" s="96">
        <f>IFERROR(Layout!D100*SUM($D$12:$D$17), "")</f>
        <v>0</v>
      </c>
      <c r="F118" s="96" t="str">
        <f>IF(ISBLANK(Layout!E100),"",Layout!E100*$J$12/Stocks!$E$3*Layout!$D100)</f>
        <v/>
      </c>
      <c r="G118" s="96" t="str">
        <f>IF(ISBLANK(Layout!F100),"",Layout!F100*$J$12/Stocks!$E$4*Layout!$D100)</f>
        <v/>
      </c>
      <c r="H118" s="96" t="str">
        <f>IF(ISBLANK(Layout!G100),"",Layout!G100*$J$12/Stocks!$E$5*Layout!$D100)</f>
        <v/>
      </c>
      <c r="I118" s="96" t="str">
        <f>IF(ISBLANK(Layout!H100),"",Layout!H100*$J$12/Stocks!$E$6*Layout!$D100)</f>
        <v/>
      </c>
      <c r="J118" s="96" t="str">
        <f>IF(ISBLANK(Layout!I100),"",Layout!I100*$J$12/Stocks!$E$7*Layout!$D100)</f>
        <v/>
      </c>
      <c r="K118" s="96" t="str">
        <f>IF(ISBLANK(Layout!J100),"",Layout!J100*$J$12/Stocks!$E$8*Layout!$D100)</f>
        <v/>
      </c>
      <c r="L118" s="96" t="str">
        <f>IF(ISBLANK(Layout!K100),"",Layout!K100*$J$12/Stocks!$E$9*Layout!$D100)</f>
        <v/>
      </c>
      <c r="M118" s="96" t="str">
        <f>IF(ISBLANK(Layout!L100),"",Layout!L100*$J$12/Stocks!$E$10*Layout!$D100)</f>
        <v/>
      </c>
      <c r="N118" s="96" t="str">
        <f>IF(ISBLANK(Layout!M100),"",Layout!M100*$J$12/Stocks!$E$11*Layout!$D100)</f>
        <v/>
      </c>
      <c r="O118" s="96" t="str">
        <f>IF(ISBLANK(Layout!N100),"",Layout!N100*$J$12/Stocks!$E$12*Layout!$D100)</f>
        <v/>
      </c>
      <c r="P118" s="95">
        <f t="shared" si="4"/>
        <v>0</v>
      </c>
    </row>
    <row r="119" spans="1:16" x14ac:dyDescent="0.35">
      <c r="A119" s="100">
        <f t="shared" si="5"/>
        <v>99</v>
      </c>
      <c r="B119" s="99" t="str">
        <f>IF(ISBLANK(Layout!B101), "", Layout!B101)</f>
        <v/>
      </c>
      <c r="C119" s="98" t="str">
        <f>IF(ISBLANK(Layout!C101), "", Layout!C101)</f>
        <v/>
      </c>
      <c r="D119" s="97" t="str">
        <f>IF(Layout!D101 &gt;0, $J$12 - E119 - P119, "")</f>
        <v/>
      </c>
      <c r="E119" s="96">
        <f>IFERROR(Layout!D101*SUM($D$12:$D$17), "")</f>
        <v>0</v>
      </c>
      <c r="F119" s="96" t="str">
        <f>IF(ISBLANK(Layout!E101),"",Layout!E101*$J$12/Stocks!$E$3*Layout!$D101)</f>
        <v/>
      </c>
      <c r="G119" s="96" t="str">
        <f>IF(ISBLANK(Layout!F101),"",Layout!F101*$J$12/Stocks!$E$4*Layout!$D101)</f>
        <v/>
      </c>
      <c r="H119" s="96" t="str">
        <f>IF(ISBLANK(Layout!G101),"",Layout!G101*$J$12/Stocks!$E$5*Layout!$D101)</f>
        <v/>
      </c>
      <c r="I119" s="96" t="str">
        <f>IF(ISBLANK(Layout!H101),"",Layout!H101*$J$12/Stocks!$E$6*Layout!$D101)</f>
        <v/>
      </c>
      <c r="J119" s="96" t="str">
        <f>IF(ISBLANK(Layout!I101),"",Layout!I101*$J$12/Stocks!$E$7*Layout!$D101)</f>
        <v/>
      </c>
      <c r="K119" s="96" t="str">
        <f>IF(ISBLANK(Layout!J101),"",Layout!J101*$J$12/Stocks!$E$8*Layout!$D101)</f>
        <v/>
      </c>
      <c r="L119" s="96" t="str">
        <f>IF(ISBLANK(Layout!K101),"",Layout!K101*$J$12/Stocks!$E$9*Layout!$D101)</f>
        <v/>
      </c>
      <c r="M119" s="96" t="str">
        <f>IF(ISBLANK(Layout!L101),"",Layout!L101*$J$12/Stocks!$E$10*Layout!$D101)</f>
        <v/>
      </c>
      <c r="N119" s="96" t="str">
        <f>IF(ISBLANK(Layout!M101),"",Layout!M101*$J$12/Stocks!$E$11*Layout!$D101)</f>
        <v/>
      </c>
      <c r="O119" s="96" t="str">
        <f>IF(ISBLANK(Layout!N101),"",Layout!N101*$J$12/Stocks!$E$12*Layout!$D101)</f>
        <v/>
      </c>
      <c r="P119" s="95">
        <f t="shared" si="4"/>
        <v>0</v>
      </c>
    </row>
    <row r="120" spans="1:16" x14ac:dyDescent="0.35">
      <c r="A120" s="100">
        <f t="shared" si="5"/>
        <v>100</v>
      </c>
      <c r="B120" s="99" t="str">
        <f>IF(ISBLANK(Layout!B102), "", Layout!B102)</f>
        <v/>
      </c>
      <c r="C120" s="98" t="str">
        <f>IF(ISBLANK(Layout!C102), "", Layout!C102)</f>
        <v/>
      </c>
      <c r="D120" s="97" t="str">
        <f>IF(Layout!D102 &gt;0, $J$12 - E120 - P120, "")</f>
        <v/>
      </c>
      <c r="E120" s="96">
        <f>IFERROR(Layout!D102*SUM($D$12:$D$17), "")</f>
        <v>0</v>
      </c>
      <c r="F120" s="96" t="str">
        <f>IF(ISBLANK(Layout!E102),"",Layout!E102*$J$12/Stocks!$E$3*Layout!$D102)</f>
        <v/>
      </c>
      <c r="G120" s="96" t="str">
        <f>IF(ISBLANK(Layout!F102),"",Layout!F102*$J$12/Stocks!$E$4*Layout!$D102)</f>
        <v/>
      </c>
      <c r="H120" s="96" t="str">
        <f>IF(ISBLANK(Layout!G102),"",Layout!G102*$J$12/Stocks!$E$5*Layout!$D102)</f>
        <v/>
      </c>
      <c r="I120" s="96" t="str">
        <f>IF(ISBLANK(Layout!H102),"",Layout!H102*$J$12/Stocks!$E$6*Layout!$D102)</f>
        <v/>
      </c>
      <c r="J120" s="96" t="str">
        <f>IF(ISBLANK(Layout!I102),"",Layout!I102*$J$12/Stocks!$E$7*Layout!$D102)</f>
        <v/>
      </c>
      <c r="K120" s="96" t="str">
        <f>IF(ISBLANK(Layout!J102),"",Layout!J102*$J$12/Stocks!$E$8*Layout!$D102)</f>
        <v/>
      </c>
      <c r="L120" s="96" t="str">
        <f>IF(ISBLANK(Layout!K102),"",Layout!K102*$J$12/Stocks!$E$9*Layout!$D102)</f>
        <v/>
      </c>
      <c r="M120" s="96" t="str">
        <f>IF(ISBLANK(Layout!L102),"",Layout!L102*$J$12/Stocks!$E$10*Layout!$D102)</f>
        <v/>
      </c>
      <c r="N120" s="96" t="str">
        <f>IF(ISBLANK(Layout!M102),"",Layout!M102*$J$12/Stocks!$E$11*Layout!$D102)</f>
        <v/>
      </c>
      <c r="O120" s="96" t="str">
        <f>IF(ISBLANK(Layout!N102),"",Layout!N102*$J$12/Stocks!$E$12*Layout!$D102)</f>
        <v/>
      </c>
      <c r="P120" s="95">
        <f t="shared" si="4"/>
        <v>0</v>
      </c>
    </row>
    <row r="121" spans="1:16" x14ac:dyDescent="0.35">
      <c r="A121" s="100">
        <f t="shared" si="5"/>
        <v>101</v>
      </c>
      <c r="B121" s="99" t="str">
        <f>IF(ISBLANK(Layout!B103), "", Layout!B103)</f>
        <v/>
      </c>
      <c r="C121" s="98" t="str">
        <f>IF(ISBLANK(Layout!C103), "", Layout!C103)</f>
        <v/>
      </c>
      <c r="D121" s="97" t="str">
        <f>IF(Layout!D103 &gt;0, $J$12 - E121 - P121, "")</f>
        <v/>
      </c>
      <c r="E121" s="96">
        <f>IFERROR(Layout!D103*SUM($D$12:$D$17), "")</f>
        <v>0</v>
      </c>
      <c r="F121" s="96" t="str">
        <f>IF(ISBLANK(Layout!E103),"",Layout!E103*$J$12/Stocks!$E$3*Layout!$D103)</f>
        <v/>
      </c>
      <c r="G121" s="96" t="str">
        <f>IF(ISBLANK(Layout!F103),"",Layout!F103*$J$12/Stocks!$E$4*Layout!$D103)</f>
        <v/>
      </c>
      <c r="H121" s="96" t="str">
        <f>IF(ISBLANK(Layout!G103),"",Layout!G103*$J$12/Stocks!$E$5*Layout!$D103)</f>
        <v/>
      </c>
      <c r="I121" s="96" t="str">
        <f>IF(ISBLANK(Layout!H103),"",Layout!H103*$J$12/Stocks!$E$6*Layout!$D103)</f>
        <v/>
      </c>
      <c r="J121" s="96" t="str">
        <f>IF(ISBLANK(Layout!I103),"",Layout!I103*$J$12/Stocks!$E$7*Layout!$D103)</f>
        <v/>
      </c>
      <c r="K121" s="96" t="str">
        <f>IF(ISBLANK(Layout!J103),"",Layout!J103*$J$12/Stocks!$E$8*Layout!$D103)</f>
        <v/>
      </c>
      <c r="L121" s="96" t="str">
        <f>IF(ISBLANK(Layout!K103),"",Layout!K103*$J$12/Stocks!$E$9*Layout!$D103)</f>
        <v/>
      </c>
      <c r="M121" s="96" t="str">
        <f>IF(ISBLANK(Layout!L103),"",Layout!L103*$J$12/Stocks!$E$10*Layout!$D103)</f>
        <v/>
      </c>
      <c r="N121" s="96" t="str">
        <f>IF(ISBLANK(Layout!M103),"",Layout!M103*$J$12/Stocks!$E$11*Layout!$D103)</f>
        <v/>
      </c>
      <c r="O121" s="96" t="str">
        <f>IF(ISBLANK(Layout!N103),"",Layout!N103*$J$12/Stocks!$E$12*Layout!$D103)</f>
        <v/>
      </c>
      <c r="P121" s="95">
        <f t="shared" si="4"/>
        <v>0</v>
      </c>
    </row>
    <row r="122" spans="1:16" x14ac:dyDescent="0.35">
      <c r="A122" s="100">
        <f t="shared" si="5"/>
        <v>102</v>
      </c>
      <c r="B122" s="99" t="str">
        <f>IF(ISBLANK(Layout!B104), "", Layout!B104)</f>
        <v/>
      </c>
      <c r="C122" s="98" t="str">
        <f>IF(ISBLANK(Layout!C104), "", Layout!C104)</f>
        <v/>
      </c>
      <c r="D122" s="97" t="str">
        <f>IF(Layout!D104 &gt;0, $J$12 - E122 - P122, "")</f>
        <v/>
      </c>
      <c r="E122" s="96">
        <f>IFERROR(Layout!D104*SUM($D$12:$D$17), "")</f>
        <v>0</v>
      </c>
      <c r="F122" s="96" t="str">
        <f>IF(ISBLANK(Layout!E104),"",Layout!E104*$J$12/Stocks!$E$3*Layout!$D104)</f>
        <v/>
      </c>
      <c r="G122" s="96" t="str">
        <f>IF(ISBLANK(Layout!F104),"",Layout!F104*$J$12/Stocks!$E$4*Layout!$D104)</f>
        <v/>
      </c>
      <c r="H122" s="96" t="str">
        <f>IF(ISBLANK(Layout!G104),"",Layout!G104*$J$12/Stocks!$E$5*Layout!$D104)</f>
        <v/>
      </c>
      <c r="I122" s="96" t="str">
        <f>IF(ISBLANK(Layout!H104),"",Layout!H104*$J$12/Stocks!$E$6*Layout!$D104)</f>
        <v/>
      </c>
      <c r="J122" s="96" t="str">
        <f>IF(ISBLANK(Layout!I104),"",Layout!I104*$J$12/Stocks!$E$7*Layout!$D104)</f>
        <v/>
      </c>
      <c r="K122" s="96" t="str">
        <f>IF(ISBLANK(Layout!J104),"",Layout!J104*$J$12/Stocks!$E$8*Layout!$D104)</f>
        <v/>
      </c>
      <c r="L122" s="96" t="str">
        <f>IF(ISBLANK(Layout!K104),"",Layout!K104*$J$12/Stocks!$E$9*Layout!$D104)</f>
        <v/>
      </c>
      <c r="M122" s="96" t="str">
        <f>IF(ISBLANK(Layout!L104),"",Layout!L104*$J$12/Stocks!$E$10*Layout!$D104)</f>
        <v/>
      </c>
      <c r="N122" s="96" t="str">
        <f>IF(ISBLANK(Layout!M104),"",Layout!M104*$J$12/Stocks!$E$11*Layout!$D104)</f>
        <v/>
      </c>
      <c r="O122" s="96" t="str">
        <f>IF(ISBLANK(Layout!N104),"",Layout!N104*$J$12/Stocks!$E$12*Layout!$D104)</f>
        <v/>
      </c>
      <c r="P122" s="95">
        <f t="shared" si="4"/>
        <v>0</v>
      </c>
    </row>
    <row r="123" spans="1:16" x14ac:dyDescent="0.35">
      <c r="A123" s="94">
        <f t="shared" si="5"/>
        <v>103</v>
      </c>
      <c r="B123" s="93" t="str">
        <f>IF(ISBLANK(Layout!B105), "", Layout!B105)</f>
        <v/>
      </c>
      <c r="C123" s="92" t="str">
        <f>IF(ISBLANK(Layout!C105), "", Layout!C105)</f>
        <v/>
      </c>
      <c r="D123" s="91" t="str">
        <f>IF(Layout!D105 &gt;0, $J$12 - E123 - P123, "")</f>
        <v/>
      </c>
      <c r="E123" s="90">
        <f>IFERROR(Layout!D105*SUM($D$12:$D$17), "")</f>
        <v>0</v>
      </c>
      <c r="F123" s="90" t="str">
        <f>IF(ISBLANK(Layout!E105),"",Layout!E105*$J$12/Stocks!$E$3*Layout!$D105)</f>
        <v/>
      </c>
      <c r="G123" s="90" t="str">
        <f>IF(ISBLANK(Layout!F105),"",Layout!F105*$J$12/Stocks!$E$4*Layout!$D105)</f>
        <v/>
      </c>
      <c r="H123" s="90" t="str">
        <f>IF(ISBLANK(Layout!G105),"",Layout!G105*$J$12/Stocks!$E$5*Layout!$D105)</f>
        <v/>
      </c>
      <c r="I123" s="90" t="str">
        <f>IF(ISBLANK(Layout!H105),"",Layout!H105*$J$12/Stocks!$E$6*Layout!$D105)</f>
        <v/>
      </c>
      <c r="J123" s="90" t="str">
        <f>IF(ISBLANK(Layout!I105),"",Layout!I105*$J$12/Stocks!$E$7*Layout!$D105)</f>
        <v/>
      </c>
      <c r="K123" s="90" t="str">
        <f>IF(ISBLANK(Layout!J105),"",Layout!J105*$J$12/Stocks!$E$8*Layout!$D105)</f>
        <v/>
      </c>
      <c r="L123" s="90" t="str">
        <f>IF(ISBLANK(Layout!K105),"",Layout!K105*$J$12/Stocks!$E$9*Layout!$D105)</f>
        <v/>
      </c>
      <c r="M123" s="90" t="str">
        <f>IF(ISBLANK(Layout!L105),"",Layout!L105*$J$12/Stocks!$E$10*Layout!$D105)</f>
        <v/>
      </c>
      <c r="N123" s="90" t="str">
        <f>IF(ISBLANK(Layout!M105),"",Layout!M105*$J$12/Stocks!$E$11*Layout!$D105)</f>
        <v/>
      </c>
      <c r="O123" s="90" t="str">
        <f>IF(ISBLANK(Layout!N105),"",Layout!N105*$J$12/Stocks!$E$12*Layout!$D105)</f>
        <v/>
      </c>
      <c r="P123" s="89">
        <f t="shared" si="4"/>
        <v>0</v>
      </c>
    </row>
    <row r="124" spans="1:16" x14ac:dyDescent="0.35">
      <c r="A124" s="107">
        <f t="shared" si="5"/>
        <v>104</v>
      </c>
      <c r="B124" s="106" t="str">
        <f>IF(ISBLANK(Layout!B106), "", Layout!B106)</f>
        <v/>
      </c>
      <c r="C124" s="105" t="str">
        <f>IF(ISBLANK(Layout!C106), "", Layout!C106)</f>
        <v/>
      </c>
      <c r="D124" s="104" t="str">
        <f>IF(Layout!D106 &gt;0, $J$12 - E124 - P124, "")</f>
        <v/>
      </c>
      <c r="E124" s="103">
        <f>IFERROR(Layout!D106*SUM($D$12:$D$17), "")</f>
        <v>0</v>
      </c>
      <c r="F124" s="102" t="str">
        <f>IF(ISBLANK(Layout!E106),"",Layout!E106*$J$12/Stocks!$E$3*Layout!$D106)</f>
        <v/>
      </c>
      <c r="G124" s="102" t="str">
        <f>IF(ISBLANK(Layout!F106),"",Layout!F106*$J$12/Stocks!$E$4*Layout!$D106)</f>
        <v/>
      </c>
      <c r="H124" s="102" t="str">
        <f>IF(ISBLANK(Layout!G106),"",Layout!G106*$J$12/Stocks!$E$5*Layout!$D106)</f>
        <v/>
      </c>
      <c r="I124" s="102" t="str">
        <f>IF(ISBLANK(Layout!H106),"",Layout!H106*$J$12/Stocks!$E$6*Layout!$D106)</f>
        <v/>
      </c>
      <c r="J124" s="102" t="str">
        <f>IF(ISBLANK(Layout!I106),"",Layout!I106*$J$12/Stocks!$E$7*Layout!$D106)</f>
        <v/>
      </c>
      <c r="K124" s="102" t="str">
        <f>IF(ISBLANK(Layout!J106),"",Layout!J106*$J$12/Stocks!$E$8*Layout!$D106)</f>
        <v/>
      </c>
      <c r="L124" s="102" t="str">
        <f>IF(ISBLANK(Layout!K106),"",Layout!K106*$J$12/Stocks!$E$9*Layout!$D106)</f>
        <v/>
      </c>
      <c r="M124" s="102" t="str">
        <f>IF(ISBLANK(Layout!L106),"",Layout!L106*$J$12/Stocks!$E$10*Layout!$D106)</f>
        <v/>
      </c>
      <c r="N124" s="102" t="str">
        <f>IF(ISBLANK(Layout!M106),"",Layout!M106*$J$12/Stocks!$E$11*Layout!$D106)</f>
        <v/>
      </c>
      <c r="O124" s="102" t="str">
        <f>IF(ISBLANK(Layout!N106),"",Layout!N106*$J$12/Stocks!$E$12*Layout!$D106)</f>
        <v/>
      </c>
      <c r="P124" s="101">
        <f t="shared" si="4"/>
        <v>0</v>
      </c>
    </row>
    <row r="125" spans="1:16" x14ac:dyDescent="0.35">
      <c r="A125" s="100">
        <f t="shared" si="5"/>
        <v>105</v>
      </c>
      <c r="B125" s="99" t="str">
        <f>IF(ISBLANK(Layout!B107), "", Layout!B107)</f>
        <v/>
      </c>
      <c r="C125" s="98" t="str">
        <f>IF(ISBLANK(Layout!C107), "", Layout!C107)</f>
        <v/>
      </c>
      <c r="D125" s="97" t="str">
        <f>IF(Layout!D107 &gt;0, $J$12 - E125 - P125, "")</f>
        <v/>
      </c>
      <c r="E125" s="96">
        <f>IFERROR(Layout!D107*SUM($D$12:$D$17), "")</f>
        <v>0</v>
      </c>
      <c r="F125" s="96" t="str">
        <f>IF(ISBLANK(Layout!E107),"",Layout!E107*$J$12/Stocks!$E$3*Layout!$D107)</f>
        <v/>
      </c>
      <c r="G125" s="96" t="str">
        <f>IF(ISBLANK(Layout!F107),"",Layout!F107*$J$12/Stocks!$E$4*Layout!$D107)</f>
        <v/>
      </c>
      <c r="H125" s="96" t="str">
        <f>IF(ISBLANK(Layout!G107),"",Layout!G107*$J$12/Stocks!$E$5*Layout!$D107)</f>
        <v/>
      </c>
      <c r="I125" s="96" t="str">
        <f>IF(ISBLANK(Layout!H107),"",Layout!H107*$J$12/Stocks!$E$6*Layout!$D107)</f>
        <v/>
      </c>
      <c r="J125" s="96" t="str">
        <f>IF(ISBLANK(Layout!I107),"",Layout!I107*$J$12/Stocks!$E$7*Layout!$D107)</f>
        <v/>
      </c>
      <c r="K125" s="96" t="str">
        <f>IF(ISBLANK(Layout!J107),"",Layout!J107*$J$12/Stocks!$E$8*Layout!$D107)</f>
        <v/>
      </c>
      <c r="L125" s="96" t="str">
        <f>IF(ISBLANK(Layout!K107),"",Layout!K107*$J$12/Stocks!$E$9*Layout!$D107)</f>
        <v/>
      </c>
      <c r="M125" s="96" t="str">
        <f>IF(ISBLANK(Layout!L107),"",Layout!L107*$J$12/Stocks!$E$10*Layout!$D107)</f>
        <v/>
      </c>
      <c r="N125" s="96" t="str">
        <f>IF(ISBLANK(Layout!M107),"",Layout!M107*$J$12/Stocks!$E$11*Layout!$D107)</f>
        <v/>
      </c>
      <c r="O125" s="96" t="str">
        <f>IF(ISBLANK(Layout!N107),"",Layout!N107*$J$12/Stocks!$E$12*Layout!$D107)</f>
        <v/>
      </c>
      <c r="P125" s="95">
        <f t="shared" si="4"/>
        <v>0</v>
      </c>
    </row>
    <row r="126" spans="1:16" x14ac:dyDescent="0.35">
      <c r="A126" s="100">
        <f t="shared" si="5"/>
        <v>106</v>
      </c>
      <c r="B126" s="99" t="str">
        <f>IF(ISBLANK(Layout!B108), "", Layout!B108)</f>
        <v/>
      </c>
      <c r="C126" s="98" t="str">
        <f>IF(ISBLANK(Layout!C108), "", Layout!C108)</f>
        <v/>
      </c>
      <c r="D126" s="97" t="str">
        <f>IF(Layout!D108 &gt;0, $J$12 - E126 - P126, "")</f>
        <v/>
      </c>
      <c r="E126" s="96">
        <f>IFERROR(Layout!D108*SUM($D$12:$D$17), "")</f>
        <v>0</v>
      </c>
      <c r="F126" s="96" t="str">
        <f>IF(ISBLANK(Layout!E108),"",Layout!E108*$J$12/Stocks!$E$3*Layout!$D108)</f>
        <v/>
      </c>
      <c r="G126" s="96" t="str">
        <f>IF(ISBLANK(Layout!F108),"",Layout!F108*$J$12/Stocks!$E$4*Layout!$D108)</f>
        <v/>
      </c>
      <c r="H126" s="96" t="str">
        <f>IF(ISBLANK(Layout!G108),"",Layout!G108*$J$12/Stocks!$E$5*Layout!$D108)</f>
        <v/>
      </c>
      <c r="I126" s="96" t="str">
        <f>IF(ISBLANK(Layout!H108),"",Layout!H108*$J$12/Stocks!$E$6*Layout!$D108)</f>
        <v/>
      </c>
      <c r="J126" s="96" t="str">
        <f>IF(ISBLANK(Layout!I108),"",Layout!I108*$J$12/Stocks!$E$7*Layout!$D108)</f>
        <v/>
      </c>
      <c r="K126" s="96" t="str">
        <f>IF(ISBLANK(Layout!J108),"",Layout!J108*$J$12/Stocks!$E$8*Layout!$D108)</f>
        <v/>
      </c>
      <c r="L126" s="96" t="str">
        <f>IF(ISBLANK(Layout!K108),"",Layout!K108*$J$12/Stocks!$E$9*Layout!$D108)</f>
        <v/>
      </c>
      <c r="M126" s="96" t="str">
        <f>IF(ISBLANK(Layout!L108),"",Layout!L108*$J$12/Stocks!$E$10*Layout!$D108)</f>
        <v/>
      </c>
      <c r="N126" s="96" t="str">
        <f>IF(ISBLANK(Layout!M108),"",Layout!M108*$J$12/Stocks!$E$11*Layout!$D108)</f>
        <v/>
      </c>
      <c r="O126" s="96" t="str">
        <f>IF(ISBLANK(Layout!N108),"",Layout!N108*$J$12/Stocks!$E$12*Layout!$D108)</f>
        <v/>
      </c>
      <c r="P126" s="95">
        <f t="shared" si="4"/>
        <v>0</v>
      </c>
    </row>
    <row r="127" spans="1:16" x14ac:dyDescent="0.35">
      <c r="A127" s="100">
        <f t="shared" si="5"/>
        <v>107</v>
      </c>
      <c r="B127" s="99" t="str">
        <f>IF(ISBLANK(Layout!B109), "", Layout!B109)</f>
        <v/>
      </c>
      <c r="C127" s="98" t="str">
        <f>IF(ISBLANK(Layout!C109), "", Layout!C109)</f>
        <v/>
      </c>
      <c r="D127" s="97" t="str">
        <f>IF(Layout!D109 &gt;0, $J$12 - E127 - P127, "")</f>
        <v/>
      </c>
      <c r="E127" s="96">
        <f>IFERROR(Layout!D109*SUM($D$12:$D$17), "")</f>
        <v>0</v>
      </c>
      <c r="F127" s="96" t="str">
        <f>IF(ISBLANK(Layout!E109),"",Layout!E109*$J$12/Stocks!$E$3*Layout!$D109)</f>
        <v/>
      </c>
      <c r="G127" s="96" t="str">
        <f>IF(ISBLANK(Layout!F109),"",Layout!F109*$J$12/Stocks!$E$4*Layout!$D109)</f>
        <v/>
      </c>
      <c r="H127" s="96" t="str">
        <f>IF(ISBLANK(Layout!G109),"",Layout!G109*$J$12/Stocks!$E$5*Layout!$D109)</f>
        <v/>
      </c>
      <c r="I127" s="96" t="str">
        <f>IF(ISBLANK(Layout!H109),"",Layout!H109*$J$12/Stocks!$E$6*Layout!$D109)</f>
        <v/>
      </c>
      <c r="J127" s="96" t="str">
        <f>IF(ISBLANK(Layout!I109),"",Layout!I109*$J$12/Stocks!$E$7*Layout!$D109)</f>
        <v/>
      </c>
      <c r="K127" s="96" t="str">
        <f>IF(ISBLANK(Layout!J109),"",Layout!J109*$J$12/Stocks!$E$8*Layout!$D109)</f>
        <v/>
      </c>
      <c r="L127" s="96" t="str">
        <f>IF(ISBLANK(Layout!K109),"",Layout!K109*$J$12/Stocks!$E$9*Layout!$D109)</f>
        <v/>
      </c>
      <c r="M127" s="96" t="str">
        <f>IF(ISBLANK(Layout!L109),"",Layout!L109*$J$12/Stocks!$E$10*Layout!$D109)</f>
        <v/>
      </c>
      <c r="N127" s="96" t="str">
        <f>IF(ISBLANK(Layout!M109),"",Layout!M109*$J$12/Stocks!$E$11*Layout!$D109)</f>
        <v/>
      </c>
      <c r="O127" s="96" t="str">
        <f>IF(ISBLANK(Layout!N109),"",Layout!N109*$J$12/Stocks!$E$12*Layout!$D109)</f>
        <v/>
      </c>
      <c r="P127" s="95">
        <f t="shared" si="4"/>
        <v>0</v>
      </c>
    </row>
    <row r="128" spans="1:16" x14ac:dyDescent="0.35">
      <c r="A128" s="100">
        <f t="shared" si="5"/>
        <v>108</v>
      </c>
      <c r="B128" s="99" t="str">
        <f>IF(ISBLANK(Layout!B110), "", Layout!B110)</f>
        <v/>
      </c>
      <c r="C128" s="98" t="str">
        <f>IF(ISBLANK(Layout!C110), "", Layout!C110)</f>
        <v/>
      </c>
      <c r="D128" s="97" t="str">
        <f>IF(Layout!D110 &gt;0, $J$12 - E128 - P128, "")</f>
        <v/>
      </c>
      <c r="E128" s="96">
        <f>IFERROR(Layout!D110*SUM($D$12:$D$17), "")</f>
        <v>0</v>
      </c>
      <c r="F128" s="96" t="str">
        <f>IF(ISBLANK(Layout!E110),"",Layout!E110*$J$12/Stocks!$E$3*Layout!$D110)</f>
        <v/>
      </c>
      <c r="G128" s="96" t="str">
        <f>IF(ISBLANK(Layout!F110),"",Layout!F110*$J$12/Stocks!$E$4*Layout!$D110)</f>
        <v/>
      </c>
      <c r="H128" s="96" t="str">
        <f>IF(ISBLANK(Layout!G110),"",Layout!G110*$J$12/Stocks!$E$5*Layout!$D110)</f>
        <v/>
      </c>
      <c r="I128" s="96" t="str">
        <f>IF(ISBLANK(Layout!H110),"",Layout!H110*$J$12/Stocks!$E$6*Layout!$D110)</f>
        <v/>
      </c>
      <c r="J128" s="96" t="str">
        <f>IF(ISBLANK(Layout!I110),"",Layout!I110*$J$12/Stocks!$E$7*Layout!$D110)</f>
        <v/>
      </c>
      <c r="K128" s="96" t="str">
        <f>IF(ISBLANK(Layout!J110),"",Layout!J110*$J$12/Stocks!$E$8*Layout!$D110)</f>
        <v/>
      </c>
      <c r="L128" s="96" t="str">
        <f>IF(ISBLANK(Layout!K110),"",Layout!K110*$J$12/Stocks!$E$9*Layout!$D110)</f>
        <v/>
      </c>
      <c r="M128" s="96" t="str">
        <f>IF(ISBLANK(Layout!L110),"",Layout!L110*$J$12/Stocks!$E$10*Layout!$D110)</f>
        <v/>
      </c>
      <c r="N128" s="96" t="str">
        <f>IF(ISBLANK(Layout!M110),"",Layout!M110*$J$12/Stocks!$E$11*Layout!$D110)</f>
        <v/>
      </c>
      <c r="O128" s="96" t="str">
        <f>IF(ISBLANK(Layout!N110),"",Layout!N110*$J$12/Stocks!$E$12*Layout!$D110)</f>
        <v/>
      </c>
      <c r="P128" s="95">
        <f t="shared" si="4"/>
        <v>0</v>
      </c>
    </row>
    <row r="129" spans="1:16" x14ac:dyDescent="0.35">
      <c r="A129" s="100">
        <f t="shared" si="5"/>
        <v>109</v>
      </c>
      <c r="B129" s="99" t="str">
        <f>IF(ISBLANK(Layout!B111), "", Layout!B111)</f>
        <v/>
      </c>
      <c r="C129" s="98" t="str">
        <f>IF(ISBLANK(Layout!C111), "", Layout!C111)</f>
        <v/>
      </c>
      <c r="D129" s="97" t="str">
        <f>IF(Layout!D111 &gt;0, $J$12 - E129 - P129, "")</f>
        <v/>
      </c>
      <c r="E129" s="96">
        <f>IFERROR(Layout!D111*SUM($D$12:$D$17), "")</f>
        <v>0</v>
      </c>
      <c r="F129" s="96" t="str">
        <f>IF(ISBLANK(Layout!E111),"",Layout!E111*$J$12/Stocks!$E$3*Layout!$D111)</f>
        <v/>
      </c>
      <c r="G129" s="96" t="str">
        <f>IF(ISBLANK(Layout!F111),"",Layout!F111*$J$12/Stocks!$E$4*Layout!$D111)</f>
        <v/>
      </c>
      <c r="H129" s="96" t="str">
        <f>IF(ISBLANK(Layout!G111),"",Layout!G111*$J$12/Stocks!$E$5*Layout!$D111)</f>
        <v/>
      </c>
      <c r="I129" s="96" t="str">
        <f>IF(ISBLANK(Layout!H111),"",Layout!H111*$J$12/Stocks!$E$6*Layout!$D111)</f>
        <v/>
      </c>
      <c r="J129" s="96" t="str">
        <f>IF(ISBLANK(Layout!I111),"",Layout!I111*$J$12/Stocks!$E$7*Layout!$D111)</f>
        <v/>
      </c>
      <c r="K129" s="96" t="str">
        <f>IF(ISBLANK(Layout!J111),"",Layout!J111*$J$12/Stocks!$E$8*Layout!$D111)</f>
        <v/>
      </c>
      <c r="L129" s="96" t="str">
        <f>IF(ISBLANK(Layout!K111),"",Layout!K111*$J$12/Stocks!$E$9*Layout!$D111)</f>
        <v/>
      </c>
      <c r="M129" s="96" t="str">
        <f>IF(ISBLANK(Layout!L111),"",Layout!L111*$J$12/Stocks!$E$10*Layout!$D111)</f>
        <v/>
      </c>
      <c r="N129" s="96" t="str">
        <f>IF(ISBLANK(Layout!M111),"",Layout!M111*$J$12/Stocks!$E$11*Layout!$D111)</f>
        <v/>
      </c>
      <c r="O129" s="96" t="str">
        <f>IF(ISBLANK(Layout!N111),"",Layout!N111*$J$12/Stocks!$E$12*Layout!$D111)</f>
        <v/>
      </c>
      <c r="P129" s="95">
        <f t="shared" si="4"/>
        <v>0</v>
      </c>
    </row>
    <row r="130" spans="1:16" x14ac:dyDescent="0.35">
      <c r="A130" s="100">
        <f t="shared" si="5"/>
        <v>110</v>
      </c>
      <c r="B130" s="99" t="str">
        <f>IF(ISBLANK(Layout!B112), "", Layout!B112)</f>
        <v/>
      </c>
      <c r="C130" s="98" t="str">
        <f>IF(ISBLANK(Layout!C112), "", Layout!C112)</f>
        <v/>
      </c>
      <c r="D130" s="97" t="str">
        <f>IF(Layout!D112 &gt;0, $J$12 - E130 - P130, "")</f>
        <v/>
      </c>
      <c r="E130" s="96">
        <f>IFERROR(Layout!D112*SUM($D$12:$D$17), "")</f>
        <v>0</v>
      </c>
      <c r="F130" s="96" t="str">
        <f>IF(ISBLANK(Layout!E112),"",Layout!E112*$J$12/Stocks!$E$3*Layout!$D112)</f>
        <v/>
      </c>
      <c r="G130" s="96" t="str">
        <f>IF(ISBLANK(Layout!F112),"",Layout!F112*$J$12/Stocks!$E$4*Layout!$D112)</f>
        <v/>
      </c>
      <c r="H130" s="96" t="str">
        <f>IF(ISBLANK(Layout!G112),"",Layout!G112*$J$12/Stocks!$E$5*Layout!$D112)</f>
        <v/>
      </c>
      <c r="I130" s="96" t="str">
        <f>IF(ISBLANK(Layout!H112),"",Layout!H112*$J$12/Stocks!$E$6*Layout!$D112)</f>
        <v/>
      </c>
      <c r="J130" s="96" t="str">
        <f>IF(ISBLANK(Layout!I112),"",Layout!I112*$J$12/Stocks!$E$7*Layout!$D112)</f>
        <v/>
      </c>
      <c r="K130" s="96" t="str">
        <f>IF(ISBLANK(Layout!J112),"",Layout!J112*$J$12/Stocks!$E$8*Layout!$D112)</f>
        <v/>
      </c>
      <c r="L130" s="96" t="str">
        <f>IF(ISBLANK(Layout!K112),"",Layout!K112*$J$12/Stocks!$E$9*Layout!$D112)</f>
        <v/>
      </c>
      <c r="M130" s="96" t="str">
        <f>IF(ISBLANK(Layout!L112),"",Layout!L112*$J$12/Stocks!$E$10*Layout!$D112)</f>
        <v/>
      </c>
      <c r="N130" s="96" t="str">
        <f>IF(ISBLANK(Layout!M112),"",Layout!M112*$J$12/Stocks!$E$11*Layout!$D112)</f>
        <v/>
      </c>
      <c r="O130" s="96" t="str">
        <f>IF(ISBLANK(Layout!N112),"",Layout!N112*$J$12/Stocks!$E$12*Layout!$D112)</f>
        <v/>
      </c>
      <c r="P130" s="95">
        <f t="shared" si="4"/>
        <v>0</v>
      </c>
    </row>
    <row r="131" spans="1:16" x14ac:dyDescent="0.35">
      <c r="A131" s="94">
        <f t="shared" si="5"/>
        <v>111</v>
      </c>
      <c r="B131" s="93" t="str">
        <f>IF(ISBLANK(Layout!B113), "", Layout!B113)</f>
        <v/>
      </c>
      <c r="C131" s="92" t="str">
        <f>IF(ISBLANK(Layout!C113), "", Layout!C113)</f>
        <v/>
      </c>
      <c r="D131" s="91" t="str">
        <f>IF(Layout!D113 &gt;0, $J$12 - E131 - P131, "")</f>
        <v/>
      </c>
      <c r="E131" s="90">
        <f>IFERROR(Layout!D113*SUM($D$12:$D$17), "")</f>
        <v>0</v>
      </c>
      <c r="F131" s="90" t="str">
        <f>IF(ISBLANK(Layout!E113),"",Layout!E113*$J$12/Stocks!$E$3*Layout!$D113)</f>
        <v/>
      </c>
      <c r="G131" s="90" t="str">
        <f>IF(ISBLANK(Layout!F113),"",Layout!F113*$J$12/Stocks!$E$4*Layout!$D113)</f>
        <v/>
      </c>
      <c r="H131" s="90" t="str">
        <f>IF(ISBLANK(Layout!G113),"",Layout!G113*$J$12/Stocks!$E$5*Layout!$D113)</f>
        <v/>
      </c>
      <c r="I131" s="90" t="str">
        <f>IF(ISBLANK(Layout!H113),"",Layout!H113*$J$12/Stocks!$E$6*Layout!$D113)</f>
        <v/>
      </c>
      <c r="J131" s="90" t="str">
        <f>IF(ISBLANK(Layout!I113),"",Layout!I113*$J$12/Stocks!$E$7*Layout!$D113)</f>
        <v/>
      </c>
      <c r="K131" s="90" t="str">
        <f>IF(ISBLANK(Layout!J113),"",Layout!J113*$J$12/Stocks!$E$8*Layout!$D113)</f>
        <v/>
      </c>
      <c r="L131" s="90" t="str">
        <f>IF(ISBLANK(Layout!K113),"",Layout!K113*$J$12/Stocks!$E$9*Layout!$D113)</f>
        <v/>
      </c>
      <c r="M131" s="90" t="str">
        <f>IF(ISBLANK(Layout!L113),"",Layout!L113*$J$12/Stocks!$E$10*Layout!$D113)</f>
        <v/>
      </c>
      <c r="N131" s="90" t="str">
        <f>IF(ISBLANK(Layout!M113),"",Layout!M113*$J$12/Stocks!$E$11*Layout!$D113)</f>
        <v/>
      </c>
      <c r="O131" s="90" t="str">
        <f>IF(ISBLANK(Layout!N113),"",Layout!N113*$J$12/Stocks!$E$12*Layout!$D113)</f>
        <v/>
      </c>
      <c r="P131" s="89">
        <f t="shared" si="4"/>
        <v>0</v>
      </c>
    </row>
    <row r="132" spans="1:16" x14ac:dyDescent="0.35">
      <c r="A132" s="107">
        <f t="shared" si="5"/>
        <v>112</v>
      </c>
      <c r="B132" s="106" t="str">
        <f>IF(ISBLANK(Layout!B114), "", Layout!B114)</f>
        <v/>
      </c>
      <c r="C132" s="105" t="str">
        <f>IF(ISBLANK(Layout!C114), "", Layout!C114)</f>
        <v/>
      </c>
      <c r="D132" s="104" t="str">
        <f>IF(Layout!D114 &gt;0, $J$12 - E132 - P132, "")</f>
        <v/>
      </c>
      <c r="E132" s="103">
        <f>IFERROR(Layout!D114*SUM($D$12:$D$17), "")</f>
        <v>0</v>
      </c>
      <c r="F132" s="102" t="str">
        <f>IF(ISBLANK(Layout!E114),"",Layout!E114*$J$12/Stocks!$E$3*Layout!$D114)</f>
        <v/>
      </c>
      <c r="G132" s="102" t="str">
        <f>IF(ISBLANK(Layout!F114),"",Layout!F114*$J$12/Stocks!$E$4*Layout!$D114)</f>
        <v/>
      </c>
      <c r="H132" s="102" t="str">
        <f>IF(ISBLANK(Layout!G114),"",Layout!G114*$J$12/Stocks!$E$5*Layout!$D114)</f>
        <v/>
      </c>
      <c r="I132" s="102" t="str">
        <f>IF(ISBLANK(Layout!H114),"",Layout!H114*$J$12/Stocks!$E$6*Layout!$D114)</f>
        <v/>
      </c>
      <c r="J132" s="102" t="str">
        <f>IF(ISBLANK(Layout!I114),"",Layout!I114*$J$12/Stocks!$E$7*Layout!$D114)</f>
        <v/>
      </c>
      <c r="K132" s="102" t="str">
        <f>IF(ISBLANK(Layout!J114),"",Layout!J114*$J$12/Stocks!$E$8*Layout!$D114)</f>
        <v/>
      </c>
      <c r="L132" s="102" t="str">
        <f>IF(ISBLANK(Layout!K114),"",Layout!K114*$J$12/Stocks!$E$9*Layout!$D114)</f>
        <v/>
      </c>
      <c r="M132" s="102" t="str">
        <f>IF(ISBLANK(Layout!L114),"",Layout!L114*$J$12/Stocks!$E$10*Layout!$D114)</f>
        <v/>
      </c>
      <c r="N132" s="102" t="str">
        <f>IF(ISBLANK(Layout!M114),"",Layout!M114*$J$12/Stocks!$E$11*Layout!$D114)</f>
        <v/>
      </c>
      <c r="O132" s="102" t="str">
        <f>IF(ISBLANK(Layout!N114),"",Layout!N114*$J$12/Stocks!$E$12*Layout!$D114)</f>
        <v/>
      </c>
      <c r="P132" s="101">
        <f t="shared" si="4"/>
        <v>0</v>
      </c>
    </row>
    <row r="133" spans="1:16" x14ac:dyDescent="0.35">
      <c r="A133" s="100">
        <f t="shared" si="5"/>
        <v>113</v>
      </c>
      <c r="B133" s="99" t="str">
        <f>IF(ISBLANK(Layout!B115), "", Layout!B115)</f>
        <v/>
      </c>
      <c r="C133" s="98" t="str">
        <f>IF(ISBLANK(Layout!C115), "", Layout!C115)</f>
        <v/>
      </c>
      <c r="D133" s="97" t="str">
        <f>IF(Layout!D115 &gt;0, $J$12 - E133 - P133, "")</f>
        <v/>
      </c>
      <c r="E133" s="96">
        <f>IFERROR(Layout!D115*SUM($D$12:$D$17), "")</f>
        <v>0</v>
      </c>
      <c r="F133" s="96" t="str">
        <f>IF(ISBLANK(Layout!E115),"",Layout!E115*$J$12/Stocks!$E$3*Layout!$D115)</f>
        <v/>
      </c>
      <c r="G133" s="96" t="str">
        <f>IF(ISBLANK(Layout!F115),"",Layout!F115*$J$12/Stocks!$E$4*Layout!$D115)</f>
        <v/>
      </c>
      <c r="H133" s="96" t="str">
        <f>IF(ISBLANK(Layout!G115),"",Layout!G115*$J$12/Stocks!$E$5*Layout!$D115)</f>
        <v/>
      </c>
      <c r="I133" s="96" t="str">
        <f>IF(ISBLANK(Layout!H115),"",Layout!H115*$J$12/Stocks!$E$6*Layout!$D115)</f>
        <v/>
      </c>
      <c r="J133" s="96" t="str">
        <f>IF(ISBLANK(Layout!I115),"",Layout!I115*$J$12/Stocks!$E$7*Layout!$D115)</f>
        <v/>
      </c>
      <c r="K133" s="96" t="str">
        <f>IF(ISBLANK(Layout!J115),"",Layout!J115*$J$12/Stocks!$E$8*Layout!$D115)</f>
        <v/>
      </c>
      <c r="L133" s="96" t="str">
        <f>IF(ISBLANK(Layout!K115),"",Layout!K115*$J$12/Stocks!$E$9*Layout!$D115)</f>
        <v/>
      </c>
      <c r="M133" s="96" t="str">
        <f>IF(ISBLANK(Layout!L115),"",Layout!L115*$J$12/Stocks!$E$10*Layout!$D115)</f>
        <v/>
      </c>
      <c r="N133" s="96" t="str">
        <f>IF(ISBLANK(Layout!M115),"",Layout!M115*$J$12/Stocks!$E$11*Layout!$D115)</f>
        <v/>
      </c>
      <c r="O133" s="96" t="str">
        <f>IF(ISBLANK(Layout!N115),"",Layout!N115*$J$12/Stocks!$E$12*Layout!$D115)</f>
        <v/>
      </c>
      <c r="P133" s="95">
        <f t="shared" si="4"/>
        <v>0</v>
      </c>
    </row>
    <row r="134" spans="1:16" x14ac:dyDescent="0.35">
      <c r="A134" s="100">
        <f t="shared" si="5"/>
        <v>114</v>
      </c>
      <c r="B134" s="99" t="str">
        <f>IF(ISBLANK(Layout!B116), "", Layout!B116)</f>
        <v/>
      </c>
      <c r="C134" s="98" t="str">
        <f>IF(ISBLANK(Layout!C116), "", Layout!C116)</f>
        <v/>
      </c>
      <c r="D134" s="97" t="str">
        <f>IF(Layout!D116 &gt;0, $J$12 - E134 - P134, "")</f>
        <v/>
      </c>
      <c r="E134" s="96">
        <f>IFERROR(Layout!D116*SUM($D$12:$D$17), "")</f>
        <v>0</v>
      </c>
      <c r="F134" s="96" t="str">
        <f>IF(ISBLANK(Layout!E116),"",Layout!E116*$J$12/Stocks!$E$3*Layout!$D116)</f>
        <v/>
      </c>
      <c r="G134" s="96" t="str">
        <f>IF(ISBLANK(Layout!F116),"",Layout!F116*$J$12/Stocks!$E$4*Layout!$D116)</f>
        <v/>
      </c>
      <c r="H134" s="96" t="str">
        <f>IF(ISBLANK(Layout!G116),"",Layout!G116*$J$12/Stocks!$E$5*Layout!$D116)</f>
        <v/>
      </c>
      <c r="I134" s="96" t="str">
        <f>IF(ISBLANK(Layout!H116),"",Layout!H116*$J$12/Stocks!$E$6*Layout!$D116)</f>
        <v/>
      </c>
      <c r="J134" s="96" t="str">
        <f>IF(ISBLANK(Layout!I116),"",Layout!I116*$J$12/Stocks!$E$7*Layout!$D116)</f>
        <v/>
      </c>
      <c r="K134" s="96" t="str">
        <f>IF(ISBLANK(Layout!J116),"",Layout!J116*$J$12/Stocks!$E$8*Layout!$D116)</f>
        <v/>
      </c>
      <c r="L134" s="96" t="str">
        <f>IF(ISBLANK(Layout!K116),"",Layout!K116*$J$12/Stocks!$E$9*Layout!$D116)</f>
        <v/>
      </c>
      <c r="M134" s="96" t="str">
        <f>IF(ISBLANK(Layout!L116),"",Layout!L116*$J$12/Stocks!$E$10*Layout!$D116)</f>
        <v/>
      </c>
      <c r="N134" s="96" t="str">
        <f>IF(ISBLANK(Layout!M116),"",Layout!M116*$J$12/Stocks!$E$11*Layout!$D116)</f>
        <v/>
      </c>
      <c r="O134" s="96" t="str">
        <f>IF(ISBLANK(Layout!N116),"",Layout!N116*$J$12/Stocks!$E$12*Layout!$D116)</f>
        <v/>
      </c>
      <c r="P134" s="95">
        <f t="shared" si="4"/>
        <v>0</v>
      </c>
    </row>
    <row r="135" spans="1:16" x14ac:dyDescent="0.35">
      <c r="A135" s="100">
        <f t="shared" si="5"/>
        <v>115</v>
      </c>
      <c r="B135" s="99" t="str">
        <f>IF(ISBLANK(Layout!B117), "", Layout!B117)</f>
        <v/>
      </c>
      <c r="C135" s="98" t="str">
        <f>IF(ISBLANK(Layout!C117), "", Layout!C117)</f>
        <v/>
      </c>
      <c r="D135" s="97" t="str">
        <f>IF(Layout!D117 &gt;0, $J$12 - E135 - P135, "")</f>
        <v/>
      </c>
      <c r="E135" s="96">
        <f>IFERROR(Layout!D117*SUM($D$12:$D$17), "")</f>
        <v>0</v>
      </c>
      <c r="F135" s="96" t="str">
        <f>IF(ISBLANK(Layout!E117),"",Layout!E117*$J$12/Stocks!$E$3*Layout!$D117)</f>
        <v/>
      </c>
      <c r="G135" s="96" t="str">
        <f>IF(ISBLANK(Layout!F117),"",Layout!F117*$J$12/Stocks!$E$4*Layout!$D117)</f>
        <v/>
      </c>
      <c r="H135" s="96" t="str">
        <f>IF(ISBLANK(Layout!G117),"",Layout!G117*$J$12/Stocks!$E$5*Layout!$D117)</f>
        <v/>
      </c>
      <c r="I135" s="96" t="str">
        <f>IF(ISBLANK(Layout!H117),"",Layout!H117*$J$12/Stocks!$E$6*Layout!$D117)</f>
        <v/>
      </c>
      <c r="J135" s="96" t="str">
        <f>IF(ISBLANK(Layout!I117),"",Layout!I117*$J$12/Stocks!$E$7*Layout!$D117)</f>
        <v/>
      </c>
      <c r="K135" s="96" t="str">
        <f>IF(ISBLANK(Layout!J117),"",Layout!J117*$J$12/Stocks!$E$8*Layout!$D117)</f>
        <v/>
      </c>
      <c r="L135" s="96" t="str">
        <f>IF(ISBLANK(Layout!K117),"",Layout!K117*$J$12/Stocks!$E$9*Layout!$D117)</f>
        <v/>
      </c>
      <c r="M135" s="96" t="str">
        <f>IF(ISBLANK(Layout!L117),"",Layout!L117*$J$12/Stocks!$E$10*Layout!$D117)</f>
        <v/>
      </c>
      <c r="N135" s="96" t="str">
        <f>IF(ISBLANK(Layout!M117),"",Layout!M117*$J$12/Stocks!$E$11*Layout!$D117)</f>
        <v/>
      </c>
      <c r="O135" s="96" t="str">
        <f>IF(ISBLANK(Layout!N117),"",Layout!N117*$J$12/Stocks!$E$12*Layout!$D117)</f>
        <v/>
      </c>
      <c r="P135" s="95">
        <f t="shared" si="4"/>
        <v>0</v>
      </c>
    </row>
    <row r="136" spans="1:16" x14ac:dyDescent="0.35">
      <c r="A136" s="100">
        <f t="shared" si="5"/>
        <v>116</v>
      </c>
      <c r="B136" s="99" t="str">
        <f>IF(ISBLANK(Layout!B118), "", Layout!B118)</f>
        <v/>
      </c>
      <c r="C136" s="98" t="str">
        <f>IF(ISBLANK(Layout!C118), "", Layout!C118)</f>
        <v/>
      </c>
      <c r="D136" s="97" t="str">
        <f>IF(Layout!D118 &gt;0, $J$12 - E136 - P136, "")</f>
        <v/>
      </c>
      <c r="E136" s="96">
        <f>IFERROR(Layout!D118*SUM($D$12:$D$17), "")</f>
        <v>0</v>
      </c>
      <c r="F136" s="96" t="str">
        <f>IF(ISBLANK(Layout!E118),"",Layout!E118*$J$12/Stocks!$E$3*Layout!$D118)</f>
        <v/>
      </c>
      <c r="G136" s="96" t="str">
        <f>IF(ISBLANK(Layout!F118),"",Layout!F118*$J$12/Stocks!$E$4*Layout!$D118)</f>
        <v/>
      </c>
      <c r="H136" s="96" t="str">
        <f>IF(ISBLANK(Layout!G118),"",Layout!G118*$J$12/Stocks!$E$5*Layout!$D118)</f>
        <v/>
      </c>
      <c r="I136" s="96" t="str">
        <f>IF(ISBLANK(Layout!H118),"",Layout!H118*$J$12/Stocks!$E$6*Layout!$D118)</f>
        <v/>
      </c>
      <c r="J136" s="96" t="str">
        <f>IF(ISBLANK(Layout!I118),"",Layout!I118*$J$12/Stocks!$E$7*Layout!$D118)</f>
        <v/>
      </c>
      <c r="K136" s="96" t="str">
        <f>IF(ISBLANK(Layout!J118),"",Layout!J118*$J$12/Stocks!$E$8*Layout!$D118)</f>
        <v/>
      </c>
      <c r="L136" s="96" t="str">
        <f>IF(ISBLANK(Layout!K118),"",Layout!K118*$J$12/Stocks!$E$9*Layout!$D118)</f>
        <v/>
      </c>
      <c r="M136" s="96" t="str">
        <f>IF(ISBLANK(Layout!L118),"",Layout!L118*$J$12/Stocks!$E$10*Layout!$D118)</f>
        <v/>
      </c>
      <c r="N136" s="96" t="str">
        <f>IF(ISBLANK(Layout!M118),"",Layout!M118*$J$12/Stocks!$E$11*Layout!$D118)</f>
        <v/>
      </c>
      <c r="O136" s="96" t="str">
        <f>IF(ISBLANK(Layout!N118),"",Layout!N118*$J$12/Stocks!$E$12*Layout!$D118)</f>
        <v/>
      </c>
      <c r="P136" s="95">
        <f t="shared" si="4"/>
        <v>0</v>
      </c>
    </row>
    <row r="137" spans="1:16" x14ac:dyDescent="0.35">
      <c r="A137" s="100">
        <f t="shared" si="5"/>
        <v>117</v>
      </c>
      <c r="B137" s="99" t="str">
        <f>IF(ISBLANK(Layout!B119), "", Layout!B119)</f>
        <v/>
      </c>
      <c r="C137" s="98" t="str">
        <f>IF(ISBLANK(Layout!C119), "", Layout!C119)</f>
        <v/>
      </c>
      <c r="D137" s="97" t="str">
        <f>IF(Layout!D119 &gt;0, $J$12 - E137 - P137, "")</f>
        <v/>
      </c>
      <c r="E137" s="96">
        <f>IFERROR(Layout!D119*SUM($D$12:$D$17), "")</f>
        <v>0</v>
      </c>
      <c r="F137" s="96" t="str">
        <f>IF(ISBLANK(Layout!E119),"",Layout!E119*$J$12/Stocks!$E$3*Layout!$D119)</f>
        <v/>
      </c>
      <c r="G137" s="96" t="str">
        <f>IF(ISBLANK(Layout!F119),"",Layout!F119*$J$12/Stocks!$E$4*Layout!$D119)</f>
        <v/>
      </c>
      <c r="H137" s="96" t="str">
        <f>IF(ISBLANK(Layout!G119),"",Layout!G119*$J$12/Stocks!$E$5*Layout!$D119)</f>
        <v/>
      </c>
      <c r="I137" s="96" t="str">
        <f>IF(ISBLANK(Layout!H119),"",Layout!H119*$J$12/Stocks!$E$6*Layout!$D119)</f>
        <v/>
      </c>
      <c r="J137" s="96" t="str">
        <f>IF(ISBLANK(Layout!I119),"",Layout!I119*$J$12/Stocks!$E$7*Layout!$D119)</f>
        <v/>
      </c>
      <c r="K137" s="96" t="str">
        <f>IF(ISBLANK(Layout!J119),"",Layout!J119*$J$12/Stocks!$E$8*Layout!$D119)</f>
        <v/>
      </c>
      <c r="L137" s="96" t="str">
        <f>IF(ISBLANK(Layout!K119),"",Layout!K119*$J$12/Stocks!$E$9*Layout!$D119)</f>
        <v/>
      </c>
      <c r="M137" s="96" t="str">
        <f>IF(ISBLANK(Layout!L119),"",Layout!L119*$J$12/Stocks!$E$10*Layout!$D119)</f>
        <v/>
      </c>
      <c r="N137" s="96" t="str">
        <f>IF(ISBLANK(Layout!M119),"",Layout!M119*$J$12/Stocks!$E$11*Layout!$D119)</f>
        <v/>
      </c>
      <c r="O137" s="96" t="str">
        <f>IF(ISBLANK(Layout!N119),"",Layout!N119*$J$12/Stocks!$E$12*Layout!$D119)</f>
        <v/>
      </c>
      <c r="P137" s="95">
        <f t="shared" si="4"/>
        <v>0</v>
      </c>
    </row>
    <row r="138" spans="1:16" x14ac:dyDescent="0.35">
      <c r="A138" s="100">
        <f t="shared" si="5"/>
        <v>118</v>
      </c>
      <c r="B138" s="99" t="str">
        <f>IF(ISBLANK(Layout!B120), "", Layout!B120)</f>
        <v/>
      </c>
      <c r="C138" s="98" t="str">
        <f>IF(ISBLANK(Layout!C120), "", Layout!C120)</f>
        <v/>
      </c>
      <c r="D138" s="97" t="str">
        <f>IF(Layout!D120 &gt;0, $J$12 - E138 - P138, "")</f>
        <v/>
      </c>
      <c r="E138" s="96">
        <f>IFERROR(Layout!D120*SUM($D$12:$D$17), "")</f>
        <v>0</v>
      </c>
      <c r="F138" s="96" t="str">
        <f>IF(ISBLANK(Layout!E120),"",Layout!E120*$J$12/Stocks!$E$3*Layout!$D120)</f>
        <v/>
      </c>
      <c r="G138" s="96" t="str">
        <f>IF(ISBLANK(Layout!F120),"",Layout!F120*$J$12/Stocks!$E$4*Layout!$D120)</f>
        <v/>
      </c>
      <c r="H138" s="96" t="str">
        <f>IF(ISBLANK(Layout!G120),"",Layout!G120*$J$12/Stocks!$E$5*Layout!$D120)</f>
        <v/>
      </c>
      <c r="I138" s="96" t="str">
        <f>IF(ISBLANK(Layout!H120),"",Layout!H120*$J$12/Stocks!$E$6*Layout!$D120)</f>
        <v/>
      </c>
      <c r="J138" s="96" t="str">
        <f>IF(ISBLANK(Layout!I120),"",Layout!I120*$J$12/Stocks!$E$7*Layout!$D120)</f>
        <v/>
      </c>
      <c r="K138" s="96" t="str">
        <f>IF(ISBLANK(Layout!J120),"",Layout!J120*$J$12/Stocks!$E$8*Layout!$D120)</f>
        <v/>
      </c>
      <c r="L138" s="96" t="str">
        <f>IF(ISBLANK(Layout!K120),"",Layout!K120*$J$12/Stocks!$E$9*Layout!$D120)</f>
        <v/>
      </c>
      <c r="M138" s="96" t="str">
        <f>IF(ISBLANK(Layout!L120),"",Layout!L120*$J$12/Stocks!$E$10*Layout!$D120)</f>
        <v/>
      </c>
      <c r="N138" s="96" t="str">
        <f>IF(ISBLANK(Layout!M120),"",Layout!M120*$J$12/Stocks!$E$11*Layout!$D120)</f>
        <v/>
      </c>
      <c r="O138" s="96" t="str">
        <f>IF(ISBLANK(Layout!N120),"",Layout!N120*$J$12/Stocks!$E$12*Layout!$D120)</f>
        <v/>
      </c>
      <c r="P138" s="95">
        <f t="shared" si="4"/>
        <v>0</v>
      </c>
    </row>
    <row r="139" spans="1:16" x14ac:dyDescent="0.35">
      <c r="A139" s="94">
        <f t="shared" si="5"/>
        <v>119</v>
      </c>
      <c r="B139" s="93" t="str">
        <f>IF(ISBLANK(Layout!B121), "", Layout!B121)</f>
        <v/>
      </c>
      <c r="C139" s="92" t="str">
        <f>IF(ISBLANK(Layout!C121), "", Layout!C121)</f>
        <v/>
      </c>
      <c r="D139" s="91" t="str">
        <f>IF(Layout!D121 &gt;0, $J$12 - E139 - P139, "")</f>
        <v/>
      </c>
      <c r="E139" s="90">
        <f>IFERROR(Layout!D121*SUM($D$12:$D$17), "")</f>
        <v>0</v>
      </c>
      <c r="F139" s="90" t="str">
        <f>IF(ISBLANK(Layout!E121),"",Layout!E121*$J$12/Stocks!$E$3*Layout!$D121)</f>
        <v/>
      </c>
      <c r="G139" s="90" t="str">
        <f>IF(ISBLANK(Layout!F121),"",Layout!F121*$J$12/Stocks!$E$4*Layout!$D121)</f>
        <v/>
      </c>
      <c r="H139" s="90" t="str">
        <f>IF(ISBLANK(Layout!G121),"",Layout!G121*$J$12/Stocks!$E$5*Layout!$D121)</f>
        <v/>
      </c>
      <c r="I139" s="90" t="str">
        <f>IF(ISBLANK(Layout!H121),"",Layout!H121*$J$12/Stocks!$E$6*Layout!$D121)</f>
        <v/>
      </c>
      <c r="J139" s="90" t="str">
        <f>IF(ISBLANK(Layout!I121),"",Layout!I121*$J$12/Stocks!$E$7*Layout!$D121)</f>
        <v/>
      </c>
      <c r="K139" s="90" t="str">
        <f>IF(ISBLANK(Layout!J121),"",Layout!J121*$J$12/Stocks!$E$8*Layout!$D121)</f>
        <v/>
      </c>
      <c r="L139" s="90" t="str">
        <f>IF(ISBLANK(Layout!K121),"",Layout!K121*$J$12/Stocks!$E$9*Layout!$D121)</f>
        <v/>
      </c>
      <c r="M139" s="90" t="str">
        <f>IF(ISBLANK(Layout!L121),"",Layout!L121*$J$12/Stocks!$E$10*Layout!$D121)</f>
        <v/>
      </c>
      <c r="N139" s="90" t="str">
        <f>IF(ISBLANK(Layout!M121),"",Layout!M121*$J$12/Stocks!$E$11*Layout!$D121)</f>
        <v/>
      </c>
      <c r="O139" s="90" t="str">
        <f>IF(ISBLANK(Layout!N121),"",Layout!N121*$J$12/Stocks!$E$12*Layout!$D121)</f>
        <v/>
      </c>
      <c r="P139" s="89">
        <f t="shared" si="4"/>
        <v>0</v>
      </c>
    </row>
    <row r="140" spans="1:16" x14ac:dyDescent="0.35">
      <c r="A140" s="107">
        <f t="shared" si="5"/>
        <v>120</v>
      </c>
      <c r="B140" s="106" t="str">
        <f>IF(ISBLANK(Layout!B122), "", Layout!B122)</f>
        <v/>
      </c>
      <c r="C140" s="105" t="str">
        <f>IF(ISBLANK(Layout!C122), "", Layout!C122)</f>
        <v/>
      </c>
      <c r="D140" s="104" t="str">
        <f>IF(Layout!D122 &gt;0, $J$12 - E140 - P140, "")</f>
        <v/>
      </c>
      <c r="E140" s="103">
        <f>IFERROR(Layout!D122*SUM($D$12:$D$17), "")</f>
        <v>0</v>
      </c>
      <c r="F140" s="102" t="str">
        <f>IF(ISBLANK(Layout!E122),"",Layout!E122*$J$12/Stocks!$E$3*Layout!$D122)</f>
        <v/>
      </c>
      <c r="G140" s="102" t="str">
        <f>IF(ISBLANK(Layout!F122),"",Layout!F122*$J$12/Stocks!$E$4*Layout!$D122)</f>
        <v/>
      </c>
      <c r="H140" s="102" t="str">
        <f>IF(ISBLANK(Layout!G122),"",Layout!G122*$J$12/Stocks!$E$5*Layout!$D122)</f>
        <v/>
      </c>
      <c r="I140" s="102" t="str">
        <f>IF(ISBLANK(Layout!H122),"",Layout!H122*$J$12/Stocks!$E$6*Layout!$D122)</f>
        <v/>
      </c>
      <c r="J140" s="102" t="str">
        <f>IF(ISBLANK(Layout!I122),"",Layout!I122*$J$12/Stocks!$E$7*Layout!$D122)</f>
        <v/>
      </c>
      <c r="K140" s="102" t="str">
        <f>IF(ISBLANK(Layout!J122),"",Layout!J122*$J$12/Stocks!$E$8*Layout!$D122)</f>
        <v/>
      </c>
      <c r="L140" s="102" t="str">
        <f>IF(ISBLANK(Layout!K122),"",Layout!K122*$J$12/Stocks!$E$9*Layout!$D122)</f>
        <v/>
      </c>
      <c r="M140" s="102" t="str">
        <f>IF(ISBLANK(Layout!L122),"",Layout!L122*$J$12/Stocks!$E$10*Layout!$D122)</f>
        <v/>
      </c>
      <c r="N140" s="102" t="str">
        <f>IF(ISBLANK(Layout!M122),"",Layout!M122*$J$12/Stocks!$E$11*Layout!$D122)</f>
        <v/>
      </c>
      <c r="O140" s="102" t="str">
        <f>IF(ISBLANK(Layout!N122),"",Layout!N122*$J$12/Stocks!$E$12*Layout!$D122)</f>
        <v/>
      </c>
      <c r="P140" s="101">
        <f t="shared" si="4"/>
        <v>0</v>
      </c>
    </row>
    <row r="141" spans="1:16" x14ac:dyDescent="0.35">
      <c r="A141" s="100">
        <f t="shared" si="5"/>
        <v>121</v>
      </c>
      <c r="B141" s="99" t="str">
        <f>IF(ISBLANK(Layout!B123), "", Layout!B123)</f>
        <v/>
      </c>
      <c r="C141" s="98" t="str">
        <f>IF(ISBLANK(Layout!C123), "", Layout!C123)</f>
        <v/>
      </c>
      <c r="D141" s="97" t="str">
        <f>IF(Layout!D123 &gt;0, $J$12 - E141 - P141, "")</f>
        <v/>
      </c>
      <c r="E141" s="96">
        <f>IFERROR(Layout!D123*SUM($D$12:$D$17), "")</f>
        <v>0</v>
      </c>
      <c r="F141" s="96" t="str">
        <f>IF(ISBLANK(Layout!E123),"",Layout!E123*$J$12/Stocks!$E$3*Layout!$D123)</f>
        <v/>
      </c>
      <c r="G141" s="96" t="str">
        <f>IF(ISBLANK(Layout!F123),"",Layout!F123*$J$12/Stocks!$E$4*Layout!$D123)</f>
        <v/>
      </c>
      <c r="H141" s="96" t="str">
        <f>IF(ISBLANK(Layout!G123),"",Layout!G123*$J$12/Stocks!$E$5*Layout!$D123)</f>
        <v/>
      </c>
      <c r="I141" s="96" t="str">
        <f>IF(ISBLANK(Layout!H123),"",Layout!H123*$J$12/Stocks!$E$6*Layout!$D123)</f>
        <v/>
      </c>
      <c r="J141" s="96" t="str">
        <f>IF(ISBLANK(Layout!I123),"",Layout!I123*$J$12/Stocks!$E$7*Layout!$D123)</f>
        <v/>
      </c>
      <c r="K141" s="96" t="str">
        <f>IF(ISBLANK(Layout!J123),"",Layout!J123*$J$12/Stocks!$E$8*Layout!$D123)</f>
        <v/>
      </c>
      <c r="L141" s="96" t="str">
        <f>IF(ISBLANK(Layout!K123),"",Layout!K123*$J$12/Stocks!$E$9*Layout!$D123)</f>
        <v/>
      </c>
      <c r="M141" s="96" t="str">
        <f>IF(ISBLANK(Layout!L123),"",Layout!L123*$J$12/Stocks!$E$10*Layout!$D123)</f>
        <v/>
      </c>
      <c r="N141" s="96" t="str">
        <f>IF(ISBLANK(Layout!M123),"",Layout!M123*$J$12/Stocks!$E$11*Layout!$D123)</f>
        <v/>
      </c>
      <c r="O141" s="96" t="str">
        <f>IF(ISBLANK(Layout!N123),"",Layout!N123*$J$12/Stocks!$E$12*Layout!$D123)</f>
        <v/>
      </c>
      <c r="P141" s="95">
        <f t="shared" si="4"/>
        <v>0</v>
      </c>
    </row>
    <row r="142" spans="1:16" x14ac:dyDescent="0.35">
      <c r="A142" s="100">
        <f t="shared" si="5"/>
        <v>122</v>
      </c>
      <c r="B142" s="99" t="str">
        <f>IF(ISBLANK(Layout!B124), "", Layout!B124)</f>
        <v/>
      </c>
      <c r="C142" s="98" t="str">
        <f>IF(ISBLANK(Layout!C124), "", Layout!C124)</f>
        <v/>
      </c>
      <c r="D142" s="97" t="str">
        <f>IF(Layout!D124 &gt;0, $J$12 - E142 - P142, "")</f>
        <v/>
      </c>
      <c r="E142" s="96">
        <f>IFERROR(Layout!D124*SUM($D$12:$D$17), "")</f>
        <v>0</v>
      </c>
      <c r="F142" s="96" t="str">
        <f>IF(ISBLANK(Layout!E124),"",Layout!E124*$J$12/Stocks!$E$3*Layout!$D124)</f>
        <v/>
      </c>
      <c r="G142" s="96" t="str">
        <f>IF(ISBLANK(Layout!F124),"",Layout!F124*$J$12/Stocks!$E$4*Layout!$D124)</f>
        <v/>
      </c>
      <c r="H142" s="96" t="str">
        <f>IF(ISBLANK(Layout!G124),"",Layout!G124*$J$12/Stocks!$E$5*Layout!$D124)</f>
        <v/>
      </c>
      <c r="I142" s="96" t="str">
        <f>IF(ISBLANK(Layout!H124),"",Layout!H124*$J$12/Stocks!$E$6*Layout!$D124)</f>
        <v/>
      </c>
      <c r="J142" s="96" t="str">
        <f>IF(ISBLANK(Layout!I124),"",Layout!I124*$J$12/Stocks!$E$7*Layout!$D124)</f>
        <v/>
      </c>
      <c r="K142" s="96" t="str">
        <f>IF(ISBLANK(Layout!J124),"",Layout!J124*$J$12/Stocks!$E$8*Layout!$D124)</f>
        <v/>
      </c>
      <c r="L142" s="96" t="str">
        <f>IF(ISBLANK(Layout!K124),"",Layout!K124*$J$12/Stocks!$E$9*Layout!$D124)</f>
        <v/>
      </c>
      <c r="M142" s="96" t="str">
        <f>IF(ISBLANK(Layout!L124),"",Layout!L124*$J$12/Stocks!$E$10*Layout!$D124)</f>
        <v/>
      </c>
      <c r="N142" s="96" t="str">
        <f>IF(ISBLANK(Layout!M124),"",Layout!M124*$J$12/Stocks!$E$11*Layout!$D124)</f>
        <v/>
      </c>
      <c r="O142" s="96" t="str">
        <f>IF(ISBLANK(Layout!N124),"",Layout!N124*$J$12/Stocks!$E$12*Layout!$D124)</f>
        <v/>
      </c>
      <c r="P142" s="95">
        <f t="shared" si="4"/>
        <v>0</v>
      </c>
    </row>
    <row r="143" spans="1:16" x14ac:dyDescent="0.35">
      <c r="A143" s="100">
        <f t="shared" si="5"/>
        <v>123</v>
      </c>
      <c r="B143" s="99" t="str">
        <f>IF(ISBLANK(Layout!B125), "", Layout!B125)</f>
        <v/>
      </c>
      <c r="C143" s="98" t="str">
        <f>IF(ISBLANK(Layout!C125), "", Layout!C125)</f>
        <v/>
      </c>
      <c r="D143" s="97" t="str">
        <f>IF(Layout!D125 &gt;0, $J$12 - E143 - P143, "")</f>
        <v/>
      </c>
      <c r="E143" s="96">
        <f>IFERROR(Layout!D125*SUM($D$12:$D$17), "")</f>
        <v>0</v>
      </c>
      <c r="F143" s="96" t="str">
        <f>IF(ISBLANK(Layout!E125),"",Layout!E125*$J$12/Stocks!$E$3*Layout!$D125)</f>
        <v/>
      </c>
      <c r="G143" s="96" t="str">
        <f>IF(ISBLANK(Layout!F125),"",Layout!F125*$J$12/Stocks!$E$4*Layout!$D125)</f>
        <v/>
      </c>
      <c r="H143" s="96" t="str">
        <f>IF(ISBLANK(Layout!G125),"",Layout!G125*$J$12/Stocks!$E$5*Layout!$D125)</f>
        <v/>
      </c>
      <c r="I143" s="96" t="str">
        <f>IF(ISBLANK(Layout!H125),"",Layout!H125*$J$12/Stocks!$E$6*Layout!$D125)</f>
        <v/>
      </c>
      <c r="J143" s="96" t="str">
        <f>IF(ISBLANK(Layout!I125),"",Layout!I125*$J$12/Stocks!$E$7*Layout!$D125)</f>
        <v/>
      </c>
      <c r="K143" s="96" t="str">
        <f>IF(ISBLANK(Layout!J125),"",Layout!J125*$J$12/Stocks!$E$8*Layout!$D125)</f>
        <v/>
      </c>
      <c r="L143" s="96" t="str">
        <f>IF(ISBLANK(Layout!K125),"",Layout!K125*$J$12/Stocks!$E$9*Layout!$D125)</f>
        <v/>
      </c>
      <c r="M143" s="96" t="str">
        <f>IF(ISBLANK(Layout!L125),"",Layout!L125*$J$12/Stocks!$E$10*Layout!$D125)</f>
        <v/>
      </c>
      <c r="N143" s="96" t="str">
        <f>IF(ISBLANK(Layout!M125),"",Layout!M125*$J$12/Stocks!$E$11*Layout!$D125)</f>
        <v/>
      </c>
      <c r="O143" s="96" t="str">
        <f>IF(ISBLANK(Layout!N125),"",Layout!N125*$J$12/Stocks!$E$12*Layout!$D125)</f>
        <v/>
      </c>
      <c r="P143" s="95">
        <f t="shared" si="4"/>
        <v>0</v>
      </c>
    </row>
    <row r="144" spans="1:16" x14ac:dyDescent="0.35">
      <c r="A144" s="100">
        <f t="shared" si="5"/>
        <v>124</v>
      </c>
      <c r="B144" s="99" t="str">
        <f>IF(ISBLANK(Layout!B126), "", Layout!B126)</f>
        <v/>
      </c>
      <c r="C144" s="98" t="str">
        <f>IF(ISBLANK(Layout!C126), "", Layout!C126)</f>
        <v/>
      </c>
      <c r="D144" s="97" t="str">
        <f>IF(Layout!D126 &gt;0, $J$12 - E144 - P144, "")</f>
        <v/>
      </c>
      <c r="E144" s="96">
        <f>IFERROR(Layout!D126*SUM($D$12:$D$17), "")</f>
        <v>0</v>
      </c>
      <c r="F144" s="96" t="str">
        <f>IF(ISBLANK(Layout!E126),"",Layout!E126*$J$12/Stocks!$E$3*Layout!$D126)</f>
        <v/>
      </c>
      <c r="G144" s="96" t="str">
        <f>IF(ISBLANK(Layout!F126),"",Layout!F126*$J$12/Stocks!$E$4*Layout!$D126)</f>
        <v/>
      </c>
      <c r="H144" s="96" t="str">
        <f>IF(ISBLANK(Layout!G126),"",Layout!G126*$J$12/Stocks!$E$5*Layout!$D126)</f>
        <v/>
      </c>
      <c r="I144" s="96" t="str">
        <f>IF(ISBLANK(Layout!H126),"",Layout!H126*$J$12/Stocks!$E$6*Layout!$D126)</f>
        <v/>
      </c>
      <c r="J144" s="96" t="str">
        <f>IF(ISBLANK(Layout!I126),"",Layout!I126*$J$12/Stocks!$E$7*Layout!$D126)</f>
        <v/>
      </c>
      <c r="K144" s="96" t="str">
        <f>IF(ISBLANK(Layout!J126),"",Layout!J126*$J$12/Stocks!$E$8*Layout!$D126)</f>
        <v/>
      </c>
      <c r="L144" s="96" t="str">
        <f>IF(ISBLANK(Layout!K126),"",Layout!K126*$J$12/Stocks!$E$9*Layout!$D126)</f>
        <v/>
      </c>
      <c r="M144" s="96" t="str">
        <f>IF(ISBLANK(Layout!L126),"",Layout!L126*$J$12/Stocks!$E$10*Layout!$D126)</f>
        <v/>
      </c>
      <c r="N144" s="96" t="str">
        <f>IF(ISBLANK(Layout!M126),"",Layout!M126*$J$12/Stocks!$E$11*Layout!$D126)</f>
        <v/>
      </c>
      <c r="O144" s="96" t="str">
        <f>IF(ISBLANK(Layout!N126),"",Layout!N126*$J$12/Stocks!$E$12*Layout!$D126)</f>
        <v/>
      </c>
      <c r="P144" s="95">
        <f t="shared" si="4"/>
        <v>0</v>
      </c>
    </row>
    <row r="145" spans="1:16" x14ac:dyDescent="0.35">
      <c r="A145" s="100">
        <f t="shared" si="5"/>
        <v>125</v>
      </c>
      <c r="B145" s="99" t="str">
        <f>IF(ISBLANK(Layout!B127), "", Layout!B127)</f>
        <v/>
      </c>
      <c r="C145" s="98" t="str">
        <f>IF(ISBLANK(Layout!C127), "", Layout!C127)</f>
        <v/>
      </c>
      <c r="D145" s="97" t="str">
        <f>IF(Layout!D127 &gt;0, $J$12 - E145 - P145, "")</f>
        <v/>
      </c>
      <c r="E145" s="96">
        <f>IFERROR(Layout!D127*SUM($D$12:$D$17), "")</f>
        <v>0</v>
      </c>
      <c r="F145" s="96" t="str">
        <f>IF(ISBLANK(Layout!E127),"",Layout!E127*$J$12/Stocks!$E$3*Layout!$D127)</f>
        <v/>
      </c>
      <c r="G145" s="96" t="str">
        <f>IF(ISBLANK(Layout!F127),"",Layout!F127*$J$12/Stocks!$E$4*Layout!$D127)</f>
        <v/>
      </c>
      <c r="H145" s="96" t="str">
        <f>IF(ISBLANK(Layout!G127),"",Layout!G127*$J$12/Stocks!$E$5*Layout!$D127)</f>
        <v/>
      </c>
      <c r="I145" s="96" t="str">
        <f>IF(ISBLANK(Layout!H127),"",Layout!H127*$J$12/Stocks!$E$6*Layout!$D127)</f>
        <v/>
      </c>
      <c r="J145" s="96" t="str">
        <f>IF(ISBLANK(Layout!I127),"",Layout!I127*$J$12/Stocks!$E$7*Layout!$D127)</f>
        <v/>
      </c>
      <c r="K145" s="96" t="str">
        <f>IF(ISBLANK(Layout!J127),"",Layout!J127*$J$12/Stocks!$E$8*Layout!$D127)</f>
        <v/>
      </c>
      <c r="L145" s="96" t="str">
        <f>IF(ISBLANK(Layout!K127),"",Layout!K127*$J$12/Stocks!$E$9*Layout!$D127)</f>
        <v/>
      </c>
      <c r="M145" s="96" t="str">
        <f>IF(ISBLANK(Layout!L127),"",Layout!L127*$J$12/Stocks!$E$10*Layout!$D127)</f>
        <v/>
      </c>
      <c r="N145" s="96" t="str">
        <f>IF(ISBLANK(Layout!M127),"",Layout!M127*$J$12/Stocks!$E$11*Layout!$D127)</f>
        <v/>
      </c>
      <c r="O145" s="96" t="str">
        <f>IF(ISBLANK(Layout!N127),"",Layout!N127*$J$12/Stocks!$E$12*Layout!$D127)</f>
        <v/>
      </c>
      <c r="P145" s="95">
        <f t="shared" si="4"/>
        <v>0</v>
      </c>
    </row>
    <row r="146" spans="1:16" x14ac:dyDescent="0.35">
      <c r="A146" s="100">
        <f t="shared" si="5"/>
        <v>126</v>
      </c>
      <c r="B146" s="99" t="str">
        <f>IF(ISBLANK(Layout!B128), "", Layout!B128)</f>
        <v/>
      </c>
      <c r="C146" s="98" t="str">
        <f>IF(ISBLANK(Layout!C128), "", Layout!C128)</f>
        <v/>
      </c>
      <c r="D146" s="97" t="str">
        <f>IF(Layout!D128 &gt;0, $J$12 - E146 - P146, "")</f>
        <v/>
      </c>
      <c r="E146" s="96">
        <f>IFERROR(Layout!D128*SUM($D$12:$D$17), "")</f>
        <v>0</v>
      </c>
      <c r="F146" s="96" t="str">
        <f>IF(ISBLANK(Layout!E128),"",Layout!E128*$J$12/Stocks!$E$3*Layout!$D128)</f>
        <v/>
      </c>
      <c r="G146" s="96" t="str">
        <f>IF(ISBLANK(Layout!F128),"",Layout!F128*$J$12/Stocks!$E$4*Layout!$D128)</f>
        <v/>
      </c>
      <c r="H146" s="96" t="str">
        <f>IF(ISBLANK(Layout!G128),"",Layout!G128*$J$12/Stocks!$E$5*Layout!$D128)</f>
        <v/>
      </c>
      <c r="I146" s="96" t="str">
        <f>IF(ISBLANK(Layout!H128),"",Layout!H128*$J$12/Stocks!$E$6*Layout!$D128)</f>
        <v/>
      </c>
      <c r="J146" s="96" t="str">
        <f>IF(ISBLANK(Layout!I128),"",Layout!I128*$J$12/Stocks!$E$7*Layout!$D128)</f>
        <v/>
      </c>
      <c r="K146" s="96" t="str">
        <f>IF(ISBLANK(Layout!J128),"",Layout!J128*$J$12/Stocks!$E$8*Layout!$D128)</f>
        <v/>
      </c>
      <c r="L146" s="96" t="str">
        <f>IF(ISBLANK(Layout!K128),"",Layout!K128*$J$12/Stocks!$E$9*Layout!$D128)</f>
        <v/>
      </c>
      <c r="M146" s="96" t="str">
        <f>IF(ISBLANK(Layout!L128),"",Layout!L128*$J$12/Stocks!$E$10*Layout!$D128)</f>
        <v/>
      </c>
      <c r="N146" s="96" t="str">
        <f>IF(ISBLANK(Layout!M128),"",Layout!M128*$J$12/Stocks!$E$11*Layout!$D128)</f>
        <v/>
      </c>
      <c r="O146" s="96" t="str">
        <f>IF(ISBLANK(Layout!N128),"",Layout!N128*$J$12/Stocks!$E$12*Layout!$D128)</f>
        <v/>
      </c>
      <c r="P146" s="95">
        <f t="shared" si="4"/>
        <v>0</v>
      </c>
    </row>
    <row r="147" spans="1:16" x14ac:dyDescent="0.35">
      <c r="A147" s="94">
        <f t="shared" si="5"/>
        <v>127</v>
      </c>
      <c r="B147" s="93" t="str">
        <f>IF(ISBLANK(Layout!B129), "", Layout!B129)</f>
        <v/>
      </c>
      <c r="C147" s="92" t="str">
        <f>IF(ISBLANK(Layout!C129), "", Layout!C129)</f>
        <v/>
      </c>
      <c r="D147" s="91" t="str">
        <f>IF(Layout!D129 &gt;0, $J$12 - E147 - P147, "")</f>
        <v/>
      </c>
      <c r="E147" s="90">
        <f>IFERROR(Layout!D129*SUM($D$12:$D$17), "")</f>
        <v>0</v>
      </c>
      <c r="F147" s="90" t="str">
        <f>IF(ISBLANK(Layout!E129),"",Layout!E129*$J$12/Stocks!$E$3*Layout!$D129)</f>
        <v/>
      </c>
      <c r="G147" s="90" t="str">
        <f>IF(ISBLANK(Layout!F129),"",Layout!F129*$J$12/Stocks!$E$4*Layout!$D129)</f>
        <v/>
      </c>
      <c r="H147" s="90" t="str">
        <f>IF(ISBLANK(Layout!G129),"",Layout!G129*$J$12/Stocks!$E$5*Layout!$D129)</f>
        <v/>
      </c>
      <c r="I147" s="90" t="str">
        <f>IF(ISBLANK(Layout!H129),"",Layout!H129*$J$12/Stocks!$E$6*Layout!$D129)</f>
        <v/>
      </c>
      <c r="J147" s="90" t="str">
        <f>IF(ISBLANK(Layout!I129),"",Layout!I129*$J$12/Stocks!$E$7*Layout!$D129)</f>
        <v/>
      </c>
      <c r="K147" s="90" t="str">
        <f>IF(ISBLANK(Layout!J129),"",Layout!J129*$J$12/Stocks!$E$8*Layout!$D129)</f>
        <v/>
      </c>
      <c r="L147" s="90" t="str">
        <f>IF(ISBLANK(Layout!K129),"",Layout!K129*$J$12/Stocks!$E$9*Layout!$D129)</f>
        <v/>
      </c>
      <c r="M147" s="90" t="str">
        <f>IF(ISBLANK(Layout!L129),"",Layout!L129*$J$12/Stocks!$E$10*Layout!$D129)</f>
        <v/>
      </c>
      <c r="N147" s="90" t="str">
        <f>IF(ISBLANK(Layout!M129),"",Layout!M129*$J$12/Stocks!$E$11*Layout!$D129)</f>
        <v/>
      </c>
      <c r="O147" s="90" t="str">
        <f>IF(ISBLANK(Layout!N129),"",Layout!N129*$J$12/Stocks!$E$12*Layout!$D129)</f>
        <v/>
      </c>
      <c r="P147" s="89">
        <f t="shared" si="4"/>
        <v>0</v>
      </c>
    </row>
    <row r="148" spans="1:16" x14ac:dyDescent="0.35">
      <c r="A148" s="107">
        <f t="shared" si="5"/>
        <v>128</v>
      </c>
      <c r="B148" s="106" t="str">
        <f>IF(ISBLANK(Layout!B130), "", Layout!B130)</f>
        <v/>
      </c>
      <c r="C148" s="105" t="str">
        <f>IF(ISBLANK(Layout!C130), "", Layout!C130)</f>
        <v/>
      </c>
      <c r="D148" s="104" t="str">
        <f>IF(Layout!D130 &gt;0, $J$12 - E148 - P148, "")</f>
        <v/>
      </c>
      <c r="E148" s="103">
        <f>IFERROR(Layout!D130*SUM($D$12:$D$17), "")</f>
        <v>0</v>
      </c>
      <c r="F148" s="102" t="str">
        <f>IF(ISBLANK(Layout!E130),"",Layout!E130*$J$12/Stocks!$E$3*Layout!$D130)</f>
        <v/>
      </c>
      <c r="G148" s="102" t="str">
        <f>IF(ISBLANK(Layout!F130),"",Layout!F130*$J$12/Stocks!$E$4*Layout!$D130)</f>
        <v/>
      </c>
      <c r="H148" s="102" t="str">
        <f>IF(ISBLANK(Layout!G130),"",Layout!G130*$J$12/Stocks!$E$5*Layout!$D130)</f>
        <v/>
      </c>
      <c r="I148" s="102" t="str">
        <f>IF(ISBLANK(Layout!H130),"",Layout!H130*$J$12/Stocks!$E$6*Layout!$D130)</f>
        <v/>
      </c>
      <c r="J148" s="102" t="str">
        <f>IF(ISBLANK(Layout!I130),"",Layout!I130*$J$12/Stocks!$E$7*Layout!$D130)</f>
        <v/>
      </c>
      <c r="K148" s="102" t="str">
        <f>IF(ISBLANK(Layout!J130),"",Layout!J130*$J$12/Stocks!$E$8*Layout!$D130)</f>
        <v/>
      </c>
      <c r="L148" s="102" t="str">
        <f>IF(ISBLANK(Layout!K130),"",Layout!K130*$J$12/Stocks!$E$9*Layout!$D130)</f>
        <v/>
      </c>
      <c r="M148" s="102" t="str">
        <f>IF(ISBLANK(Layout!L130),"",Layout!L130*$J$12/Stocks!$E$10*Layout!$D130)</f>
        <v/>
      </c>
      <c r="N148" s="102" t="str">
        <f>IF(ISBLANK(Layout!M130),"",Layout!M130*$J$12/Stocks!$E$11*Layout!$D130)</f>
        <v/>
      </c>
      <c r="O148" s="102" t="str">
        <f>IF(ISBLANK(Layout!N130),"",Layout!N130*$J$12/Stocks!$E$12*Layout!$D130)</f>
        <v/>
      </c>
      <c r="P148" s="101">
        <f t="shared" si="4"/>
        <v>0</v>
      </c>
    </row>
    <row r="149" spans="1:16" x14ac:dyDescent="0.35">
      <c r="A149" s="100">
        <f t="shared" si="5"/>
        <v>129</v>
      </c>
      <c r="B149" s="99" t="str">
        <f>IF(ISBLANK(Layout!B131), "", Layout!B131)</f>
        <v/>
      </c>
      <c r="C149" s="98" t="str">
        <f>IF(ISBLANK(Layout!C131), "", Layout!C131)</f>
        <v/>
      </c>
      <c r="D149" s="97" t="str">
        <f>IF(Layout!D131 &gt;0, $J$12 - E149 - P149, "")</f>
        <v/>
      </c>
      <c r="E149" s="96">
        <f>IFERROR(Layout!D131*SUM($D$12:$D$17), "")</f>
        <v>0</v>
      </c>
      <c r="F149" s="96" t="str">
        <f>IF(ISBLANK(Layout!E131),"",Layout!E131*$J$12/Stocks!$E$3*Layout!$D131)</f>
        <v/>
      </c>
      <c r="G149" s="96" t="str">
        <f>IF(ISBLANK(Layout!F131),"",Layout!F131*$J$12/Stocks!$E$4*Layout!$D131)</f>
        <v/>
      </c>
      <c r="H149" s="96" t="str">
        <f>IF(ISBLANK(Layout!G131),"",Layout!G131*$J$12/Stocks!$E$5*Layout!$D131)</f>
        <v/>
      </c>
      <c r="I149" s="96" t="str">
        <f>IF(ISBLANK(Layout!H131),"",Layout!H131*$J$12/Stocks!$E$6*Layout!$D131)</f>
        <v/>
      </c>
      <c r="J149" s="96" t="str">
        <f>IF(ISBLANK(Layout!I131),"",Layout!I131*$J$12/Stocks!$E$7*Layout!$D131)</f>
        <v/>
      </c>
      <c r="K149" s="96" t="str">
        <f>IF(ISBLANK(Layout!J131),"",Layout!J131*$J$12/Stocks!$E$8*Layout!$D131)</f>
        <v/>
      </c>
      <c r="L149" s="96" t="str">
        <f>IF(ISBLANK(Layout!K131),"",Layout!K131*$J$12/Stocks!$E$9*Layout!$D131)</f>
        <v/>
      </c>
      <c r="M149" s="96" t="str">
        <f>IF(ISBLANK(Layout!L131),"",Layout!L131*$J$12/Stocks!$E$10*Layout!$D131)</f>
        <v/>
      </c>
      <c r="N149" s="96" t="str">
        <f>IF(ISBLANK(Layout!M131),"",Layout!M131*$J$12/Stocks!$E$11*Layout!$D131)</f>
        <v/>
      </c>
      <c r="O149" s="96" t="str">
        <f>IF(ISBLANK(Layout!N131),"",Layout!N131*$J$12/Stocks!$E$12*Layout!$D131)</f>
        <v/>
      </c>
      <c r="P149" s="95">
        <f t="shared" si="4"/>
        <v>0</v>
      </c>
    </row>
    <row r="150" spans="1:16" x14ac:dyDescent="0.35">
      <c r="A150" s="100">
        <f t="shared" si="5"/>
        <v>130</v>
      </c>
      <c r="B150" s="99" t="str">
        <f>IF(ISBLANK(Layout!B132), "", Layout!B132)</f>
        <v/>
      </c>
      <c r="C150" s="98" t="str">
        <f>IF(ISBLANK(Layout!C132), "", Layout!C132)</f>
        <v/>
      </c>
      <c r="D150" s="97" t="str">
        <f>IF(Layout!D132 &gt;0, $J$12 - E150 - P150, "")</f>
        <v/>
      </c>
      <c r="E150" s="96">
        <f>IFERROR(Layout!D132*SUM($D$12:$D$17), "")</f>
        <v>0</v>
      </c>
      <c r="F150" s="96" t="str">
        <f>IF(ISBLANK(Layout!E132),"",Layout!E132*$J$12/Stocks!$E$3*Layout!$D132)</f>
        <v/>
      </c>
      <c r="G150" s="96" t="str">
        <f>IF(ISBLANK(Layout!F132),"",Layout!F132*$J$12/Stocks!$E$4*Layout!$D132)</f>
        <v/>
      </c>
      <c r="H150" s="96" t="str">
        <f>IF(ISBLANK(Layout!G132),"",Layout!G132*$J$12/Stocks!$E$5*Layout!$D132)</f>
        <v/>
      </c>
      <c r="I150" s="96" t="str">
        <f>IF(ISBLANK(Layout!H132),"",Layout!H132*$J$12/Stocks!$E$6*Layout!$D132)</f>
        <v/>
      </c>
      <c r="J150" s="96" t="str">
        <f>IF(ISBLANK(Layout!I132),"",Layout!I132*$J$12/Stocks!$E$7*Layout!$D132)</f>
        <v/>
      </c>
      <c r="K150" s="96" t="str">
        <f>IF(ISBLANK(Layout!J132),"",Layout!J132*$J$12/Stocks!$E$8*Layout!$D132)</f>
        <v/>
      </c>
      <c r="L150" s="96" t="str">
        <f>IF(ISBLANK(Layout!K132),"",Layout!K132*$J$12/Stocks!$E$9*Layout!$D132)</f>
        <v/>
      </c>
      <c r="M150" s="96" t="str">
        <f>IF(ISBLANK(Layout!L132),"",Layout!L132*$J$12/Stocks!$E$10*Layout!$D132)</f>
        <v/>
      </c>
      <c r="N150" s="96" t="str">
        <f>IF(ISBLANK(Layout!M132),"",Layout!M132*$J$12/Stocks!$E$11*Layout!$D132)</f>
        <v/>
      </c>
      <c r="O150" s="96" t="str">
        <f>IF(ISBLANK(Layout!N132),"",Layout!N132*$J$12/Stocks!$E$12*Layout!$D132)</f>
        <v/>
      </c>
      <c r="P150" s="95">
        <f t="shared" si="4"/>
        <v>0</v>
      </c>
    </row>
    <row r="151" spans="1:16" x14ac:dyDescent="0.35">
      <c r="A151" s="100">
        <f t="shared" si="5"/>
        <v>131</v>
      </c>
      <c r="B151" s="99" t="str">
        <f>IF(ISBLANK(Layout!B133), "", Layout!B133)</f>
        <v/>
      </c>
      <c r="C151" s="98" t="str">
        <f>IF(ISBLANK(Layout!C133), "", Layout!C133)</f>
        <v/>
      </c>
      <c r="D151" s="97" t="str">
        <f>IF(Layout!D133 &gt;0, $J$12 - E151 - P151, "")</f>
        <v/>
      </c>
      <c r="E151" s="96">
        <f>IFERROR(Layout!D133*SUM($D$12:$D$17), "")</f>
        <v>0</v>
      </c>
      <c r="F151" s="96" t="str">
        <f>IF(ISBLANK(Layout!E133),"",Layout!E133*$J$12/Stocks!$E$3*Layout!$D133)</f>
        <v/>
      </c>
      <c r="G151" s="96" t="str">
        <f>IF(ISBLANK(Layout!F133),"",Layout!F133*$J$12/Stocks!$E$4*Layout!$D133)</f>
        <v/>
      </c>
      <c r="H151" s="96" t="str">
        <f>IF(ISBLANK(Layout!G133),"",Layout!G133*$J$12/Stocks!$E$5*Layout!$D133)</f>
        <v/>
      </c>
      <c r="I151" s="96" t="str">
        <f>IF(ISBLANK(Layout!H133),"",Layout!H133*$J$12/Stocks!$E$6*Layout!$D133)</f>
        <v/>
      </c>
      <c r="J151" s="96" t="str">
        <f>IF(ISBLANK(Layout!I133),"",Layout!I133*$J$12/Stocks!$E$7*Layout!$D133)</f>
        <v/>
      </c>
      <c r="K151" s="96" t="str">
        <f>IF(ISBLANK(Layout!J133),"",Layout!J133*$J$12/Stocks!$E$8*Layout!$D133)</f>
        <v/>
      </c>
      <c r="L151" s="96" t="str">
        <f>IF(ISBLANK(Layout!K133),"",Layout!K133*$J$12/Stocks!$E$9*Layout!$D133)</f>
        <v/>
      </c>
      <c r="M151" s="96" t="str">
        <f>IF(ISBLANK(Layout!L133),"",Layout!L133*$J$12/Stocks!$E$10*Layout!$D133)</f>
        <v/>
      </c>
      <c r="N151" s="96" t="str">
        <f>IF(ISBLANK(Layout!M133),"",Layout!M133*$J$12/Stocks!$E$11*Layout!$D133)</f>
        <v/>
      </c>
      <c r="O151" s="96" t="str">
        <f>IF(ISBLANK(Layout!N133),"",Layout!N133*$J$12/Stocks!$E$12*Layout!$D133)</f>
        <v/>
      </c>
      <c r="P151" s="95">
        <f t="shared" si="4"/>
        <v>0</v>
      </c>
    </row>
    <row r="152" spans="1:16" x14ac:dyDescent="0.35">
      <c r="A152" s="100">
        <f t="shared" si="5"/>
        <v>132</v>
      </c>
      <c r="B152" s="99" t="str">
        <f>IF(ISBLANK(Layout!B134), "", Layout!B134)</f>
        <v/>
      </c>
      <c r="C152" s="98" t="str">
        <f>IF(ISBLANK(Layout!C134), "", Layout!C134)</f>
        <v/>
      </c>
      <c r="D152" s="97" t="str">
        <f>IF(Layout!D134 &gt;0, $J$12 - E152 - P152, "")</f>
        <v/>
      </c>
      <c r="E152" s="96">
        <f>IFERROR(Layout!D134*SUM($D$12:$D$17), "")</f>
        <v>0</v>
      </c>
      <c r="F152" s="96" t="str">
        <f>IF(ISBLANK(Layout!E134),"",Layout!E134*$J$12/Stocks!$E$3*Layout!$D134)</f>
        <v/>
      </c>
      <c r="G152" s="96" t="str">
        <f>IF(ISBLANK(Layout!F134),"",Layout!F134*$J$12/Stocks!$E$4*Layout!$D134)</f>
        <v/>
      </c>
      <c r="H152" s="96" t="str">
        <f>IF(ISBLANK(Layout!G134),"",Layout!G134*$J$12/Stocks!$E$5*Layout!$D134)</f>
        <v/>
      </c>
      <c r="I152" s="96" t="str">
        <f>IF(ISBLANK(Layout!H134),"",Layout!H134*$J$12/Stocks!$E$6*Layout!$D134)</f>
        <v/>
      </c>
      <c r="J152" s="96" t="str">
        <f>IF(ISBLANK(Layout!I134),"",Layout!I134*$J$12/Stocks!$E$7*Layout!$D134)</f>
        <v/>
      </c>
      <c r="K152" s="96" t="str">
        <f>IF(ISBLANK(Layout!J134),"",Layout!J134*$J$12/Stocks!$E$8*Layout!$D134)</f>
        <v/>
      </c>
      <c r="L152" s="96" t="str">
        <f>IF(ISBLANK(Layout!K134),"",Layout!K134*$J$12/Stocks!$E$9*Layout!$D134)</f>
        <v/>
      </c>
      <c r="M152" s="96" t="str">
        <f>IF(ISBLANK(Layout!L134),"",Layout!L134*$J$12/Stocks!$E$10*Layout!$D134)</f>
        <v/>
      </c>
      <c r="N152" s="96" t="str">
        <f>IF(ISBLANK(Layout!M134),"",Layout!M134*$J$12/Stocks!$E$11*Layout!$D134)</f>
        <v/>
      </c>
      <c r="O152" s="96" t="str">
        <f>IF(ISBLANK(Layout!N134),"",Layout!N134*$J$12/Stocks!$E$12*Layout!$D134)</f>
        <v/>
      </c>
      <c r="P152" s="95">
        <f t="shared" si="4"/>
        <v>0</v>
      </c>
    </row>
    <row r="153" spans="1:16" x14ac:dyDescent="0.35">
      <c r="A153" s="100">
        <f t="shared" si="5"/>
        <v>133</v>
      </c>
      <c r="B153" s="99" t="str">
        <f>IF(ISBLANK(Layout!B135), "", Layout!B135)</f>
        <v/>
      </c>
      <c r="C153" s="98" t="str">
        <f>IF(ISBLANK(Layout!C135), "", Layout!C135)</f>
        <v/>
      </c>
      <c r="D153" s="97" t="str">
        <f>IF(Layout!D135 &gt;0, $J$12 - E153 - P153, "")</f>
        <v/>
      </c>
      <c r="E153" s="96">
        <f>IFERROR(Layout!D135*SUM($D$12:$D$17), "")</f>
        <v>0</v>
      </c>
      <c r="F153" s="96" t="str">
        <f>IF(ISBLANK(Layout!E135),"",Layout!E135*$J$12/Stocks!$E$3*Layout!$D135)</f>
        <v/>
      </c>
      <c r="G153" s="96" t="str">
        <f>IF(ISBLANK(Layout!F135),"",Layout!F135*$J$12/Stocks!$E$4*Layout!$D135)</f>
        <v/>
      </c>
      <c r="H153" s="96" t="str">
        <f>IF(ISBLANK(Layout!G135),"",Layout!G135*$J$12/Stocks!$E$5*Layout!$D135)</f>
        <v/>
      </c>
      <c r="I153" s="96" t="str">
        <f>IF(ISBLANK(Layout!H135),"",Layout!H135*$J$12/Stocks!$E$6*Layout!$D135)</f>
        <v/>
      </c>
      <c r="J153" s="96" t="str">
        <f>IF(ISBLANK(Layout!I135),"",Layout!I135*$J$12/Stocks!$E$7*Layout!$D135)</f>
        <v/>
      </c>
      <c r="K153" s="96" t="str">
        <f>IF(ISBLANK(Layout!J135),"",Layout!J135*$J$12/Stocks!$E$8*Layout!$D135)</f>
        <v/>
      </c>
      <c r="L153" s="96" t="str">
        <f>IF(ISBLANK(Layout!K135),"",Layout!K135*$J$12/Stocks!$E$9*Layout!$D135)</f>
        <v/>
      </c>
      <c r="M153" s="96" t="str">
        <f>IF(ISBLANK(Layout!L135),"",Layout!L135*$J$12/Stocks!$E$10*Layout!$D135)</f>
        <v/>
      </c>
      <c r="N153" s="96" t="str">
        <f>IF(ISBLANK(Layout!M135),"",Layout!M135*$J$12/Stocks!$E$11*Layout!$D135)</f>
        <v/>
      </c>
      <c r="O153" s="96" t="str">
        <f>IF(ISBLANK(Layout!N135),"",Layout!N135*$J$12/Stocks!$E$12*Layout!$D135)</f>
        <v/>
      </c>
      <c r="P153" s="95">
        <f t="shared" si="4"/>
        <v>0</v>
      </c>
    </row>
    <row r="154" spans="1:16" x14ac:dyDescent="0.35">
      <c r="A154" s="100">
        <f t="shared" si="5"/>
        <v>134</v>
      </c>
      <c r="B154" s="99" t="str">
        <f>IF(ISBLANK(Layout!B136), "", Layout!B136)</f>
        <v/>
      </c>
      <c r="C154" s="98" t="str">
        <f>IF(ISBLANK(Layout!C136), "", Layout!C136)</f>
        <v/>
      </c>
      <c r="D154" s="97" t="str">
        <f>IF(Layout!D136 &gt;0, $J$12 - E154 - P154, "")</f>
        <v/>
      </c>
      <c r="E154" s="96">
        <f>IFERROR(Layout!D136*SUM($D$12:$D$17), "")</f>
        <v>0</v>
      </c>
      <c r="F154" s="96" t="str">
        <f>IF(ISBLANK(Layout!E136),"",Layout!E136*$J$12/Stocks!$E$3*Layout!$D136)</f>
        <v/>
      </c>
      <c r="G154" s="96" t="str">
        <f>IF(ISBLANK(Layout!F136),"",Layout!F136*$J$12/Stocks!$E$4*Layout!$D136)</f>
        <v/>
      </c>
      <c r="H154" s="96" t="str">
        <f>IF(ISBLANK(Layout!G136),"",Layout!G136*$J$12/Stocks!$E$5*Layout!$D136)</f>
        <v/>
      </c>
      <c r="I154" s="96" t="str">
        <f>IF(ISBLANK(Layout!H136),"",Layout!H136*$J$12/Stocks!$E$6*Layout!$D136)</f>
        <v/>
      </c>
      <c r="J154" s="96" t="str">
        <f>IF(ISBLANK(Layout!I136),"",Layout!I136*$J$12/Stocks!$E$7*Layout!$D136)</f>
        <v/>
      </c>
      <c r="K154" s="96" t="str">
        <f>IF(ISBLANK(Layout!J136),"",Layout!J136*$J$12/Stocks!$E$8*Layout!$D136)</f>
        <v/>
      </c>
      <c r="L154" s="96" t="str">
        <f>IF(ISBLANK(Layout!K136),"",Layout!K136*$J$12/Stocks!$E$9*Layout!$D136)</f>
        <v/>
      </c>
      <c r="M154" s="96" t="str">
        <f>IF(ISBLANK(Layout!L136),"",Layout!L136*$J$12/Stocks!$E$10*Layout!$D136)</f>
        <v/>
      </c>
      <c r="N154" s="96" t="str">
        <f>IF(ISBLANK(Layout!M136),"",Layout!M136*$J$12/Stocks!$E$11*Layout!$D136)</f>
        <v/>
      </c>
      <c r="O154" s="96" t="str">
        <f>IF(ISBLANK(Layout!N136),"",Layout!N136*$J$12/Stocks!$E$12*Layout!$D136)</f>
        <v/>
      </c>
      <c r="P154" s="95">
        <f t="shared" si="4"/>
        <v>0</v>
      </c>
    </row>
    <row r="155" spans="1:16" x14ac:dyDescent="0.35">
      <c r="A155" s="94">
        <f t="shared" si="5"/>
        <v>135</v>
      </c>
      <c r="B155" s="93" t="str">
        <f>IF(ISBLANK(Layout!B137), "", Layout!B137)</f>
        <v/>
      </c>
      <c r="C155" s="92" t="str">
        <f>IF(ISBLANK(Layout!C137), "", Layout!C137)</f>
        <v/>
      </c>
      <c r="D155" s="91" t="str">
        <f>IF(Layout!D137 &gt;0, $J$12 - E155 - P155, "")</f>
        <v/>
      </c>
      <c r="E155" s="90">
        <f>IFERROR(Layout!D137*SUM($D$12:$D$17), "")</f>
        <v>0</v>
      </c>
      <c r="F155" s="90" t="str">
        <f>IF(ISBLANK(Layout!E137),"",Layout!E137*$J$12/Stocks!$E$3*Layout!$D137)</f>
        <v/>
      </c>
      <c r="G155" s="90" t="str">
        <f>IF(ISBLANK(Layout!F137),"",Layout!F137*$J$12/Stocks!$E$4*Layout!$D137)</f>
        <v/>
      </c>
      <c r="H155" s="90" t="str">
        <f>IF(ISBLANK(Layout!G137),"",Layout!G137*$J$12/Stocks!$E$5*Layout!$D137)</f>
        <v/>
      </c>
      <c r="I155" s="90" t="str">
        <f>IF(ISBLANK(Layout!H137),"",Layout!H137*$J$12/Stocks!$E$6*Layout!$D137)</f>
        <v/>
      </c>
      <c r="J155" s="90" t="str">
        <f>IF(ISBLANK(Layout!I137),"",Layout!I137*$J$12/Stocks!$E$7*Layout!$D137)</f>
        <v/>
      </c>
      <c r="K155" s="90" t="str">
        <f>IF(ISBLANK(Layout!J137),"",Layout!J137*$J$12/Stocks!$E$8*Layout!$D137)</f>
        <v/>
      </c>
      <c r="L155" s="90" t="str">
        <f>IF(ISBLANK(Layout!K137),"",Layout!K137*$J$12/Stocks!$E$9*Layout!$D137)</f>
        <v/>
      </c>
      <c r="M155" s="90" t="str">
        <f>IF(ISBLANK(Layout!L137),"",Layout!L137*$J$12/Stocks!$E$10*Layout!$D137)</f>
        <v/>
      </c>
      <c r="N155" s="90" t="str">
        <f>IF(ISBLANK(Layout!M137),"",Layout!M137*$J$12/Stocks!$E$11*Layout!$D137)</f>
        <v/>
      </c>
      <c r="O155" s="90" t="str">
        <f>IF(ISBLANK(Layout!N137),"",Layout!N137*$J$12/Stocks!$E$12*Layout!$D137)</f>
        <v/>
      </c>
      <c r="P155" s="89">
        <f t="shared" si="4"/>
        <v>0</v>
      </c>
    </row>
    <row r="156" spans="1:16" x14ac:dyDescent="0.35">
      <c r="A156" s="107">
        <f t="shared" si="5"/>
        <v>136</v>
      </c>
      <c r="B156" s="106" t="str">
        <f>IF(ISBLANK(Layout!B138), "", Layout!B138)</f>
        <v/>
      </c>
      <c r="C156" s="105" t="str">
        <f>IF(ISBLANK(Layout!C138), "", Layout!C138)</f>
        <v/>
      </c>
      <c r="D156" s="104" t="str">
        <f>IF(Layout!D138 &gt;0, $J$12 - E156 - P156, "")</f>
        <v/>
      </c>
      <c r="E156" s="103">
        <f>IFERROR(Layout!D138*SUM($D$12:$D$17), "")</f>
        <v>0</v>
      </c>
      <c r="F156" s="102" t="str">
        <f>IF(ISBLANK(Layout!E138),"",Layout!E138*$J$12/Stocks!$E$3*Layout!$D138)</f>
        <v/>
      </c>
      <c r="G156" s="102" t="str">
        <f>IF(ISBLANK(Layout!F138),"",Layout!F138*$J$12/Stocks!$E$4*Layout!$D138)</f>
        <v/>
      </c>
      <c r="H156" s="102" t="str">
        <f>IF(ISBLANK(Layout!G138),"",Layout!G138*$J$12/Stocks!$E$5*Layout!$D138)</f>
        <v/>
      </c>
      <c r="I156" s="102" t="str">
        <f>IF(ISBLANK(Layout!H138),"",Layout!H138*$J$12/Stocks!$E$6*Layout!$D138)</f>
        <v/>
      </c>
      <c r="J156" s="102" t="str">
        <f>IF(ISBLANK(Layout!I138),"",Layout!I138*$J$12/Stocks!$E$7*Layout!$D138)</f>
        <v/>
      </c>
      <c r="K156" s="102" t="str">
        <f>IF(ISBLANK(Layout!J138),"",Layout!J138*$J$12/Stocks!$E$8*Layout!$D138)</f>
        <v/>
      </c>
      <c r="L156" s="102" t="str">
        <f>IF(ISBLANK(Layout!K138),"",Layout!K138*$J$12/Stocks!$E$9*Layout!$D138)</f>
        <v/>
      </c>
      <c r="M156" s="102" t="str">
        <f>IF(ISBLANK(Layout!L138),"",Layout!L138*$J$12/Stocks!$E$10*Layout!$D138)</f>
        <v/>
      </c>
      <c r="N156" s="102" t="str">
        <f>IF(ISBLANK(Layout!M138),"",Layout!M138*$J$12/Stocks!$E$11*Layout!$D138)</f>
        <v/>
      </c>
      <c r="O156" s="102" t="str">
        <f>IF(ISBLANK(Layout!N138),"",Layout!N138*$J$12/Stocks!$E$12*Layout!$D138)</f>
        <v/>
      </c>
      <c r="P156" s="101">
        <f t="shared" ref="P156:P219" si="6">SUM(F156:O156)</f>
        <v>0</v>
      </c>
    </row>
    <row r="157" spans="1:16" x14ac:dyDescent="0.35">
      <c r="A157" s="100">
        <f t="shared" si="5"/>
        <v>137</v>
      </c>
      <c r="B157" s="99" t="str">
        <f>IF(ISBLANK(Layout!B139), "", Layout!B139)</f>
        <v/>
      </c>
      <c r="C157" s="98" t="str">
        <f>IF(ISBLANK(Layout!C139), "", Layout!C139)</f>
        <v/>
      </c>
      <c r="D157" s="97" t="str">
        <f>IF(Layout!D139 &gt;0, $J$12 - E157 - P157, "")</f>
        <v/>
      </c>
      <c r="E157" s="96">
        <f>IFERROR(Layout!D139*SUM($D$12:$D$17), "")</f>
        <v>0</v>
      </c>
      <c r="F157" s="96" t="str">
        <f>IF(ISBLANK(Layout!E139),"",Layout!E139*$J$12/Stocks!$E$3*Layout!$D139)</f>
        <v/>
      </c>
      <c r="G157" s="96" t="str">
        <f>IF(ISBLANK(Layout!F139),"",Layout!F139*$J$12/Stocks!$E$4*Layout!$D139)</f>
        <v/>
      </c>
      <c r="H157" s="96" t="str">
        <f>IF(ISBLANK(Layout!G139),"",Layout!G139*$J$12/Stocks!$E$5*Layout!$D139)</f>
        <v/>
      </c>
      <c r="I157" s="96" t="str">
        <f>IF(ISBLANK(Layout!H139),"",Layout!H139*$J$12/Stocks!$E$6*Layout!$D139)</f>
        <v/>
      </c>
      <c r="J157" s="96" t="str">
        <f>IF(ISBLANK(Layout!I139),"",Layout!I139*$J$12/Stocks!$E$7*Layout!$D139)</f>
        <v/>
      </c>
      <c r="K157" s="96" t="str">
        <f>IF(ISBLANK(Layout!J139),"",Layout!J139*$J$12/Stocks!$E$8*Layout!$D139)</f>
        <v/>
      </c>
      <c r="L157" s="96" t="str">
        <f>IF(ISBLANK(Layout!K139),"",Layout!K139*$J$12/Stocks!$E$9*Layout!$D139)</f>
        <v/>
      </c>
      <c r="M157" s="96" t="str">
        <f>IF(ISBLANK(Layout!L139),"",Layout!L139*$J$12/Stocks!$E$10*Layout!$D139)</f>
        <v/>
      </c>
      <c r="N157" s="96" t="str">
        <f>IF(ISBLANK(Layout!M139),"",Layout!M139*$J$12/Stocks!$E$11*Layout!$D139)</f>
        <v/>
      </c>
      <c r="O157" s="96" t="str">
        <f>IF(ISBLANK(Layout!N139),"",Layout!N139*$J$12/Stocks!$E$12*Layout!$D139)</f>
        <v/>
      </c>
      <c r="P157" s="95">
        <f t="shared" si="6"/>
        <v>0</v>
      </c>
    </row>
    <row r="158" spans="1:16" x14ac:dyDescent="0.35">
      <c r="A158" s="100">
        <f t="shared" si="5"/>
        <v>138</v>
      </c>
      <c r="B158" s="99" t="str">
        <f>IF(ISBLANK(Layout!B140), "", Layout!B140)</f>
        <v/>
      </c>
      <c r="C158" s="98" t="str">
        <f>IF(ISBLANK(Layout!C140), "", Layout!C140)</f>
        <v/>
      </c>
      <c r="D158" s="97" t="str">
        <f>IF(Layout!D140 &gt;0, $J$12 - E158 - P158, "")</f>
        <v/>
      </c>
      <c r="E158" s="96">
        <f>IFERROR(Layout!D140*SUM($D$12:$D$17), "")</f>
        <v>0</v>
      </c>
      <c r="F158" s="96" t="str">
        <f>IF(ISBLANK(Layout!E140),"",Layout!E140*$J$12/Stocks!$E$3*Layout!$D140)</f>
        <v/>
      </c>
      <c r="G158" s="96" t="str">
        <f>IF(ISBLANK(Layout!F140),"",Layout!F140*$J$12/Stocks!$E$4*Layout!$D140)</f>
        <v/>
      </c>
      <c r="H158" s="96" t="str">
        <f>IF(ISBLANK(Layout!G140),"",Layout!G140*$J$12/Stocks!$E$5*Layout!$D140)</f>
        <v/>
      </c>
      <c r="I158" s="96" t="str">
        <f>IF(ISBLANK(Layout!H140),"",Layout!H140*$J$12/Stocks!$E$6*Layout!$D140)</f>
        <v/>
      </c>
      <c r="J158" s="96" t="str">
        <f>IF(ISBLANK(Layout!I140),"",Layout!I140*$J$12/Stocks!$E$7*Layout!$D140)</f>
        <v/>
      </c>
      <c r="K158" s="96" t="str">
        <f>IF(ISBLANK(Layout!J140),"",Layout!J140*$J$12/Stocks!$E$8*Layout!$D140)</f>
        <v/>
      </c>
      <c r="L158" s="96" t="str">
        <f>IF(ISBLANK(Layout!K140),"",Layout!K140*$J$12/Stocks!$E$9*Layout!$D140)</f>
        <v/>
      </c>
      <c r="M158" s="96" t="str">
        <f>IF(ISBLANK(Layout!L140),"",Layout!L140*$J$12/Stocks!$E$10*Layout!$D140)</f>
        <v/>
      </c>
      <c r="N158" s="96" t="str">
        <f>IF(ISBLANK(Layout!M140),"",Layout!M140*$J$12/Stocks!$E$11*Layout!$D140)</f>
        <v/>
      </c>
      <c r="O158" s="96" t="str">
        <f>IF(ISBLANK(Layout!N140),"",Layout!N140*$J$12/Stocks!$E$12*Layout!$D140)</f>
        <v/>
      </c>
      <c r="P158" s="95">
        <f t="shared" si="6"/>
        <v>0</v>
      </c>
    </row>
    <row r="159" spans="1:16" x14ac:dyDescent="0.35">
      <c r="A159" s="100">
        <f t="shared" si="5"/>
        <v>139</v>
      </c>
      <c r="B159" s="99" t="str">
        <f>IF(ISBLANK(Layout!B141), "", Layout!B141)</f>
        <v/>
      </c>
      <c r="C159" s="98" t="str">
        <f>IF(ISBLANK(Layout!C141), "", Layout!C141)</f>
        <v/>
      </c>
      <c r="D159" s="97" t="str">
        <f>IF(Layout!D141 &gt;0, $J$12 - E159 - P159, "")</f>
        <v/>
      </c>
      <c r="E159" s="96">
        <f>IFERROR(Layout!D141*SUM($D$12:$D$17), "")</f>
        <v>0</v>
      </c>
      <c r="F159" s="96" t="str">
        <f>IF(ISBLANK(Layout!E141),"",Layout!E141*$J$12/Stocks!$E$3*Layout!$D141)</f>
        <v/>
      </c>
      <c r="G159" s="96" t="str">
        <f>IF(ISBLANK(Layout!F141),"",Layout!F141*$J$12/Stocks!$E$4*Layout!$D141)</f>
        <v/>
      </c>
      <c r="H159" s="96" t="str">
        <f>IF(ISBLANK(Layout!G141),"",Layout!G141*$J$12/Stocks!$E$5*Layout!$D141)</f>
        <v/>
      </c>
      <c r="I159" s="96" t="str">
        <f>IF(ISBLANK(Layout!H141),"",Layout!H141*$J$12/Stocks!$E$6*Layout!$D141)</f>
        <v/>
      </c>
      <c r="J159" s="96" t="str">
        <f>IF(ISBLANK(Layout!I141),"",Layout!I141*$J$12/Stocks!$E$7*Layout!$D141)</f>
        <v/>
      </c>
      <c r="K159" s="96" t="str">
        <f>IF(ISBLANK(Layout!J141),"",Layout!J141*$J$12/Stocks!$E$8*Layout!$D141)</f>
        <v/>
      </c>
      <c r="L159" s="96" t="str">
        <f>IF(ISBLANK(Layout!K141),"",Layout!K141*$J$12/Stocks!$E$9*Layout!$D141)</f>
        <v/>
      </c>
      <c r="M159" s="96" t="str">
        <f>IF(ISBLANK(Layout!L141),"",Layout!L141*$J$12/Stocks!$E$10*Layout!$D141)</f>
        <v/>
      </c>
      <c r="N159" s="96" t="str">
        <f>IF(ISBLANK(Layout!M141),"",Layout!M141*$J$12/Stocks!$E$11*Layout!$D141)</f>
        <v/>
      </c>
      <c r="O159" s="96" t="str">
        <f>IF(ISBLANK(Layout!N141),"",Layout!N141*$J$12/Stocks!$E$12*Layout!$D141)</f>
        <v/>
      </c>
      <c r="P159" s="95">
        <f t="shared" si="6"/>
        <v>0</v>
      </c>
    </row>
    <row r="160" spans="1:16" x14ac:dyDescent="0.35">
      <c r="A160" s="100">
        <f t="shared" si="5"/>
        <v>140</v>
      </c>
      <c r="B160" s="99" t="str">
        <f>IF(ISBLANK(Layout!B142), "", Layout!B142)</f>
        <v/>
      </c>
      <c r="C160" s="98" t="str">
        <f>IF(ISBLANK(Layout!C142), "", Layout!C142)</f>
        <v/>
      </c>
      <c r="D160" s="97" t="str">
        <f>IF(Layout!D142 &gt;0, $J$12 - E160 - P160, "")</f>
        <v/>
      </c>
      <c r="E160" s="96">
        <f>IFERROR(Layout!D142*SUM($D$12:$D$17), "")</f>
        <v>0</v>
      </c>
      <c r="F160" s="96" t="str">
        <f>IF(ISBLANK(Layout!E142),"",Layout!E142*$J$12/Stocks!$E$3*Layout!$D142)</f>
        <v/>
      </c>
      <c r="G160" s="96" t="str">
        <f>IF(ISBLANK(Layout!F142),"",Layout!F142*$J$12/Stocks!$E$4*Layout!$D142)</f>
        <v/>
      </c>
      <c r="H160" s="96" t="str">
        <f>IF(ISBLANK(Layout!G142),"",Layout!G142*$J$12/Stocks!$E$5*Layout!$D142)</f>
        <v/>
      </c>
      <c r="I160" s="96" t="str">
        <f>IF(ISBLANK(Layout!H142),"",Layout!H142*$J$12/Stocks!$E$6*Layout!$D142)</f>
        <v/>
      </c>
      <c r="J160" s="96" t="str">
        <f>IF(ISBLANK(Layout!I142),"",Layout!I142*$J$12/Stocks!$E$7*Layout!$D142)</f>
        <v/>
      </c>
      <c r="K160" s="96" t="str">
        <f>IF(ISBLANK(Layout!J142),"",Layout!J142*$J$12/Stocks!$E$8*Layout!$D142)</f>
        <v/>
      </c>
      <c r="L160" s="96" t="str">
        <f>IF(ISBLANK(Layout!K142),"",Layout!K142*$J$12/Stocks!$E$9*Layout!$D142)</f>
        <v/>
      </c>
      <c r="M160" s="96" t="str">
        <f>IF(ISBLANK(Layout!L142),"",Layout!L142*$J$12/Stocks!$E$10*Layout!$D142)</f>
        <v/>
      </c>
      <c r="N160" s="96" t="str">
        <f>IF(ISBLANK(Layout!M142),"",Layout!M142*$J$12/Stocks!$E$11*Layout!$D142)</f>
        <v/>
      </c>
      <c r="O160" s="96" t="str">
        <f>IF(ISBLANK(Layout!N142),"",Layout!N142*$J$12/Stocks!$E$12*Layout!$D142)</f>
        <v/>
      </c>
      <c r="P160" s="95">
        <f t="shared" si="6"/>
        <v>0</v>
      </c>
    </row>
    <row r="161" spans="1:16" x14ac:dyDescent="0.35">
      <c r="A161" s="100">
        <f t="shared" si="5"/>
        <v>141</v>
      </c>
      <c r="B161" s="99" t="str">
        <f>IF(ISBLANK(Layout!B143), "", Layout!B143)</f>
        <v/>
      </c>
      <c r="C161" s="98" t="str">
        <f>IF(ISBLANK(Layout!C143), "", Layout!C143)</f>
        <v/>
      </c>
      <c r="D161" s="97" t="str">
        <f>IF(Layout!D143 &gt;0, $J$12 - E161 - P161, "")</f>
        <v/>
      </c>
      <c r="E161" s="96">
        <f>IFERROR(Layout!D143*SUM($D$12:$D$17), "")</f>
        <v>0</v>
      </c>
      <c r="F161" s="96" t="str">
        <f>IF(ISBLANK(Layout!E143),"",Layout!E143*$J$12/Stocks!$E$3*Layout!$D143)</f>
        <v/>
      </c>
      <c r="G161" s="96" t="str">
        <f>IF(ISBLANK(Layout!F143),"",Layout!F143*$J$12/Stocks!$E$4*Layout!$D143)</f>
        <v/>
      </c>
      <c r="H161" s="96" t="str">
        <f>IF(ISBLANK(Layout!G143),"",Layout!G143*$J$12/Stocks!$E$5*Layout!$D143)</f>
        <v/>
      </c>
      <c r="I161" s="96" t="str">
        <f>IF(ISBLANK(Layout!H143),"",Layout!H143*$J$12/Stocks!$E$6*Layout!$D143)</f>
        <v/>
      </c>
      <c r="J161" s="96" t="str">
        <f>IF(ISBLANK(Layout!I143),"",Layout!I143*$J$12/Stocks!$E$7*Layout!$D143)</f>
        <v/>
      </c>
      <c r="K161" s="96" t="str">
        <f>IF(ISBLANK(Layout!J143),"",Layout!J143*$J$12/Stocks!$E$8*Layout!$D143)</f>
        <v/>
      </c>
      <c r="L161" s="96" t="str">
        <f>IF(ISBLANK(Layout!K143),"",Layout!K143*$J$12/Stocks!$E$9*Layout!$D143)</f>
        <v/>
      </c>
      <c r="M161" s="96" t="str">
        <f>IF(ISBLANK(Layout!L143),"",Layout!L143*$J$12/Stocks!$E$10*Layout!$D143)</f>
        <v/>
      </c>
      <c r="N161" s="96" t="str">
        <f>IF(ISBLANK(Layout!M143),"",Layout!M143*$J$12/Stocks!$E$11*Layout!$D143)</f>
        <v/>
      </c>
      <c r="O161" s="96" t="str">
        <f>IF(ISBLANK(Layout!N143),"",Layout!N143*$J$12/Stocks!$E$12*Layout!$D143)</f>
        <v/>
      </c>
      <c r="P161" s="95">
        <f t="shared" si="6"/>
        <v>0</v>
      </c>
    </row>
    <row r="162" spans="1:16" x14ac:dyDescent="0.35">
      <c r="A162" s="100">
        <f t="shared" si="5"/>
        <v>142</v>
      </c>
      <c r="B162" s="99" t="str">
        <f>IF(ISBLANK(Layout!B144), "", Layout!B144)</f>
        <v/>
      </c>
      <c r="C162" s="98" t="str">
        <f>IF(ISBLANK(Layout!C144), "", Layout!C144)</f>
        <v/>
      </c>
      <c r="D162" s="97" t="str">
        <f>IF(Layout!D144 &gt;0, $J$12 - E162 - P162, "")</f>
        <v/>
      </c>
      <c r="E162" s="96">
        <f>IFERROR(Layout!D144*SUM($D$12:$D$17), "")</f>
        <v>0</v>
      </c>
      <c r="F162" s="96" t="str">
        <f>IF(ISBLANK(Layout!E144),"",Layout!E144*$J$12/Stocks!$E$3*Layout!$D144)</f>
        <v/>
      </c>
      <c r="G162" s="96" t="str">
        <f>IF(ISBLANK(Layout!F144),"",Layout!F144*$J$12/Stocks!$E$4*Layout!$D144)</f>
        <v/>
      </c>
      <c r="H162" s="96" t="str">
        <f>IF(ISBLANK(Layout!G144),"",Layout!G144*$J$12/Stocks!$E$5*Layout!$D144)</f>
        <v/>
      </c>
      <c r="I162" s="96" t="str">
        <f>IF(ISBLANK(Layout!H144),"",Layout!H144*$J$12/Stocks!$E$6*Layout!$D144)</f>
        <v/>
      </c>
      <c r="J162" s="96" t="str">
        <f>IF(ISBLANK(Layout!I144),"",Layout!I144*$J$12/Stocks!$E$7*Layout!$D144)</f>
        <v/>
      </c>
      <c r="K162" s="96" t="str">
        <f>IF(ISBLANK(Layout!J144),"",Layout!J144*$J$12/Stocks!$E$8*Layout!$D144)</f>
        <v/>
      </c>
      <c r="L162" s="96" t="str">
        <f>IF(ISBLANK(Layout!K144),"",Layout!K144*$J$12/Stocks!$E$9*Layout!$D144)</f>
        <v/>
      </c>
      <c r="M162" s="96" t="str">
        <f>IF(ISBLANK(Layout!L144),"",Layout!L144*$J$12/Stocks!$E$10*Layout!$D144)</f>
        <v/>
      </c>
      <c r="N162" s="96" t="str">
        <f>IF(ISBLANK(Layout!M144),"",Layout!M144*$J$12/Stocks!$E$11*Layout!$D144)</f>
        <v/>
      </c>
      <c r="O162" s="96" t="str">
        <f>IF(ISBLANK(Layout!N144),"",Layout!N144*$J$12/Stocks!$E$12*Layout!$D144)</f>
        <v/>
      </c>
      <c r="P162" s="95">
        <f t="shared" si="6"/>
        <v>0</v>
      </c>
    </row>
    <row r="163" spans="1:16" x14ac:dyDescent="0.35">
      <c r="A163" s="94">
        <f t="shared" si="5"/>
        <v>143</v>
      </c>
      <c r="B163" s="93" t="str">
        <f>IF(ISBLANK(Layout!B145), "", Layout!B145)</f>
        <v/>
      </c>
      <c r="C163" s="92" t="str">
        <f>IF(ISBLANK(Layout!C145), "", Layout!C145)</f>
        <v/>
      </c>
      <c r="D163" s="91" t="str">
        <f>IF(Layout!D145 &gt;0, $J$12 - E163 - P163, "")</f>
        <v/>
      </c>
      <c r="E163" s="90">
        <f>IFERROR(Layout!D145*SUM($D$12:$D$17), "")</f>
        <v>0</v>
      </c>
      <c r="F163" s="90" t="str">
        <f>IF(ISBLANK(Layout!E145),"",Layout!E145*$J$12/Stocks!$E$3*Layout!$D145)</f>
        <v/>
      </c>
      <c r="G163" s="90" t="str">
        <f>IF(ISBLANK(Layout!F145),"",Layout!F145*$J$12/Stocks!$E$4*Layout!$D145)</f>
        <v/>
      </c>
      <c r="H163" s="90" t="str">
        <f>IF(ISBLANK(Layout!G145),"",Layout!G145*$J$12/Stocks!$E$5*Layout!$D145)</f>
        <v/>
      </c>
      <c r="I163" s="90" t="str">
        <f>IF(ISBLANK(Layout!H145),"",Layout!H145*$J$12/Stocks!$E$6*Layout!$D145)</f>
        <v/>
      </c>
      <c r="J163" s="90" t="str">
        <f>IF(ISBLANK(Layout!I145),"",Layout!I145*$J$12/Stocks!$E$7*Layout!$D145)</f>
        <v/>
      </c>
      <c r="K163" s="90" t="str">
        <f>IF(ISBLANK(Layout!J145),"",Layout!J145*$J$12/Stocks!$E$8*Layout!$D145)</f>
        <v/>
      </c>
      <c r="L163" s="90" t="str">
        <f>IF(ISBLANK(Layout!K145),"",Layout!K145*$J$12/Stocks!$E$9*Layout!$D145)</f>
        <v/>
      </c>
      <c r="M163" s="90" t="str">
        <f>IF(ISBLANK(Layout!L145),"",Layout!L145*$J$12/Stocks!$E$10*Layout!$D145)</f>
        <v/>
      </c>
      <c r="N163" s="90" t="str">
        <f>IF(ISBLANK(Layout!M145),"",Layout!M145*$J$12/Stocks!$E$11*Layout!$D145)</f>
        <v/>
      </c>
      <c r="O163" s="90" t="str">
        <f>IF(ISBLANK(Layout!N145),"",Layout!N145*$J$12/Stocks!$E$12*Layout!$D145)</f>
        <v/>
      </c>
      <c r="P163" s="89">
        <f t="shared" si="6"/>
        <v>0</v>
      </c>
    </row>
    <row r="164" spans="1:16" x14ac:dyDescent="0.35">
      <c r="A164" s="107">
        <f t="shared" si="5"/>
        <v>144</v>
      </c>
      <c r="B164" s="106" t="str">
        <f>IF(ISBLANK(Layout!B146), "", Layout!B146)</f>
        <v/>
      </c>
      <c r="C164" s="105" t="str">
        <f>IF(ISBLANK(Layout!C146), "", Layout!C146)</f>
        <v/>
      </c>
      <c r="D164" s="104" t="str">
        <f>IF(Layout!D146 &gt;0, $J$12 - E164 - P164, "")</f>
        <v/>
      </c>
      <c r="E164" s="103">
        <f>IFERROR(Layout!D146*SUM($D$12:$D$17), "")</f>
        <v>0</v>
      </c>
      <c r="F164" s="102" t="str">
        <f>IF(ISBLANK(Layout!E146),"",Layout!E146*$J$12/Stocks!$E$3*Layout!$D146)</f>
        <v/>
      </c>
      <c r="G164" s="102" t="str">
        <f>IF(ISBLANK(Layout!F146),"",Layout!F146*$J$12/Stocks!$E$4*Layout!$D146)</f>
        <v/>
      </c>
      <c r="H164" s="102" t="str">
        <f>IF(ISBLANK(Layout!G146),"",Layout!G146*$J$12/Stocks!$E$5*Layout!$D146)</f>
        <v/>
      </c>
      <c r="I164" s="102" t="str">
        <f>IF(ISBLANK(Layout!H146),"",Layout!H146*$J$12/Stocks!$E$6*Layout!$D146)</f>
        <v/>
      </c>
      <c r="J164" s="102" t="str">
        <f>IF(ISBLANK(Layout!I146),"",Layout!I146*$J$12/Stocks!$E$7*Layout!$D146)</f>
        <v/>
      </c>
      <c r="K164" s="102" t="str">
        <f>IF(ISBLANK(Layout!J146),"",Layout!J146*$J$12/Stocks!$E$8*Layout!$D146)</f>
        <v/>
      </c>
      <c r="L164" s="102" t="str">
        <f>IF(ISBLANK(Layout!K146),"",Layout!K146*$J$12/Stocks!$E$9*Layout!$D146)</f>
        <v/>
      </c>
      <c r="M164" s="102" t="str">
        <f>IF(ISBLANK(Layout!L146),"",Layout!L146*$J$12/Stocks!$E$10*Layout!$D146)</f>
        <v/>
      </c>
      <c r="N164" s="102" t="str">
        <f>IF(ISBLANK(Layout!M146),"",Layout!M146*$J$12/Stocks!$E$11*Layout!$D146)</f>
        <v/>
      </c>
      <c r="O164" s="102" t="str">
        <f>IF(ISBLANK(Layout!N146),"",Layout!N146*$J$12/Stocks!$E$12*Layout!$D146)</f>
        <v/>
      </c>
      <c r="P164" s="101">
        <f t="shared" si="6"/>
        <v>0</v>
      </c>
    </row>
    <row r="165" spans="1:16" x14ac:dyDescent="0.35">
      <c r="A165" s="100">
        <f t="shared" si="5"/>
        <v>145</v>
      </c>
      <c r="B165" s="99" t="str">
        <f>IF(ISBLANK(Layout!B147), "", Layout!B147)</f>
        <v/>
      </c>
      <c r="C165" s="98" t="str">
        <f>IF(ISBLANK(Layout!C147), "", Layout!C147)</f>
        <v/>
      </c>
      <c r="D165" s="97" t="str">
        <f>IF(Layout!D147 &gt;0, $J$12 - E165 - P165, "")</f>
        <v/>
      </c>
      <c r="E165" s="96">
        <f>IFERROR(Layout!D147*SUM($D$12:$D$17), "")</f>
        <v>0</v>
      </c>
      <c r="F165" s="96" t="str">
        <f>IF(ISBLANK(Layout!E147),"",Layout!E147*$J$12/Stocks!$E$3*Layout!$D147)</f>
        <v/>
      </c>
      <c r="G165" s="96" t="str">
        <f>IF(ISBLANK(Layout!F147),"",Layout!F147*$J$12/Stocks!$E$4*Layout!$D147)</f>
        <v/>
      </c>
      <c r="H165" s="96" t="str">
        <f>IF(ISBLANK(Layout!G147),"",Layout!G147*$J$12/Stocks!$E$5*Layout!$D147)</f>
        <v/>
      </c>
      <c r="I165" s="96" t="str">
        <f>IF(ISBLANK(Layout!H147),"",Layout!H147*$J$12/Stocks!$E$6*Layout!$D147)</f>
        <v/>
      </c>
      <c r="J165" s="96" t="str">
        <f>IF(ISBLANK(Layout!I147),"",Layout!I147*$J$12/Stocks!$E$7*Layout!$D147)</f>
        <v/>
      </c>
      <c r="K165" s="96" t="str">
        <f>IF(ISBLANK(Layout!J147),"",Layout!J147*$J$12/Stocks!$E$8*Layout!$D147)</f>
        <v/>
      </c>
      <c r="L165" s="96" t="str">
        <f>IF(ISBLANK(Layout!K147),"",Layout!K147*$J$12/Stocks!$E$9*Layout!$D147)</f>
        <v/>
      </c>
      <c r="M165" s="96" t="str">
        <f>IF(ISBLANK(Layout!L147),"",Layout!L147*$J$12/Stocks!$E$10*Layout!$D147)</f>
        <v/>
      </c>
      <c r="N165" s="96" t="str">
        <f>IF(ISBLANK(Layout!M147),"",Layout!M147*$J$12/Stocks!$E$11*Layout!$D147)</f>
        <v/>
      </c>
      <c r="O165" s="96" t="str">
        <f>IF(ISBLANK(Layout!N147),"",Layout!N147*$J$12/Stocks!$E$12*Layout!$D147)</f>
        <v/>
      </c>
      <c r="P165" s="95">
        <f t="shared" si="6"/>
        <v>0</v>
      </c>
    </row>
    <row r="166" spans="1:16" x14ac:dyDescent="0.35">
      <c r="A166" s="100">
        <f t="shared" si="5"/>
        <v>146</v>
      </c>
      <c r="B166" s="99" t="str">
        <f>IF(ISBLANK(Layout!B148), "", Layout!B148)</f>
        <v/>
      </c>
      <c r="C166" s="98" t="str">
        <f>IF(ISBLANK(Layout!C148), "", Layout!C148)</f>
        <v/>
      </c>
      <c r="D166" s="97" t="str">
        <f>IF(Layout!D148 &gt;0, $J$12 - E166 - P166, "")</f>
        <v/>
      </c>
      <c r="E166" s="96">
        <f>IFERROR(Layout!D148*SUM($D$12:$D$17), "")</f>
        <v>0</v>
      </c>
      <c r="F166" s="96" t="str">
        <f>IF(ISBLANK(Layout!E148),"",Layout!E148*$J$12/Stocks!$E$3*Layout!$D148)</f>
        <v/>
      </c>
      <c r="G166" s="96" t="str">
        <f>IF(ISBLANK(Layout!F148),"",Layout!F148*$J$12/Stocks!$E$4*Layout!$D148)</f>
        <v/>
      </c>
      <c r="H166" s="96" t="str">
        <f>IF(ISBLANK(Layout!G148),"",Layout!G148*$J$12/Stocks!$E$5*Layout!$D148)</f>
        <v/>
      </c>
      <c r="I166" s="96" t="str">
        <f>IF(ISBLANK(Layout!H148),"",Layout!H148*$J$12/Stocks!$E$6*Layout!$D148)</f>
        <v/>
      </c>
      <c r="J166" s="96" t="str">
        <f>IF(ISBLANK(Layout!I148),"",Layout!I148*$J$12/Stocks!$E$7*Layout!$D148)</f>
        <v/>
      </c>
      <c r="K166" s="96" t="str">
        <f>IF(ISBLANK(Layout!J148),"",Layout!J148*$J$12/Stocks!$E$8*Layout!$D148)</f>
        <v/>
      </c>
      <c r="L166" s="96" t="str">
        <f>IF(ISBLANK(Layout!K148),"",Layout!K148*$J$12/Stocks!$E$9*Layout!$D148)</f>
        <v/>
      </c>
      <c r="M166" s="96" t="str">
        <f>IF(ISBLANK(Layout!L148),"",Layout!L148*$J$12/Stocks!$E$10*Layout!$D148)</f>
        <v/>
      </c>
      <c r="N166" s="96" t="str">
        <f>IF(ISBLANK(Layout!M148),"",Layout!M148*$J$12/Stocks!$E$11*Layout!$D148)</f>
        <v/>
      </c>
      <c r="O166" s="96" t="str">
        <f>IF(ISBLANK(Layout!N148),"",Layout!N148*$J$12/Stocks!$E$12*Layout!$D148)</f>
        <v/>
      </c>
      <c r="P166" s="95">
        <f t="shared" si="6"/>
        <v>0</v>
      </c>
    </row>
    <row r="167" spans="1:16" x14ac:dyDescent="0.35">
      <c r="A167" s="100">
        <f t="shared" si="5"/>
        <v>147</v>
      </c>
      <c r="B167" s="99" t="str">
        <f>IF(ISBLANK(Layout!B149), "", Layout!B149)</f>
        <v/>
      </c>
      <c r="C167" s="98" t="str">
        <f>IF(ISBLANK(Layout!C149), "", Layout!C149)</f>
        <v/>
      </c>
      <c r="D167" s="97" t="str">
        <f>IF(Layout!D149 &gt;0, $J$12 - E167 - P167, "")</f>
        <v/>
      </c>
      <c r="E167" s="96">
        <f>IFERROR(Layout!D149*SUM($D$12:$D$17), "")</f>
        <v>0</v>
      </c>
      <c r="F167" s="96" t="str">
        <f>IF(ISBLANK(Layout!E149),"",Layout!E149*$J$12/Stocks!$E$3*Layout!$D149)</f>
        <v/>
      </c>
      <c r="G167" s="96" t="str">
        <f>IF(ISBLANK(Layout!F149),"",Layout!F149*$J$12/Stocks!$E$4*Layout!$D149)</f>
        <v/>
      </c>
      <c r="H167" s="96" t="str">
        <f>IF(ISBLANK(Layout!G149),"",Layout!G149*$J$12/Stocks!$E$5*Layout!$D149)</f>
        <v/>
      </c>
      <c r="I167" s="96" t="str">
        <f>IF(ISBLANK(Layout!H149),"",Layout!H149*$J$12/Stocks!$E$6*Layout!$D149)</f>
        <v/>
      </c>
      <c r="J167" s="96" t="str">
        <f>IF(ISBLANK(Layout!I149),"",Layout!I149*$J$12/Stocks!$E$7*Layout!$D149)</f>
        <v/>
      </c>
      <c r="K167" s="96" t="str">
        <f>IF(ISBLANK(Layout!J149),"",Layout!J149*$J$12/Stocks!$E$8*Layout!$D149)</f>
        <v/>
      </c>
      <c r="L167" s="96" t="str">
        <f>IF(ISBLANK(Layout!K149),"",Layout!K149*$J$12/Stocks!$E$9*Layout!$D149)</f>
        <v/>
      </c>
      <c r="M167" s="96" t="str">
        <f>IF(ISBLANK(Layout!L149),"",Layout!L149*$J$12/Stocks!$E$10*Layout!$D149)</f>
        <v/>
      </c>
      <c r="N167" s="96" t="str">
        <f>IF(ISBLANK(Layout!M149),"",Layout!M149*$J$12/Stocks!$E$11*Layout!$D149)</f>
        <v/>
      </c>
      <c r="O167" s="96" t="str">
        <f>IF(ISBLANK(Layout!N149),"",Layout!N149*$J$12/Stocks!$E$12*Layout!$D149)</f>
        <v/>
      </c>
      <c r="P167" s="95">
        <f t="shared" si="6"/>
        <v>0</v>
      </c>
    </row>
    <row r="168" spans="1:16" x14ac:dyDescent="0.35">
      <c r="A168" s="100">
        <f t="shared" si="5"/>
        <v>148</v>
      </c>
      <c r="B168" s="99" t="str">
        <f>IF(ISBLANK(Layout!B150), "", Layout!B150)</f>
        <v/>
      </c>
      <c r="C168" s="98" t="str">
        <f>IF(ISBLANK(Layout!C150), "", Layout!C150)</f>
        <v/>
      </c>
      <c r="D168" s="97" t="str">
        <f>IF(Layout!D150 &gt;0, $J$12 - E168 - P168, "")</f>
        <v/>
      </c>
      <c r="E168" s="96">
        <f>IFERROR(Layout!D150*SUM($D$12:$D$17), "")</f>
        <v>0</v>
      </c>
      <c r="F168" s="96" t="str">
        <f>IF(ISBLANK(Layout!E150),"",Layout!E150*$J$12/Stocks!$E$3*Layout!$D150)</f>
        <v/>
      </c>
      <c r="G168" s="96" t="str">
        <f>IF(ISBLANK(Layout!F150),"",Layout!F150*$J$12/Stocks!$E$4*Layout!$D150)</f>
        <v/>
      </c>
      <c r="H168" s="96" t="str">
        <f>IF(ISBLANK(Layout!G150),"",Layout!G150*$J$12/Stocks!$E$5*Layout!$D150)</f>
        <v/>
      </c>
      <c r="I168" s="96" t="str">
        <f>IF(ISBLANK(Layout!H150),"",Layout!H150*$J$12/Stocks!$E$6*Layout!$D150)</f>
        <v/>
      </c>
      <c r="J168" s="96" t="str">
        <f>IF(ISBLANK(Layout!I150),"",Layout!I150*$J$12/Stocks!$E$7*Layout!$D150)</f>
        <v/>
      </c>
      <c r="K168" s="96" t="str">
        <f>IF(ISBLANK(Layout!J150),"",Layout!J150*$J$12/Stocks!$E$8*Layout!$D150)</f>
        <v/>
      </c>
      <c r="L168" s="96" t="str">
        <f>IF(ISBLANK(Layout!K150),"",Layout!K150*$J$12/Stocks!$E$9*Layout!$D150)</f>
        <v/>
      </c>
      <c r="M168" s="96" t="str">
        <f>IF(ISBLANK(Layout!L150),"",Layout!L150*$J$12/Stocks!$E$10*Layout!$D150)</f>
        <v/>
      </c>
      <c r="N168" s="96" t="str">
        <f>IF(ISBLANK(Layout!M150),"",Layout!M150*$J$12/Stocks!$E$11*Layout!$D150)</f>
        <v/>
      </c>
      <c r="O168" s="96" t="str">
        <f>IF(ISBLANK(Layout!N150),"",Layout!N150*$J$12/Stocks!$E$12*Layout!$D150)</f>
        <v/>
      </c>
      <c r="P168" s="95">
        <f t="shared" si="6"/>
        <v>0</v>
      </c>
    </row>
    <row r="169" spans="1:16" x14ac:dyDescent="0.35">
      <c r="A169" s="100">
        <f t="shared" ref="A169:A232" si="7">A168+1</f>
        <v>149</v>
      </c>
      <c r="B169" s="99" t="str">
        <f>IF(ISBLANK(Layout!B151), "", Layout!B151)</f>
        <v/>
      </c>
      <c r="C169" s="98" t="str">
        <f>IF(ISBLANK(Layout!C151), "", Layout!C151)</f>
        <v/>
      </c>
      <c r="D169" s="97" t="str">
        <f>IF(Layout!D151 &gt;0, $J$12 - E169 - P169, "")</f>
        <v/>
      </c>
      <c r="E169" s="96">
        <f>IFERROR(Layout!D151*SUM($D$12:$D$17), "")</f>
        <v>0</v>
      </c>
      <c r="F169" s="96" t="str">
        <f>IF(ISBLANK(Layout!E151),"",Layout!E151*$J$12/Stocks!$E$3*Layout!$D151)</f>
        <v/>
      </c>
      <c r="G169" s="96" t="str">
        <f>IF(ISBLANK(Layout!F151),"",Layout!F151*$J$12/Stocks!$E$4*Layout!$D151)</f>
        <v/>
      </c>
      <c r="H169" s="96" t="str">
        <f>IF(ISBLANK(Layout!G151),"",Layout!G151*$J$12/Stocks!$E$5*Layout!$D151)</f>
        <v/>
      </c>
      <c r="I169" s="96" t="str">
        <f>IF(ISBLANK(Layout!H151),"",Layout!H151*$J$12/Stocks!$E$6*Layout!$D151)</f>
        <v/>
      </c>
      <c r="J169" s="96" t="str">
        <f>IF(ISBLANK(Layout!I151),"",Layout!I151*$J$12/Stocks!$E$7*Layout!$D151)</f>
        <v/>
      </c>
      <c r="K169" s="96" t="str">
        <f>IF(ISBLANK(Layout!J151),"",Layout!J151*$J$12/Stocks!$E$8*Layout!$D151)</f>
        <v/>
      </c>
      <c r="L169" s="96" t="str">
        <f>IF(ISBLANK(Layout!K151),"",Layout!K151*$J$12/Stocks!$E$9*Layout!$D151)</f>
        <v/>
      </c>
      <c r="M169" s="96" t="str">
        <f>IF(ISBLANK(Layout!L151),"",Layout!L151*$J$12/Stocks!$E$10*Layout!$D151)</f>
        <v/>
      </c>
      <c r="N169" s="96" t="str">
        <f>IF(ISBLANK(Layout!M151),"",Layout!M151*$J$12/Stocks!$E$11*Layout!$D151)</f>
        <v/>
      </c>
      <c r="O169" s="96" t="str">
        <f>IF(ISBLANK(Layout!N151),"",Layout!N151*$J$12/Stocks!$E$12*Layout!$D151)</f>
        <v/>
      </c>
      <c r="P169" s="95">
        <f t="shared" si="6"/>
        <v>0</v>
      </c>
    </row>
    <row r="170" spans="1:16" x14ac:dyDescent="0.35">
      <c r="A170" s="100">
        <f t="shared" si="7"/>
        <v>150</v>
      </c>
      <c r="B170" s="99" t="str">
        <f>IF(ISBLANK(Layout!B152), "", Layout!B152)</f>
        <v/>
      </c>
      <c r="C170" s="98" t="str">
        <f>IF(ISBLANK(Layout!C152), "", Layout!C152)</f>
        <v/>
      </c>
      <c r="D170" s="97" t="str">
        <f>IF(Layout!D152 &gt;0, $J$12 - E170 - P170, "")</f>
        <v/>
      </c>
      <c r="E170" s="96">
        <f>IFERROR(Layout!D152*SUM($D$12:$D$17), "")</f>
        <v>0</v>
      </c>
      <c r="F170" s="96" t="str">
        <f>IF(ISBLANK(Layout!E152),"",Layout!E152*$J$12/Stocks!$E$3*Layout!$D152)</f>
        <v/>
      </c>
      <c r="G170" s="96" t="str">
        <f>IF(ISBLANK(Layout!F152),"",Layout!F152*$J$12/Stocks!$E$4*Layout!$D152)</f>
        <v/>
      </c>
      <c r="H170" s="96" t="str">
        <f>IF(ISBLANK(Layout!G152),"",Layout!G152*$J$12/Stocks!$E$5*Layout!$D152)</f>
        <v/>
      </c>
      <c r="I170" s="96" t="str">
        <f>IF(ISBLANK(Layout!H152),"",Layout!H152*$J$12/Stocks!$E$6*Layout!$D152)</f>
        <v/>
      </c>
      <c r="J170" s="96" t="str">
        <f>IF(ISBLANK(Layout!I152),"",Layout!I152*$J$12/Stocks!$E$7*Layout!$D152)</f>
        <v/>
      </c>
      <c r="K170" s="96" t="str">
        <f>IF(ISBLANK(Layout!J152),"",Layout!J152*$J$12/Stocks!$E$8*Layout!$D152)</f>
        <v/>
      </c>
      <c r="L170" s="96" t="str">
        <f>IF(ISBLANK(Layout!K152),"",Layout!K152*$J$12/Stocks!$E$9*Layout!$D152)</f>
        <v/>
      </c>
      <c r="M170" s="96" t="str">
        <f>IF(ISBLANK(Layout!L152),"",Layout!L152*$J$12/Stocks!$E$10*Layout!$D152)</f>
        <v/>
      </c>
      <c r="N170" s="96" t="str">
        <f>IF(ISBLANK(Layout!M152),"",Layout!M152*$J$12/Stocks!$E$11*Layout!$D152)</f>
        <v/>
      </c>
      <c r="O170" s="96" t="str">
        <f>IF(ISBLANK(Layout!N152),"",Layout!N152*$J$12/Stocks!$E$12*Layout!$D152)</f>
        <v/>
      </c>
      <c r="P170" s="95">
        <f t="shared" si="6"/>
        <v>0</v>
      </c>
    </row>
    <row r="171" spans="1:16" x14ac:dyDescent="0.35">
      <c r="A171" s="94">
        <f t="shared" si="7"/>
        <v>151</v>
      </c>
      <c r="B171" s="93" t="str">
        <f>IF(ISBLANK(Layout!B153), "", Layout!B153)</f>
        <v/>
      </c>
      <c r="C171" s="92" t="str">
        <f>IF(ISBLANK(Layout!C153), "", Layout!C153)</f>
        <v/>
      </c>
      <c r="D171" s="91" t="str">
        <f>IF(Layout!D153 &gt;0, $J$12 - E171 - P171, "")</f>
        <v/>
      </c>
      <c r="E171" s="90">
        <f>IFERROR(Layout!D153*SUM($D$12:$D$17), "")</f>
        <v>0</v>
      </c>
      <c r="F171" s="90" t="str">
        <f>IF(ISBLANK(Layout!E153),"",Layout!E153*$J$12/Stocks!$E$3*Layout!$D153)</f>
        <v/>
      </c>
      <c r="G171" s="90" t="str">
        <f>IF(ISBLANK(Layout!F153),"",Layout!F153*$J$12/Stocks!$E$4*Layout!$D153)</f>
        <v/>
      </c>
      <c r="H171" s="90" t="str">
        <f>IF(ISBLANK(Layout!G153),"",Layout!G153*$J$12/Stocks!$E$5*Layout!$D153)</f>
        <v/>
      </c>
      <c r="I171" s="90" t="str">
        <f>IF(ISBLANK(Layout!H153),"",Layout!H153*$J$12/Stocks!$E$6*Layout!$D153)</f>
        <v/>
      </c>
      <c r="J171" s="90" t="str">
        <f>IF(ISBLANK(Layout!I153),"",Layout!I153*$J$12/Stocks!$E$7*Layout!$D153)</f>
        <v/>
      </c>
      <c r="K171" s="90" t="str">
        <f>IF(ISBLANK(Layout!J153),"",Layout!J153*$J$12/Stocks!$E$8*Layout!$D153)</f>
        <v/>
      </c>
      <c r="L171" s="90" t="str">
        <f>IF(ISBLANK(Layout!K153),"",Layout!K153*$J$12/Stocks!$E$9*Layout!$D153)</f>
        <v/>
      </c>
      <c r="M171" s="90" t="str">
        <f>IF(ISBLANK(Layout!L153),"",Layout!L153*$J$12/Stocks!$E$10*Layout!$D153)</f>
        <v/>
      </c>
      <c r="N171" s="90" t="str">
        <f>IF(ISBLANK(Layout!M153),"",Layout!M153*$J$12/Stocks!$E$11*Layout!$D153)</f>
        <v/>
      </c>
      <c r="O171" s="90" t="str">
        <f>IF(ISBLANK(Layout!N153),"",Layout!N153*$J$12/Stocks!$E$12*Layout!$D153)</f>
        <v/>
      </c>
      <c r="P171" s="89">
        <f t="shared" si="6"/>
        <v>0</v>
      </c>
    </row>
    <row r="172" spans="1:16" x14ac:dyDescent="0.35">
      <c r="A172" s="107">
        <f t="shared" si="7"/>
        <v>152</v>
      </c>
      <c r="B172" s="106" t="str">
        <f>IF(ISBLANK(Layout!B154), "", Layout!B154)</f>
        <v/>
      </c>
      <c r="C172" s="105" t="str">
        <f>IF(ISBLANK(Layout!C154), "", Layout!C154)</f>
        <v/>
      </c>
      <c r="D172" s="104" t="str">
        <f>IF(Layout!D154 &gt;0, $J$12 - E172 - P172, "")</f>
        <v/>
      </c>
      <c r="E172" s="103">
        <f>IFERROR(Layout!D154*SUM($D$12:$D$17), "")</f>
        <v>0</v>
      </c>
      <c r="F172" s="102" t="str">
        <f>IF(ISBLANK(Layout!E154),"",Layout!E154*$J$12/Stocks!$E$3*Layout!$D154)</f>
        <v/>
      </c>
      <c r="G172" s="102" t="str">
        <f>IF(ISBLANK(Layout!F154),"",Layout!F154*$J$12/Stocks!$E$4*Layout!$D154)</f>
        <v/>
      </c>
      <c r="H172" s="102" t="str">
        <f>IF(ISBLANK(Layout!G154),"",Layout!G154*$J$12/Stocks!$E$5*Layout!$D154)</f>
        <v/>
      </c>
      <c r="I172" s="102" t="str">
        <f>IF(ISBLANK(Layout!H154),"",Layout!H154*$J$12/Stocks!$E$6*Layout!$D154)</f>
        <v/>
      </c>
      <c r="J172" s="102" t="str">
        <f>IF(ISBLANK(Layout!I154),"",Layout!I154*$J$12/Stocks!$E$7*Layout!$D154)</f>
        <v/>
      </c>
      <c r="K172" s="102" t="str">
        <f>IF(ISBLANK(Layout!J154),"",Layout!J154*$J$12/Stocks!$E$8*Layout!$D154)</f>
        <v/>
      </c>
      <c r="L172" s="102" t="str">
        <f>IF(ISBLANK(Layout!K154),"",Layout!K154*$J$12/Stocks!$E$9*Layout!$D154)</f>
        <v/>
      </c>
      <c r="M172" s="102" t="str">
        <f>IF(ISBLANK(Layout!L154),"",Layout!L154*$J$12/Stocks!$E$10*Layout!$D154)</f>
        <v/>
      </c>
      <c r="N172" s="102" t="str">
        <f>IF(ISBLANK(Layout!M154),"",Layout!M154*$J$12/Stocks!$E$11*Layout!$D154)</f>
        <v/>
      </c>
      <c r="O172" s="102" t="str">
        <f>IF(ISBLANK(Layout!N154),"",Layout!N154*$J$12/Stocks!$E$12*Layout!$D154)</f>
        <v/>
      </c>
      <c r="P172" s="101">
        <f t="shared" si="6"/>
        <v>0</v>
      </c>
    </row>
    <row r="173" spans="1:16" x14ac:dyDescent="0.35">
      <c r="A173" s="100">
        <f t="shared" si="7"/>
        <v>153</v>
      </c>
      <c r="B173" s="99" t="str">
        <f>IF(ISBLANK(Layout!B155), "", Layout!B155)</f>
        <v/>
      </c>
      <c r="C173" s="98" t="str">
        <f>IF(ISBLANK(Layout!C155), "", Layout!C155)</f>
        <v/>
      </c>
      <c r="D173" s="97" t="str">
        <f>IF(Layout!D155 &gt;0, $J$12 - E173 - P173, "")</f>
        <v/>
      </c>
      <c r="E173" s="96">
        <f>IFERROR(Layout!D155*SUM($D$12:$D$17), "")</f>
        <v>0</v>
      </c>
      <c r="F173" s="96" t="str">
        <f>IF(ISBLANK(Layout!E155),"",Layout!E155*$J$12/Stocks!$E$3*Layout!$D155)</f>
        <v/>
      </c>
      <c r="G173" s="96" t="str">
        <f>IF(ISBLANK(Layout!F155),"",Layout!F155*$J$12/Stocks!$E$4*Layout!$D155)</f>
        <v/>
      </c>
      <c r="H173" s="96" t="str">
        <f>IF(ISBLANK(Layout!G155),"",Layout!G155*$J$12/Stocks!$E$5*Layout!$D155)</f>
        <v/>
      </c>
      <c r="I173" s="96" t="str">
        <f>IF(ISBLANK(Layout!H155),"",Layout!H155*$J$12/Stocks!$E$6*Layout!$D155)</f>
        <v/>
      </c>
      <c r="J173" s="96" t="str">
        <f>IF(ISBLANK(Layout!I155),"",Layout!I155*$J$12/Stocks!$E$7*Layout!$D155)</f>
        <v/>
      </c>
      <c r="K173" s="96" t="str">
        <f>IF(ISBLANK(Layout!J155),"",Layout!J155*$J$12/Stocks!$E$8*Layout!$D155)</f>
        <v/>
      </c>
      <c r="L173" s="96" t="str">
        <f>IF(ISBLANK(Layout!K155),"",Layout!K155*$J$12/Stocks!$E$9*Layout!$D155)</f>
        <v/>
      </c>
      <c r="M173" s="96" t="str">
        <f>IF(ISBLANK(Layout!L155),"",Layout!L155*$J$12/Stocks!$E$10*Layout!$D155)</f>
        <v/>
      </c>
      <c r="N173" s="96" t="str">
        <f>IF(ISBLANK(Layout!M155),"",Layout!M155*$J$12/Stocks!$E$11*Layout!$D155)</f>
        <v/>
      </c>
      <c r="O173" s="96" t="str">
        <f>IF(ISBLANK(Layout!N155),"",Layout!N155*$J$12/Stocks!$E$12*Layout!$D155)</f>
        <v/>
      </c>
      <c r="P173" s="95">
        <f t="shared" si="6"/>
        <v>0</v>
      </c>
    </row>
    <row r="174" spans="1:16" x14ac:dyDescent="0.35">
      <c r="A174" s="100">
        <f t="shared" si="7"/>
        <v>154</v>
      </c>
      <c r="B174" s="99" t="str">
        <f>IF(ISBLANK(Layout!B156), "", Layout!B156)</f>
        <v/>
      </c>
      <c r="C174" s="98" t="str">
        <f>IF(ISBLANK(Layout!C156), "", Layout!C156)</f>
        <v/>
      </c>
      <c r="D174" s="97" t="str">
        <f>IF(Layout!D156 &gt;0, $J$12 - E174 - P174, "")</f>
        <v/>
      </c>
      <c r="E174" s="96">
        <f>IFERROR(Layout!D156*SUM($D$12:$D$17), "")</f>
        <v>0</v>
      </c>
      <c r="F174" s="96" t="str">
        <f>IF(ISBLANK(Layout!E156),"",Layout!E156*$J$12/Stocks!$E$3*Layout!$D156)</f>
        <v/>
      </c>
      <c r="G174" s="96" t="str">
        <f>IF(ISBLANK(Layout!F156),"",Layout!F156*$J$12/Stocks!$E$4*Layout!$D156)</f>
        <v/>
      </c>
      <c r="H174" s="96" t="str">
        <f>IF(ISBLANK(Layout!G156),"",Layout!G156*$J$12/Stocks!$E$5*Layout!$D156)</f>
        <v/>
      </c>
      <c r="I174" s="96" t="str">
        <f>IF(ISBLANK(Layout!H156),"",Layout!H156*$J$12/Stocks!$E$6*Layout!$D156)</f>
        <v/>
      </c>
      <c r="J174" s="96" t="str">
        <f>IF(ISBLANK(Layout!I156),"",Layout!I156*$J$12/Stocks!$E$7*Layout!$D156)</f>
        <v/>
      </c>
      <c r="K174" s="96" t="str">
        <f>IF(ISBLANK(Layout!J156),"",Layout!J156*$J$12/Stocks!$E$8*Layout!$D156)</f>
        <v/>
      </c>
      <c r="L174" s="96" t="str">
        <f>IF(ISBLANK(Layout!K156),"",Layout!K156*$J$12/Stocks!$E$9*Layout!$D156)</f>
        <v/>
      </c>
      <c r="M174" s="96" t="str">
        <f>IF(ISBLANK(Layout!L156),"",Layout!L156*$J$12/Stocks!$E$10*Layout!$D156)</f>
        <v/>
      </c>
      <c r="N174" s="96" t="str">
        <f>IF(ISBLANK(Layout!M156),"",Layout!M156*$J$12/Stocks!$E$11*Layout!$D156)</f>
        <v/>
      </c>
      <c r="O174" s="96" t="str">
        <f>IF(ISBLANK(Layout!N156),"",Layout!N156*$J$12/Stocks!$E$12*Layout!$D156)</f>
        <v/>
      </c>
      <c r="P174" s="95">
        <f t="shared" si="6"/>
        <v>0</v>
      </c>
    </row>
    <row r="175" spans="1:16" x14ac:dyDescent="0.35">
      <c r="A175" s="100">
        <f t="shared" si="7"/>
        <v>155</v>
      </c>
      <c r="B175" s="99" t="str">
        <f>IF(ISBLANK(Layout!B157), "", Layout!B157)</f>
        <v/>
      </c>
      <c r="C175" s="98" t="str">
        <f>IF(ISBLANK(Layout!C157), "", Layout!C157)</f>
        <v/>
      </c>
      <c r="D175" s="97" t="str">
        <f>IF(Layout!D157 &gt;0, $J$12 - E175 - P175, "")</f>
        <v/>
      </c>
      <c r="E175" s="96">
        <f>IFERROR(Layout!D157*SUM($D$12:$D$17), "")</f>
        <v>0</v>
      </c>
      <c r="F175" s="96" t="str">
        <f>IF(ISBLANK(Layout!E157),"",Layout!E157*$J$12/Stocks!$E$3*Layout!$D157)</f>
        <v/>
      </c>
      <c r="G175" s="96" t="str">
        <f>IF(ISBLANK(Layout!F157),"",Layout!F157*$J$12/Stocks!$E$4*Layout!$D157)</f>
        <v/>
      </c>
      <c r="H175" s="96" t="str">
        <f>IF(ISBLANK(Layout!G157),"",Layout!G157*$J$12/Stocks!$E$5*Layout!$D157)</f>
        <v/>
      </c>
      <c r="I175" s="96" t="str">
        <f>IF(ISBLANK(Layout!H157),"",Layout!H157*$J$12/Stocks!$E$6*Layout!$D157)</f>
        <v/>
      </c>
      <c r="J175" s="96" t="str">
        <f>IF(ISBLANK(Layout!I157),"",Layout!I157*$J$12/Stocks!$E$7*Layout!$D157)</f>
        <v/>
      </c>
      <c r="K175" s="96" t="str">
        <f>IF(ISBLANK(Layout!J157),"",Layout!J157*$J$12/Stocks!$E$8*Layout!$D157)</f>
        <v/>
      </c>
      <c r="L175" s="96" t="str">
        <f>IF(ISBLANK(Layout!K157),"",Layout!K157*$J$12/Stocks!$E$9*Layout!$D157)</f>
        <v/>
      </c>
      <c r="M175" s="96" t="str">
        <f>IF(ISBLANK(Layout!L157),"",Layout!L157*$J$12/Stocks!$E$10*Layout!$D157)</f>
        <v/>
      </c>
      <c r="N175" s="96" t="str">
        <f>IF(ISBLANK(Layout!M157),"",Layout!M157*$J$12/Stocks!$E$11*Layout!$D157)</f>
        <v/>
      </c>
      <c r="O175" s="96" t="str">
        <f>IF(ISBLANK(Layout!N157),"",Layout!N157*$J$12/Stocks!$E$12*Layout!$D157)</f>
        <v/>
      </c>
      <c r="P175" s="95">
        <f t="shared" si="6"/>
        <v>0</v>
      </c>
    </row>
    <row r="176" spans="1:16" x14ac:dyDescent="0.35">
      <c r="A176" s="100">
        <f t="shared" si="7"/>
        <v>156</v>
      </c>
      <c r="B176" s="99" t="str">
        <f>IF(ISBLANK(Layout!B158), "", Layout!B158)</f>
        <v/>
      </c>
      <c r="C176" s="98" t="str">
        <f>IF(ISBLANK(Layout!C158), "", Layout!C158)</f>
        <v/>
      </c>
      <c r="D176" s="97" t="str">
        <f>IF(Layout!D158 &gt;0, $J$12 - E176 - P176, "")</f>
        <v/>
      </c>
      <c r="E176" s="96">
        <f>IFERROR(Layout!D158*SUM($D$12:$D$17), "")</f>
        <v>0</v>
      </c>
      <c r="F176" s="96" t="str">
        <f>IF(ISBLANK(Layout!E158),"",Layout!E158*$J$12/Stocks!$E$3*Layout!$D158)</f>
        <v/>
      </c>
      <c r="G176" s="96" t="str">
        <f>IF(ISBLANK(Layout!F158),"",Layout!F158*$J$12/Stocks!$E$4*Layout!$D158)</f>
        <v/>
      </c>
      <c r="H176" s="96" t="str">
        <f>IF(ISBLANK(Layout!G158),"",Layout!G158*$J$12/Stocks!$E$5*Layout!$D158)</f>
        <v/>
      </c>
      <c r="I176" s="96" t="str">
        <f>IF(ISBLANK(Layout!H158),"",Layout!H158*$J$12/Stocks!$E$6*Layout!$D158)</f>
        <v/>
      </c>
      <c r="J176" s="96" t="str">
        <f>IF(ISBLANK(Layout!I158),"",Layout!I158*$J$12/Stocks!$E$7*Layout!$D158)</f>
        <v/>
      </c>
      <c r="K176" s="96" t="str">
        <f>IF(ISBLANK(Layout!J158),"",Layout!J158*$J$12/Stocks!$E$8*Layout!$D158)</f>
        <v/>
      </c>
      <c r="L176" s="96" t="str">
        <f>IF(ISBLANK(Layout!K158),"",Layout!K158*$J$12/Stocks!$E$9*Layout!$D158)</f>
        <v/>
      </c>
      <c r="M176" s="96" t="str">
        <f>IF(ISBLANK(Layout!L158),"",Layout!L158*$J$12/Stocks!$E$10*Layout!$D158)</f>
        <v/>
      </c>
      <c r="N176" s="96" t="str">
        <f>IF(ISBLANK(Layout!M158),"",Layout!M158*$J$12/Stocks!$E$11*Layout!$D158)</f>
        <v/>
      </c>
      <c r="O176" s="96" t="str">
        <f>IF(ISBLANK(Layout!N158),"",Layout!N158*$J$12/Stocks!$E$12*Layout!$D158)</f>
        <v/>
      </c>
      <c r="P176" s="95">
        <f t="shared" si="6"/>
        <v>0</v>
      </c>
    </row>
    <row r="177" spans="1:16" x14ac:dyDescent="0.35">
      <c r="A177" s="100">
        <f t="shared" si="7"/>
        <v>157</v>
      </c>
      <c r="B177" s="99" t="str">
        <f>IF(ISBLANK(Layout!B159), "", Layout!B159)</f>
        <v/>
      </c>
      <c r="C177" s="98" t="str">
        <f>IF(ISBLANK(Layout!C159), "", Layout!C159)</f>
        <v/>
      </c>
      <c r="D177" s="97" t="str">
        <f>IF(Layout!D159 &gt;0, $J$12 - E177 - P177, "")</f>
        <v/>
      </c>
      <c r="E177" s="96">
        <f>IFERROR(Layout!D159*SUM($D$12:$D$17), "")</f>
        <v>0</v>
      </c>
      <c r="F177" s="96" t="str">
        <f>IF(ISBLANK(Layout!E159),"",Layout!E159*$J$12/Stocks!$E$3*Layout!$D159)</f>
        <v/>
      </c>
      <c r="G177" s="96" t="str">
        <f>IF(ISBLANK(Layout!F159),"",Layout!F159*$J$12/Stocks!$E$4*Layout!$D159)</f>
        <v/>
      </c>
      <c r="H177" s="96" t="str">
        <f>IF(ISBLANK(Layout!G159),"",Layout!G159*$J$12/Stocks!$E$5*Layout!$D159)</f>
        <v/>
      </c>
      <c r="I177" s="96" t="str">
        <f>IF(ISBLANK(Layout!H159),"",Layout!H159*$J$12/Stocks!$E$6*Layout!$D159)</f>
        <v/>
      </c>
      <c r="J177" s="96" t="str">
        <f>IF(ISBLANK(Layout!I159),"",Layout!I159*$J$12/Stocks!$E$7*Layout!$D159)</f>
        <v/>
      </c>
      <c r="K177" s="96" t="str">
        <f>IF(ISBLANK(Layout!J159),"",Layout!J159*$J$12/Stocks!$E$8*Layout!$D159)</f>
        <v/>
      </c>
      <c r="L177" s="96" t="str">
        <f>IF(ISBLANK(Layout!K159),"",Layout!K159*$J$12/Stocks!$E$9*Layout!$D159)</f>
        <v/>
      </c>
      <c r="M177" s="96" t="str">
        <f>IF(ISBLANK(Layout!L159),"",Layout!L159*$J$12/Stocks!$E$10*Layout!$D159)</f>
        <v/>
      </c>
      <c r="N177" s="96" t="str">
        <f>IF(ISBLANK(Layout!M159),"",Layout!M159*$J$12/Stocks!$E$11*Layout!$D159)</f>
        <v/>
      </c>
      <c r="O177" s="96" t="str">
        <f>IF(ISBLANK(Layout!N159),"",Layout!N159*$J$12/Stocks!$E$12*Layout!$D159)</f>
        <v/>
      </c>
      <c r="P177" s="95">
        <f t="shared" si="6"/>
        <v>0</v>
      </c>
    </row>
    <row r="178" spans="1:16" x14ac:dyDescent="0.35">
      <c r="A178" s="100">
        <f t="shared" si="7"/>
        <v>158</v>
      </c>
      <c r="B178" s="99" t="str">
        <f>IF(ISBLANK(Layout!B160), "", Layout!B160)</f>
        <v/>
      </c>
      <c r="C178" s="98" t="str">
        <f>IF(ISBLANK(Layout!C160), "", Layout!C160)</f>
        <v/>
      </c>
      <c r="D178" s="97" t="str">
        <f>IF(Layout!D160 &gt;0, $J$12 - E178 - P178, "")</f>
        <v/>
      </c>
      <c r="E178" s="96">
        <f>IFERROR(Layout!D160*SUM($D$12:$D$17), "")</f>
        <v>0</v>
      </c>
      <c r="F178" s="96" t="str">
        <f>IF(ISBLANK(Layout!E160),"",Layout!E160*$J$12/Stocks!$E$3*Layout!$D160)</f>
        <v/>
      </c>
      <c r="G178" s="96" t="str">
        <f>IF(ISBLANK(Layout!F160),"",Layout!F160*$J$12/Stocks!$E$4*Layout!$D160)</f>
        <v/>
      </c>
      <c r="H178" s="96" t="str">
        <f>IF(ISBLANK(Layout!G160),"",Layout!G160*$J$12/Stocks!$E$5*Layout!$D160)</f>
        <v/>
      </c>
      <c r="I178" s="96" t="str">
        <f>IF(ISBLANK(Layout!H160),"",Layout!H160*$J$12/Stocks!$E$6*Layout!$D160)</f>
        <v/>
      </c>
      <c r="J178" s="96" t="str">
        <f>IF(ISBLANK(Layout!I160),"",Layout!I160*$J$12/Stocks!$E$7*Layout!$D160)</f>
        <v/>
      </c>
      <c r="K178" s="96" t="str">
        <f>IF(ISBLANK(Layout!J160),"",Layout!J160*$J$12/Stocks!$E$8*Layout!$D160)</f>
        <v/>
      </c>
      <c r="L178" s="96" t="str">
        <f>IF(ISBLANK(Layout!K160),"",Layout!K160*$J$12/Stocks!$E$9*Layout!$D160)</f>
        <v/>
      </c>
      <c r="M178" s="96" t="str">
        <f>IF(ISBLANK(Layout!L160),"",Layout!L160*$J$12/Stocks!$E$10*Layout!$D160)</f>
        <v/>
      </c>
      <c r="N178" s="96" t="str">
        <f>IF(ISBLANK(Layout!M160),"",Layout!M160*$J$12/Stocks!$E$11*Layout!$D160)</f>
        <v/>
      </c>
      <c r="O178" s="96" t="str">
        <f>IF(ISBLANK(Layout!N160),"",Layout!N160*$J$12/Stocks!$E$12*Layout!$D160)</f>
        <v/>
      </c>
      <c r="P178" s="95">
        <f t="shared" si="6"/>
        <v>0</v>
      </c>
    </row>
    <row r="179" spans="1:16" x14ac:dyDescent="0.35">
      <c r="A179" s="94">
        <f t="shared" si="7"/>
        <v>159</v>
      </c>
      <c r="B179" s="93" t="str">
        <f>IF(ISBLANK(Layout!B161), "", Layout!B161)</f>
        <v/>
      </c>
      <c r="C179" s="92" t="str">
        <f>IF(ISBLANK(Layout!C161), "", Layout!C161)</f>
        <v/>
      </c>
      <c r="D179" s="91" t="str">
        <f>IF(Layout!D161 &gt;0, $J$12 - E179 - P179, "")</f>
        <v/>
      </c>
      <c r="E179" s="90">
        <f>IFERROR(Layout!D161*SUM($D$12:$D$17), "")</f>
        <v>0</v>
      </c>
      <c r="F179" s="90" t="str">
        <f>IF(ISBLANK(Layout!E161),"",Layout!E161*$J$12/Stocks!$E$3*Layout!$D161)</f>
        <v/>
      </c>
      <c r="G179" s="90" t="str">
        <f>IF(ISBLANK(Layout!F161),"",Layout!F161*$J$12/Stocks!$E$4*Layout!$D161)</f>
        <v/>
      </c>
      <c r="H179" s="90" t="str">
        <f>IF(ISBLANK(Layout!G161),"",Layout!G161*$J$12/Stocks!$E$5*Layout!$D161)</f>
        <v/>
      </c>
      <c r="I179" s="90" t="str">
        <f>IF(ISBLANK(Layout!H161),"",Layout!H161*$J$12/Stocks!$E$6*Layout!$D161)</f>
        <v/>
      </c>
      <c r="J179" s="90" t="str">
        <f>IF(ISBLANK(Layout!I161),"",Layout!I161*$J$12/Stocks!$E$7*Layout!$D161)</f>
        <v/>
      </c>
      <c r="K179" s="90" t="str">
        <f>IF(ISBLANK(Layout!J161),"",Layout!J161*$J$12/Stocks!$E$8*Layout!$D161)</f>
        <v/>
      </c>
      <c r="L179" s="90" t="str">
        <f>IF(ISBLANK(Layout!K161),"",Layout!K161*$J$12/Stocks!$E$9*Layout!$D161)</f>
        <v/>
      </c>
      <c r="M179" s="90" t="str">
        <f>IF(ISBLANK(Layout!L161),"",Layout!L161*$J$12/Stocks!$E$10*Layout!$D161)</f>
        <v/>
      </c>
      <c r="N179" s="90" t="str">
        <f>IF(ISBLANK(Layout!M161),"",Layout!M161*$J$12/Stocks!$E$11*Layout!$D161)</f>
        <v/>
      </c>
      <c r="O179" s="90" t="str">
        <f>IF(ISBLANK(Layout!N161),"",Layout!N161*$J$12/Stocks!$E$12*Layout!$D161)</f>
        <v/>
      </c>
      <c r="P179" s="89">
        <f t="shared" si="6"/>
        <v>0</v>
      </c>
    </row>
    <row r="180" spans="1:16" x14ac:dyDescent="0.35">
      <c r="A180" s="107">
        <f t="shared" si="7"/>
        <v>160</v>
      </c>
      <c r="B180" s="106" t="str">
        <f>IF(ISBLANK(Layout!B162), "", Layout!B162)</f>
        <v/>
      </c>
      <c r="C180" s="105" t="str">
        <f>IF(ISBLANK(Layout!C162), "", Layout!C162)</f>
        <v/>
      </c>
      <c r="D180" s="104" t="str">
        <f>IF(Layout!D162 &gt;0, $J$12 - E180 - P180, "")</f>
        <v/>
      </c>
      <c r="E180" s="103">
        <f>IFERROR(Layout!D162*SUM($D$12:$D$17), "")</f>
        <v>0</v>
      </c>
      <c r="F180" s="102" t="str">
        <f>IF(ISBLANK(Layout!E162),"",Layout!E162*$J$12/Stocks!$E$3*Layout!$D162)</f>
        <v/>
      </c>
      <c r="G180" s="102" t="str">
        <f>IF(ISBLANK(Layout!F162),"",Layout!F162*$J$12/Stocks!$E$4*Layout!$D162)</f>
        <v/>
      </c>
      <c r="H180" s="102" t="str">
        <f>IF(ISBLANK(Layout!G162),"",Layout!G162*$J$12/Stocks!$E$5*Layout!$D162)</f>
        <v/>
      </c>
      <c r="I180" s="102" t="str">
        <f>IF(ISBLANK(Layout!H162),"",Layout!H162*$J$12/Stocks!$E$6*Layout!$D162)</f>
        <v/>
      </c>
      <c r="J180" s="102" t="str">
        <f>IF(ISBLANK(Layout!I162),"",Layout!I162*$J$12/Stocks!$E$7*Layout!$D162)</f>
        <v/>
      </c>
      <c r="K180" s="102" t="str">
        <f>IF(ISBLANK(Layout!J162),"",Layout!J162*$J$12/Stocks!$E$8*Layout!$D162)</f>
        <v/>
      </c>
      <c r="L180" s="102" t="str">
        <f>IF(ISBLANK(Layout!K162),"",Layout!K162*$J$12/Stocks!$E$9*Layout!$D162)</f>
        <v/>
      </c>
      <c r="M180" s="102" t="str">
        <f>IF(ISBLANK(Layout!L162),"",Layout!L162*$J$12/Stocks!$E$10*Layout!$D162)</f>
        <v/>
      </c>
      <c r="N180" s="102" t="str">
        <f>IF(ISBLANK(Layout!M162),"",Layout!M162*$J$12/Stocks!$E$11*Layout!$D162)</f>
        <v/>
      </c>
      <c r="O180" s="102" t="str">
        <f>IF(ISBLANK(Layout!N162),"",Layout!N162*$J$12/Stocks!$E$12*Layout!$D162)</f>
        <v/>
      </c>
      <c r="P180" s="101">
        <f t="shared" si="6"/>
        <v>0</v>
      </c>
    </row>
    <row r="181" spans="1:16" x14ac:dyDescent="0.35">
      <c r="A181" s="100">
        <f t="shared" si="7"/>
        <v>161</v>
      </c>
      <c r="B181" s="99" t="str">
        <f>IF(ISBLANK(Layout!B163), "", Layout!B163)</f>
        <v/>
      </c>
      <c r="C181" s="98" t="str">
        <f>IF(ISBLANK(Layout!C163), "", Layout!C163)</f>
        <v/>
      </c>
      <c r="D181" s="97" t="str">
        <f>IF(Layout!D163 &gt;0, $J$12 - E181 - P181, "")</f>
        <v/>
      </c>
      <c r="E181" s="96">
        <f>IFERROR(Layout!D163*SUM($D$12:$D$17), "")</f>
        <v>0</v>
      </c>
      <c r="F181" s="96" t="str">
        <f>IF(ISBLANK(Layout!E163),"",Layout!E163*$J$12/Stocks!$E$3*Layout!$D163)</f>
        <v/>
      </c>
      <c r="G181" s="96" t="str">
        <f>IF(ISBLANK(Layout!F163),"",Layout!F163*$J$12/Stocks!$E$4*Layout!$D163)</f>
        <v/>
      </c>
      <c r="H181" s="96" t="str">
        <f>IF(ISBLANK(Layout!G163),"",Layout!G163*$J$12/Stocks!$E$5*Layout!$D163)</f>
        <v/>
      </c>
      <c r="I181" s="96" t="str">
        <f>IF(ISBLANK(Layout!H163),"",Layout!H163*$J$12/Stocks!$E$6*Layout!$D163)</f>
        <v/>
      </c>
      <c r="J181" s="96" t="str">
        <f>IF(ISBLANK(Layout!I163),"",Layout!I163*$J$12/Stocks!$E$7*Layout!$D163)</f>
        <v/>
      </c>
      <c r="K181" s="96" t="str">
        <f>IF(ISBLANK(Layout!J163),"",Layout!J163*$J$12/Stocks!$E$8*Layout!$D163)</f>
        <v/>
      </c>
      <c r="L181" s="96" t="str">
        <f>IF(ISBLANK(Layout!K163),"",Layout!K163*$J$12/Stocks!$E$9*Layout!$D163)</f>
        <v/>
      </c>
      <c r="M181" s="96" t="str">
        <f>IF(ISBLANK(Layout!L163),"",Layout!L163*$J$12/Stocks!$E$10*Layout!$D163)</f>
        <v/>
      </c>
      <c r="N181" s="96" t="str">
        <f>IF(ISBLANK(Layout!M163),"",Layout!M163*$J$12/Stocks!$E$11*Layout!$D163)</f>
        <v/>
      </c>
      <c r="O181" s="96" t="str">
        <f>IF(ISBLANK(Layout!N163),"",Layout!N163*$J$12/Stocks!$E$12*Layout!$D163)</f>
        <v/>
      </c>
      <c r="P181" s="95">
        <f t="shared" si="6"/>
        <v>0</v>
      </c>
    </row>
    <row r="182" spans="1:16" x14ac:dyDescent="0.35">
      <c r="A182" s="100">
        <f t="shared" si="7"/>
        <v>162</v>
      </c>
      <c r="B182" s="99" t="str">
        <f>IF(ISBLANK(Layout!B164), "", Layout!B164)</f>
        <v/>
      </c>
      <c r="C182" s="98" t="str">
        <f>IF(ISBLANK(Layout!C164), "", Layout!C164)</f>
        <v/>
      </c>
      <c r="D182" s="97" t="str">
        <f>IF(Layout!D164 &gt;0, $J$12 - E182 - P182, "")</f>
        <v/>
      </c>
      <c r="E182" s="96">
        <f>IFERROR(Layout!D164*SUM($D$12:$D$17), "")</f>
        <v>0</v>
      </c>
      <c r="F182" s="96" t="str">
        <f>IF(ISBLANK(Layout!E164),"",Layout!E164*$J$12/Stocks!$E$3*Layout!$D164)</f>
        <v/>
      </c>
      <c r="G182" s="96" t="str">
        <f>IF(ISBLANK(Layout!F164),"",Layout!F164*$J$12/Stocks!$E$4*Layout!$D164)</f>
        <v/>
      </c>
      <c r="H182" s="96" t="str">
        <f>IF(ISBLANK(Layout!G164),"",Layout!G164*$J$12/Stocks!$E$5*Layout!$D164)</f>
        <v/>
      </c>
      <c r="I182" s="96" t="str">
        <f>IF(ISBLANK(Layout!H164),"",Layout!H164*$J$12/Stocks!$E$6*Layout!$D164)</f>
        <v/>
      </c>
      <c r="J182" s="96" t="str">
        <f>IF(ISBLANK(Layout!I164),"",Layout!I164*$J$12/Stocks!$E$7*Layout!$D164)</f>
        <v/>
      </c>
      <c r="K182" s="96" t="str">
        <f>IF(ISBLANK(Layout!J164),"",Layout!J164*$J$12/Stocks!$E$8*Layout!$D164)</f>
        <v/>
      </c>
      <c r="L182" s="96" t="str">
        <f>IF(ISBLANK(Layout!K164),"",Layout!K164*$J$12/Stocks!$E$9*Layout!$D164)</f>
        <v/>
      </c>
      <c r="M182" s="96" t="str">
        <f>IF(ISBLANK(Layout!L164),"",Layout!L164*$J$12/Stocks!$E$10*Layout!$D164)</f>
        <v/>
      </c>
      <c r="N182" s="96" t="str">
        <f>IF(ISBLANK(Layout!M164),"",Layout!M164*$J$12/Stocks!$E$11*Layout!$D164)</f>
        <v/>
      </c>
      <c r="O182" s="96" t="str">
        <f>IF(ISBLANK(Layout!N164),"",Layout!N164*$J$12/Stocks!$E$12*Layout!$D164)</f>
        <v/>
      </c>
      <c r="P182" s="95">
        <f t="shared" si="6"/>
        <v>0</v>
      </c>
    </row>
    <row r="183" spans="1:16" x14ac:dyDescent="0.35">
      <c r="A183" s="100">
        <f t="shared" si="7"/>
        <v>163</v>
      </c>
      <c r="B183" s="99" t="str">
        <f>IF(ISBLANK(Layout!B165), "", Layout!B165)</f>
        <v/>
      </c>
      <c r="C183" s="98" t="str">
        <f>IF(ISBLANK(Layout!C165), "", Layout!C165)</f>
        <v/>
      </c>
      <c r="D183" s="97" t="str">
        <f>IF(Layout!D165 &gt;0, $J$12 - E183 - P183, "")</f>
        <v/>
      </c>
      <c r="E183" s="96">
        <f>IFERROR(Layout!D165*SUM($D$12:$D$17), "")</f>
        <v>0</v>
      </c>
      <c r="F183" s="96" t="str">
        <f>IF(ISBLANK(Layout!E165),"",Layout!E165*$J$12/Stocks!$E$3*Layout!$D165)</f>
        <v/>
      </c>
      <c r="G183" s="96" t="str">
        <f>IF(ISBLANK(Layout!F165),"",Layout!F165*$J$12/Stocks!$E$4*Layout!$D165)</f>
        <v/>
      </c>
      <c r="H183" s="96" t="str">
        <f>IF(ISBLANK(Layout!G165),"",Layout!G165*$J$12/Stocks!$E$5*Layout!$D165)</f>
        <v/>
      </c>
      <c r="I183" s="96" t="str">
        <f>IF(ISBLANK(Layout!H165),"",Layout!H165*$J$12/Stocks!$E$6*Layout!$D165)</f>
        <v/>
      </c>
      <c r="J183" s="96" t="str">
        <f>IF(ISBLANK(Layout!I165),"",Layout!I165*$J$12/Stocks!$E$7*Layout!$D165)</f>
        <v/>
      </c>
      <c r="K183" s="96" t="str">
        <f>IF(ISBLANK(Layout!J165),"",Layout!J165*$J$12/Stocks!$E$8*Layout!$D165)</f>
        <v/>
      </c>
      <c r="L183" s="96" t="str">
        <f>IF(ISBLANK(Layout!K165),"",Layout!K165*$J$12/Stocks!$E$9*Layout!$D165)</f>
        <v/>
      </c>
      <c r="M183" s="96" t="str">
        <f>IF(ISBLANK(Layout!L165),"",Layout!L165*$J$12/Stocks!$E$10*Layout!$D165)</f>
        <v/>
      </c>
      <c r="N183" s="96" t="str">
        <f>IF(ISBLANK(Layout!M165),"",Layout!M165*$J$12/Stocks!$E$11*Layout!$D165)</f>
        <v/>
      </c>
      <c r="O183" s="96" t="str">
        <f>IF(ISBLANK(Layout!N165),"",Layout!N165*$J$12/Stocks!$E$12*Layout!$D165)</f>
        <v/>
      </c>
      <c r="P183" s="95">
        <f t="shared" si="6"/>
        <v>0</v>
      </c>
    </row>
    <row r="184" spans="1:16" x14ac:dyDescent="0.35">
      <c r="A184" s="100">
        <f t="shared" si="7"/>
        <v>164</v>
      </c>
      <c r="B184" s="99" t="str">
        <f>IF(ISBLANK(Layout!B166), "", Layout!B166)</f>
        <v/>
      </c>
      <c r="C184" s="98" t="str">
        <f>IF(ISBLANK(Layout!C166), "", Layout!C166)</f>
        <v/>
      </c>
      <c r="D184" s="97" t="str">
        <f>IF(Layout!D166 &gt;0, $J$12 - E184 - P184, "")</f>
        <v/>
      </c>
      <c r="E184" s="96">
        <f>IFERROR(Layout!D166*SUM($D$12:$D$17), "")</f>
        <v>0</v>
      </c>
      <c r="F184" s="96" t="str">
        <f>IF(ISBLANK(Layout!E166),"",Layout!E166*$J$12/Stocks!$E$3*Layout!$D166)</f>
        <v/>
      </c>
      <c r="G184" s="96" t="str">
        <f>IF(ISBLANK(Layout!F166),"",Layout!F166*$J$12/Stocks!$E$4*Layout!$D166)</f>
        <v/>
      </c>
      <c r="H184" s="96" t="str">
        <f>IF(ISBLANK(Layout!G166),"",Layout!G166*$J$12/Stocks!$E$5*Layout!$D166)</f>
        <v/>
      </c>
      <c r="I184" s="96" t="str">
        <f>IF(ISBLANK(Layout!H166),"",Layout!H166*$J$12/Stocks!$E$6*Layout!$D166)</f>
        <v/>
      </c>
      <c r="J184" s="96" t="str">
        <f>IF(ISBLANK(Layout!I166),"",Layout!I166*$J$12/Stocks!$E$7*Layout!$D166)</f>
        <v/>
      </c>
      <c r="K184" s="96" t="str">
        <f>IF(ISBLANK(Layout!J166),"",Layout!J166*$J$12/Stocks!$E$8*Layout!$D166)</f>
        <v/>
      </c>
      <c r="L184" s="96" t="str">
        <f>IF(ISBLANK(Layout!K166),"",Layout!K166*$J$12/Stocks!$E$9*Layout!$D166)</f>
        <v/>
      </c>
      <c r="M184" s="96" t="str">
        <f>IF(ISBLANK(Layout!L166),"",Layout!L166*$J$12/Stocks!$E$10*Layout!$D166)</f>
        <v/>
      </c>
      <c r="N184" s="96" t="str">
        <f>IF(ISBLANK(Layout!M166),"",Layout!M166*$J$12/Stocks!$E$11*Layout!$D166)</f>
        <v/>
      </c>
      <c r="O184" s="96" t="str">
        <f>IF(ISBLANK(Layout!N166),"",Layout!N166*$J$12/Stocks!$E$12*Layout!$D166)</f>
        <v/>
      </c>
      <c r="P184" s="95">
        <f t="shared" si="6"/>
        <v>0</v>
      </c>
    </row>
    <row r="185" spans="1:16" x14ac:dyDescent="0.35">
      <c r="A185" s="100">
        <f t="shared" si="7"/>
        <v>165</v>
      </c>
      <c r="B185" s="99" t="str">
        <f>IF(ISBLANK(Layout!B167), "", Layout!B167)</f>
        <v/>
      </c>
      <c r="C185" s="98" t="str">
        <f>IF(ISBLANK(Layout!C167), "", Layout!C167)</f>
        <v/>
      </c>
      <c r="D185" s="97" t="str">
        <f>IF(Layout!D167 &gt;0, $J$12 - E185 - P185, "")</f>
        <v/>
      </c>
      <c r="E185" s="96">
        <f>IFERROR(Layout!D167*SUM($D$12:$D$17), "")</f>
        <v>0</v>
      </c>
      <c r="F185" s="96" t="str">
        <f>IF(ISBLANK(Layout!E167),"",Layout!E167*$J$12/Stocks!$E$3*Layout!$D167)</f>
        <v/>
      </c>
      <c r="G185" s="96" t="str">
        <f>IF(ISBLANK(Layout!F167),"",Layout!F167*$J$12/Stocks!$E$4*Layout!$D167)</f>
        <v/>
      </c>
      <c r="H185" s="96" t="str">
        <f>IF(ISBLANK(Layout!G167),"",Layout!G167*$J$12/Stocks!$E$5*Layout!$D167)</f>
        <v/>
      </c>
      <c r="I185" s="96" t="str">
        <f>IF(ISBLANK(Layout!H167),"",Layout!H167*$J$12/Stocks!$E$6*Layout!$D167)</f>
        <v/>
      </c>
      <c r="J185" s="96" t="str">
        <f>IF(ISBLANK(Layout!I167),"",Layout!I167*$J$12/Stocks!$E$7*Layout!$D167)</f>
        <v/>
      </c>
      <c r="K185" s="96" t="str">
        <f>IF(ISBLANK(Layout!J167),"",Layout!J167*$J$12/Stocks!$E$8*Layout!$D167)</f>
        <v/>
      </c>
      <c r="L185" s="96" t="str">
        <f>IF(ISBLANK(Layout!K167),"",Layout!K167*$J$12/Stocks!$E$9*Layout!$D167)</f>
        <v/>
      </c>
      <c r="M185" s="96" t="str">
        <f>IF(ISBLANK(Layout!L167),"",Layout!L167*$J$12/Stocks!$E$10*Layout!$D167)</f>
        <v/>
      </c>
      <c r="N185" s="96" t="str">
        <f>IF(ISBLANK(Layout!M167),"",Layout!M167*$J$12/Stocks!$E$11*Layout!$D167)</f>
        <v/>
      </c>
      <c r="O185" s="96" t="str">
        <f>IF(ISBLANK(Layout!N167),"",Layout!N167*$J$12/Stocks!$E$12*Layout!$D167)</f>
        <v/>
      </c>
      <c r="P185" s="95">
        <f t="shared" si="6"/>
        <v>0</v>
      </c>
    </row>
    <row r="186" spans="1:16" x14ac:dyDescent="0.35">
      <c r="A186" s="100">
        <f t="shared" si="7"/>
        <v>166</v>
      </c>
      <c r="B186" s="99" t="str">
        <f>IF(ISBLANK(Layout!B168), "", Layout!B168)</f>
        <v/>
      </c>
      <c r="C186" s="98" t="str">
        <f>IF(ISBLANK(Layout!C168), "", Layout!C168)</f>
        <v/>
      </c>
      <c r="D186" s="97" t="str">
        <f>IF(Layout!D168 &gt;0, $J$12 - E186 - P186, "")</f>
        <v/>
      </c>
      <c r="E186" s="96">
        <f>IFERROR(Layout!D168*SUM($D$12:$D$17), "")</f>
        <v>0</v>
      </c>
      <c r="F186" s="96" t="str">
        <f>IF(ISBLANK(Layout!E168),"",Layout!E168*$J$12/Stocks!$E$3*Layout!$D168)</f>
        <v/>
      </c>
      <c r="G186" s="96" t="str">
        <f>IF(ISBLANK(Layout!F168),"",Layout!F168*$J$12/Stocks!$E$4*Layout!$D168)</f>
        <v/>
      </c>
      <c r="H186" s="96" t="str">
        <f>IF(ISBLANK(Layout!G168),"",Layout!G168*$J$12/Stocks!$E$5*Layout!$D168)</f>
        <v/>
      </c>
      <c r="I186" s="96" t="str">
        <f>IF(ISBLANK(Layout!H168),"",Layout!H168*$J$12/Stocks!$E$6*Layout!$D168)</f>
        <v/>
      </c>
      <c r="J186" s="96" t="str">
        <f>IF(ISBLANK(Layout!I168),"",Layout!I168*$J$12/Stocks!$E$7*Layout!$D168)</f>
        <v/>
      </c>
      <c r="K186" s="96" t="str">
        <f>IF(ISBLANK(Layout!J168),"",Layout!J168*$J$12/Stocks!$E$8*Layout!$D168)</f>
        <v/>
      </c>
      <c r="L186" s="96" t="str">
        <f>IF(ISBLANK(Layout!K168),"",Layout!K168*$J$12/Stocks!$E$9*Layout!$D168)</f>
        <v/>
      </c>
      <c r="M186" s="96" t="str">
        <f>IF(ISBLANK(Layout!L168),"",Layout!L168*$J$12/Stocks!$E$10*Layout!$D168)</f>
        <v/>
      </c>
      <c r="N186" s="96" t="str">
        <f>IF(ISBLANK(Layout!M168),"",Layout!M168*$J$12/Stocks!$E$11*Layout!$D168)</f>
        <v/>
      </c>
      <c r="O186" s="96" t="str">
        <f>IF(ISBLANK(Layout!N168),"",Layout!N168*$J$12/Stocks!$E$12*Layout!$D168)</f>
        <v/>
      </c>
      <c r="P186" s="95">
        <f t="shared" si="6"/>
        <v>0</v>
      </c>
    </row>
    <row r="187" spans="1:16" x14ac:dyDescent="0.35">
      <c r="A187" s="94">
        <f t="shared" si="7"/>
        <v>167</v>
      </c>
      <c r="B187" s="93" t="str">
        <f>IF(ISBLANK(Layout!B169), "", Layout!B169)</f>
        <v/>
      </c>
      <c r="C187" s="92" t="str">
        <f>IF(ISBLANK(Layout!C169), "", Layout!C169)</f>
        <v/>
      </c>
      <c r="D187" s="91" t="str">
        <f>IF(Layout!D169 &gt;0, $J$12 - E187 - P187, "")</f>
        <v/>
      </c>
      <c r="E187" s="90">
        <f>IFERROR(Layout!D169*SUM($D$12:$D$17), "")</f>
        <v>0</v>
      </c>
      <c r="F187" s="90" t="str">
        <f>IF(ISBLANK(Layout!E169),"",Layout!E169*$J$12/Stocks!$E$3*Layout!$D169)</f>
        <v/>
      </c>
      <c r="G187" s="90" t="str">
        <f>IF(ISBLANK(Layout!F169),"",Layout!F169*$J$12/Stocks!$E$4*Layout!$D169)</f>
        <v/>
      </c>
      <c r="H187" s="90" t="str">
        <f>IF(ISBLANK(Layout!G169),"",Layout!G169*$J$12/Stocks!$E$5*Layout!$D169)</f>
        <v/>
      </c>
      <c r="I187" s="90" t="str">
        <f>IF(ISBLANK(Layout!H169),"",Layout!H169*$J$12/Stocks!$E$6*Layout!$D169)</f>
        <v/>
      </c>
      <c r="J187" s="90" t="str">
        <f>IF(ISBLANK(Layout!I169),"",Layout!I169*$J$12/Stocks!$E$7*Layout!$D169)</f>
        <v/>
      </c>
      <c r="K187" s="90" t="str">
        <f>IF(ISBLANK(Layout!J169),"",Layout!J169*$J$12/Stocks!$E$8*Layout!$D169)</f>
        <v/>
      </c>
      <c r="L187" s="90" t="str">
        <f>IF(ISBLANK(Layout!K169),"",Layout!K169*$J$12/Stocks!$E$9*Layout!$D169)</f>
        <v/>
      </c>
      <c r="M187" s="90" t="str">
        <f>IF(ISBLANK(Layout!L169),"",Layout!L169*$J$12/Stocks!$E$10*Layout!$D169)</f>
        <v/>
      </c>
      <c r="N187" s="90" t="str">
        <f>IF(ISBLANK(Layout!M169),"",Layout!M169*$J$12/Stocks!$E$11*Layout!$D169)</f>
        <v/>
      </c>
      <c r="O187" s="90" t="str">
        <f>IF(ISBLANK(Layout!N169),"",Layout!N169*$J$12/Stocks!$E$12*Layout!$D169)</f>
        <v/>
      </c>
      <c r="P187" s="89">
        <f t="shared" si="6"/>
        <v>0</v>
      </c>
    </row>
    <row r="188" spans="1:16" x14ac:dyDescent="0.35">
      <c r="A188" s="107">
        <f t="shared" si="7"/>
        <v>168</v>
      </c>
      <c r="B188" s="106" t="str">
        <f>IF(ISBLANK(Layout!B170), "", Layout!B170)</f>
        <v/>
      </c>
      <c r="C188" s="105" t="str">
        <f>IF(ISBLANK(Layout!C170), "", Layout!C170)</f>
        <v/>
      </c>
      <c r="D188" s="104" t="str">
        <f>IF(Layout!D170 &gt;0, $J$12 - E188 - P188, "")</f>
        <v/>
      </c>
      <c r="E188" s="103">
        <f>IFERROR(Layout!D170*SUM($D$12:$D$17), "")</f>
        <v>0</v>
      </c>
      <c r="F188" s="102" t="str">
        <f>IF(ISBLANK(Layout!E170),"",Layout!E170*$J$12/Stocks!$E$3*Layout!$D170)</f>
        <v/>
      </c>
      <c r="G188" s="102" t="str">
        <f>IF(ISBLANK(Layout!F170),"",Layout!F170*$J$12/Stocks!$E$4*Layout!$D170)</f>
        <v/>
      </c>
      <c r="H188" s="102" t="str">
        <f>IF(ISBLANK(Layout!G170),"",Layout!G170*$J$12/Stocks!$E$5*Layout!$D170)</f>
        <v/>
      </c>
      <c r="I188" s="102" t="str">
        <f>IF(ISBLANK(Layout!H170),"",Layout!H170*$J$12/Stocks!$E$6*Layout!$D170)</f>
        <v/>
      </c>
      <c r="J188" s="102" t="str">
        <f>IF(ISBLANK(Layout!I170),"",Layout!I170*$J$12/Stocks!$E$7*Layout!$D170)</f>
        <v/>
      </c>
      <c r="K188" s="102" t="str">
        <f>IF(ISBLANK(Layout!J170),"",Layout!J170*$J$12/Stocks!$E$8*Layout!$D170)</f>
        <v/>
      </c>
      <c r="L188" s="102" t="str">
        <f>IF(ISBLANK(Layout!K170),"",Layout!K170*$J$12/Stocks!$E$9*Layout!$D170)</f>
        <v/>
      </c>
      <c r="M188" s="102" t="str">
        <f>IF(ISBLANK(Layout!L170),"",Layout!L170*$J$12/Stocks!$E$10*Layout!$D170)</f>
        <v/>
      </c>
      <c r="N188" s="102" t="str">
        <f>IF(ISBLANK(Layout!M170),"",Layout!M170*$J$12/Stocks!$E$11*Layout!$D170)</f>
        <v/>
      </c>
      <c r="O188" s="102" t="str">
        <f>IF(ISBLANK(Layout!N170),"",Layout!N170*$J$12/Stocks!$E$12*Layout!$D170)</f>
        <v/>
      </c>
      <c r="P188" s="101">
        <f t="shared" si="6"/>
        <v>0</v>
      </c>
    </row>
    <row r="189" spans="1:16" x14ac:dyDescent="0.35">
      <c r="A189" s="100">
        <f t="shared" si="7"/>
        <v>169</v>
      </c>
      <c r="B189" s="99" t="str">
        <f>IF(ISBLANK(Layout!B171), "", Layout!B171)</f>
        <v/>
      </c>
      <c r="C189" s="98" t="str">
        <f>IF(ISBLANK(Layout!C171), "", Layout!C171)</f>
        <v/>
      </c>
      <c r="D189" s="97" t="str">
        <f>IF(Layout!D171 &gt;0, $J$12 - E189 - P189, "")</f>
        <v/>
      </c>
      <c r="E189" s="96">
        <f>IFERROR(Layout!D171*SUM($D$12:$D$17), "")</f>
        <v>0</v>
      </c>
      <c r="F189" s="96" t="str">
        <f>IF(ISBLANK(Layout!E171),"",Layout!E171*$J$12/Stocks!$E$3*Layout!$D171)</f>
        <v/>
      </c>
      <c r="G189" s="96" t="str">
        <f>IF(ISBLANK(Layout!F171),"",Layout!F171*$J$12/Stocks!$E$4*Layout!$D171)</f>
        <v/>
      </c>
      <c r="H189" s="96" t="str">
        <f>IF(ISBLANK(Layout!G171),"",Layout!G171*$J$12/Stocks!$E$5*Layout!$D171)</f>
        <v/>
      </c>
      <c r="I189" s="96" t="str">
        <f>IF(ISBLANK(Layout!H171),"",Layout!H171*$J$12/Stocks!$E$6*Layout!$D171)</f>
        <v/>
      </c>
      <c r="J189" s="96" t="str">
        <f>IF(ISBLANK(Layout!I171),"",Layout!I171*$J$12/Stocks!$E$7*Layout!$D171)</f>
        <v/>
      </c>
      <c r="K189" s="96" t="str">
        <f>IF(ISBLANK(Layout!J171),"",Layout!J171*$J$12/Stocks!$E$8*Layout!$D171)</f>
        <v/>
      </c>
      <c r="L189" s="96" t="str">
        <f>IF(ISBLANK(Layout!K171),"",Layout!K171*$J$12/Stocks!$E$9*Layout!$D171)</f>
        <v/>
      </c>
      <c r="M189" s="96" t="str">
        <f>IF(ISBLANK(Layout!L171),"",Layout!L171*$J$12/Stocks!$E$10*Layout!$D171)</f>
        <v/>
      </c>
      <c r="N189" s="96" t="str">
        <f>IF(ISBLANK(Layout!M171),"",Layout!M171*$J$12/Stocks!$E$11*Layout!$D171)</f>
        <v/>
      </c>
      <c r="O189" s="96" t="str">
        <f>IF(ISBLANK(Layout!N171),"",Layout!N171*$J$12/Stocks!$E$12*Layout!$D171)</f>
        <v/>
      </c>
      <c r="P189" s="95">
        <f t="shared" si="6"/>
        <v>0</v>
      </c>
    </row>
    <row r="190" spans="1:16" x14ac:dyDescent="0.35">
      <c r="A190" s="100">
        <f t="shared" si="7"/>
        <v>170</v>
      </c>
      <c r="B190" s="99" t="str">
        <f>IF(ISBLANK(Layout!B172), "", Layout!B172)</f>
        <v/>
      </c>
      <c r="C190" s="98" t="str">
        <f>IF(ISBLANK(Layout!C172), "", Layout!C172)</f>
        <v/>
      </c>
      <c r="D190" s="97" t="str">
        <f>IF(Layout!D172 &gt;0, $J$12 - E190 - P190, "")</f>
        <v/>
      </c>
      <c r="E190" s="96">
        <f>IFERROR(Layout!D172*SUM($D$12:$D$17), "")</f>
        <v>0</v>
      </c>
      <c r="F190" s="96" t="str">
        <f>IF(ISBLANK(Layout!E172),"",Layout!E172*$J$12/Stocks!$E$3*Layout!$D172)</f>
        <v/>
      </c>
      <c r="G190" s="96" t="str">
        <f>IF(ISBLANK(Layout!F172),"",Layout!F172*$J$12/Stocks!$E$4*Layout!$D172)</f>
        <v/>
      </c>
      <c r="H190" s="96" t="str">
        <f>IF(ISBLANK(Layout!G172),"",Layout!G172*$J$12/Stocks!$E$5*Layout!$D172)</f>
        <v/>
      </c>
      <c r="I190" s="96" t="str">
        <f>IF(ISBLANK(Layout!H172),"",Layout!H172*$J$12/Stocks!$E$6*Layout!$D172)</f>
        <v/>
      </c>
      <c r="J190" s="96" t="str">
        <f>IF(ISBLANK(Layout!I172),"",Layout!I172*$J$12/Stocks!$E$7*Layout!$D172)</f>
        <v/>
      </c>
      <c r="K190" s="96" t="str">
        <f>IF(ISBLANK(Layout!J172),"",Layout!J172*$J$12/Stocks!$E$8*Layout!$D172)</f>
        <v/>
      </c>
      <c r="L190" s="96" t="str">
        <f>IF(ISBLANK(Layout!K172),"",Layout!K172*$J$12/Stocks!$E$9*Layout!$D172)</f>
        <v/>
      </c>
      <c r="M190" s="96" t="str">
        <f>IF(ISBLANK(Layout!L172),"",Layout!L172*$J$12/Stocks!$E$10*Layout!$D172)</f>
        <v/>
      </c>
      <c r="N190" s="96" t="str">
        <f>IF(ISBLANK(Layout!M172),"",Layout!M172*$J$12/Stocks!$E$11*Layout!$D172)</f>
        <v/>
      </c>
      <c r="O190" s="96" t="str">
        <f>IF(ISBLANK(Layout!N172),"",Layout!N172*$J$12/Stocks!$E$12*Layout!$D172)</f>
        <v/>
      </c>
      <c r="P190" s="95">
        <f t="shared" si="6"/>
        <v>0</v>
      </c>
    </row>
    <row r="191" spans="1:16" x14ac:dyDescent="0.35">
      <c r="A191" s="100">
        <f t="shared" si="7"/>
        <v>171</v>
      </c>
      <c r="B191" s="99" t="str">
        <f>IF(ISBLANK(Layout!B173), "", Layout!B173)</f>
        <v/>
      </c>
      <c r="C191" s="98" t="str">
        <f>IF(ISBLANK(Layout!C173), "", Layout!C173)</f>
        <v/>
      </c>
      <c r="D191" s="97" t="str">
        <f>IF(Layout!D173 &gt;0, $J$12 - E191 - P191, "")</f>
        <v/>
      </c>
      <c r="E191" s="96">
        <f>IFERROR(Layout!D173*SUM($D$12:$D$17), "")</f>
        <v>0</v>
      </c>
      <c r="F191" s="96" t="str">
        <f>IF(ISBLANK(Layout!E173),"",Layout!E173*$J$12/Stocks!$E$3*Layout!$D173)</f>
        <v/>
      </c>
      <c r="G191" s="96" t="str">
        <f>IF(ISBLANK(Layout!F173),"",Layout!F173*$J$12/Stocks!$E$4*Layout!$D173)</f>
        <v/>
      </c>
      <c r="H191" s="96" t="str">
        <f>IF(ISBLANK(Layout!G173),"",Layout!G173*$J$12/Stocks!$E$5*Layout!$D173)</f>
        <v/>
      </c>
      <c r="I191" s="96" t="str">
        <f>IF(ISBLANK(Layout!H173),"",Layout!H173*$J$12/Stocks!$E$6*Layout!$D173)</f>
        <v/>
      </c>
      <c r="J191" s="96" t="str">
        <f>IF(ISBLANK(Layout!I173),"",Layout!I173*$J$12/Stocks!$E$7*Layout!$D173)</f>
        <v/>
      </c>
      <c r="K191" s="96" t="str">
        <f>IF(ISBLANK(Layout!J173),"",Layout!J173*$J$12/Stocks!$E$8*Layout!$D173)</f>
        <v/>
      </c>
      <c r="L191" s="96" t="str">
        <f>IF(ISBLANK(Layout!K173),"",Layout!K173*$J$12/Stocks!$E$9*Layout!$D173)</f>
        <v/>
      </c>
      <c r="M191" s="96" t="str">
        <f>IF(ISBLANK(Layout!L173),"",Layout!L173*$J$12/Stocks!$E$10*Layout!$D173)</f>
        <v/>
      </c>
      <c r="N191" s="96" t="str">
        <f>IF(ISBLANK(Layout!M173),"",Layout!M173*$J$12/Stocks!$E$11*Layout!$D173)</f>
        <v/>
      </c>
      <c r="O191" s="96" t="str">
        <f>IF(ISBLANK(Layout!N173),"",Layout!N173*$J$12/Stocks!$E$12*Layout!$D173)</f>
        <v/>
      </c>
      <c r="P191" s="95">
        <f t="shared" si="6"/>
        <v>0</v>
      </c>
    </row>
    <row r="192" spans="1:16" x14ac:dyDescent="0.35">
      <c r="A192" s="100">
        <f t="shared" si="7"/>
        <v>172</v>
      </c>
      <c r="B192" s="99" t="str">
        <f>IF(ISBLANK(Layout!B174), "", Layout!B174)</f>
        <v/>
      </c>
      <c r="C192" s="98" t="str">
        <f>IF(ISBLANK(Layout!C174), "", Layout!C174)</f>
        <v/>
      </c>
      <c r="D192" s="97" t="str">
        <f>IF(Layout!D174 &gt;0, $J$12 - E192 - P192, "")</f>
        <v/>
      </c>
      <c r="E192" s="96">
        <f>IFERROR(Layout!D174*SUM($D$12:$D$17), "")</f>
        <v>0</v>
      </c>
      <c r="F192" s="96" t="str">
        <f>IF(ISBLANK(Layout!E174),"",Layout!E174*$J$12/Stocks!$E$3*Layout!$D174)</f>
        <v/>
      </c>
      <c r="G192" s="96" t="str">
        <f>IF(ISBLANK(Layout!F174),"",Layout!F174*$J$12/Stocks!$E$4*Layout!$D174)</f>
        <v/>
      </c>
      <c r="H192" s="96" t="str">
        <f>IF(ISBLANK(Layout!G174),"",Layout!G174*$J$12/Stocks!$E$5*Layout!$D174)</f>
        <v/>
      </c>
      <c r="I192" s="96" t="str">
        <f>IF(ISBLANK(Layout!H174),"",Layout!H174*$J$12/Stocks!$E$6*Layout!$D174)</f>
        <v/>
      </c>
      <c r="J192" s="96" t="str">
        <f>IF(ISBLANK(Layout!I174),"",Layout!I174*$J$12/Stocks!$E$7*Layout!$D174)</f>
        <v/>
      </c>
      <c r="K192" s="96" t="str">
        <f>IF(ISBLANK(Layout!J174),"",Layout!J174*$J$12/Stocks!$E$8*Layout!$D174)</f>
        <v/>
      </c>
      <c r="L192" s="96" t="str">
        <f>IF(ISBLANK(Layout!K174),"",Layout!K174*$J$12/Stocks!$E$9*Layout!$D174)</f>
        <v/>
      </c>
      <c r="M192" s="96" t="str">
        <f>IF(ISBLANK(Layout!L174),"",Layout!L174*$J$12/Stocks!$E$10*Layout!$D174)</f>
        <v/>
      </c>
      <c r="N192" s="96" t="str">
        <f>IF(ISBLANK(Layout!M174),"",Layout!M174*$J$12/Stocks!$E$11*Layout!$D174)</f>
        <v/>
      </c>
      <c r="O192" s="96" t="str">
        <f>IF(ISBLANK(Layout!N174),"",Layout!N174*$J$12/Stocks!$E$12*Layout!$D174)</f>
        <v/>
      </c>
      <c r="P192" s="95">
        <f t="shared" si="6"/>
        <v>0</v>
      </c>
    </row>
    <row r="193" spans="1:16" x14ac:dyDescent="0.35">
      <c r="A193" s="100">
        <f t="shared" si="7"/>
        <v>173</v>
      </c>
      <c r="B193" s="99" t="str">
        <f>IF(ISBLANK(Layout!B175), "", Layout!B175)</f>
        <v/>
      </c>
      <c r="C193" s="98" t="str">
        <f>IF(ISBLANK(Layout!C175), "", Layout!C175)</f>
        <v/>
      </c>
      <c r="D193" s="97" t="str">
        <f>IF(Layout!D175 &gt;0, $J$12 - E193 - P193, "")</f>
        <v/>
      </c>
      <c r="E193" s="96">
        <f>IFERROR(Layout!D175*SUM($D$12:$D$17), "")</f>
        <v>0</v>
      </c>
      <c r="F193" s="96" t="str">
        <f>IF(ISBLANK(Layout!E175),"",Layout!E175*$J$12/Stocks!$E$3*Layout!$D175)</f>
        <v/>
      </c>
      <c r="G193" s="96" t="str">
        <f>IF(ISBLANK(Layout!F175),"",Layout!F175*$J$12/Stocks!$E$4*Layout!$D175)</f>
        <v/>
      </c>
      <c r="H193" s="96" t="str">
        <f>IF(ISBLANK(Layout!G175),"",Layout!G175*$J$12/Stocks!$E$5*Layout!$D175)</f>
        <v/>
      </c>
      <c r="I193" s="96" t="str">
        <f>IF(ISBLANK(Layout!H175),"",Layout!H175*$J$12/Stocks!$E$6*Layout!$D175)</f>
        <v/>
      </c>
      <c r="J193" s="96" t="str">
        <f>IF(ISBLANK(Layout!I175),"",Layout!I175*$J$12/Stocks!$E$7*Layout!$D175)</f>
        <v/>
      </c>
      <c r="K193" s="96" t="str">
        <f>IF(ISBLANK(Layout!J175),"",Layout!J175*$J$12/Stocks!$E$8*Layout!$D175)</f>
        <v/>
      </c>
      <c r="L193" s="96" t="str">
        <f>IF(ISBLANK(Layout!K175),"",Layout!K175*$J$12/Stocks!$E$9*Layout!$D175)</f>
        <v/>
      </c>
      <c r="M193" s="96" t="str">
        <f>IF(ISBLANK(Layout!L175),"",Layout!L175*$J$12/Stocks!$E$10*Layout!$D175)</f>
        <v/>
      </c>
      <c r="N193" s="96" t="str">
        <f>IF(ISBLANK(Layout!M175),"",Layout!M175*$J$12/Stocks!$E$11*Layout!$D175)</f>
        <v/>
      </c>
      <c r="O193" s="96" t="str">
        <f>IF(ISBLANK(Layout!N175),"",Layout!N175*$J$12/Stocks!$E$12*Layout!$D175)</f>
        <v/>
      </c>
      <c r="P193" s="95">
        <f t="shared" si="6"/>
        <v>0</v>
      </c>
    </row>
    <row r="194" spans="1:16" x14ac:dyDescent="0.35">
      <c r="A194" s="100">
        <f t="shared" si="7"/>
        <v>174</v>
      </c>
      <c r="B194" s="99" t="str">
        <f>IF(ISBLANK(Layout!B176), "", Layout!B176)</f>
        <v/>
      </c>
      <c r="C194" s="98" t="str">
        <f>IF(ISBLANK(Layout!C176), "", Layout!C176)</f>
        <v/>
      </c>
      <c r="D194" s="97" t="str">
        <f>IF(Layout!D176 &gt;0, $J$12 - E194 - P194, "")</f>
        <v/>
      </c>
      <c r="E194" s="96">
        <f>IFERROR(Layout!D176*SUM($D$12:$D$17), "")</f>
        <v>0</v>
      </c>
      <c r="F194" s="96" t="str">
        <f>IF(ISBLANK(Layout!E176),"",Layout!E176*$J$12/Stocks!$E$3*Layout!$D176)</f>
        <v/>
      </c>
      <c r="G194" s="96" t="str">
        <f>IF(ISBLANK(Layout!F176),"",Layout!F176*$J$12/Stocks!$E$4*Layout!$D176)</f>
        <v/>
      </c>
      <c r="H194" s="96" t="str">
        <f>IF(ISBLANK(Layout!G176),"",Layout!G176*$J$12/Stocks!$E$5*Layout!$D176)</f>
        <v/>
      </c>
      <c r="I194" s="96" t="str">
        <f>IF(ISBLANK(Layout!H176),"",Layout!H176*$J$12/Stocks!$E$6*Layout!$D176)</f>
        <v/>
      </c>
      <c r="J194" s="96" t="str">
        <f>IF(ISBLANK(Layout!I176),"",Layout!I176*$J$12/Stocks!$E$7*Layout!$D176)</f>
        <v/>
      </c>
      <c r="K194" s="96" t="str">
        <f>IF(ISBLANK(Layout!J176),"",Layout!J176*$J$12/Stocks!$E$8*Layout!$D176)</f>
        <v/>
      </c>
      <c r="L194" s="96" t="str">
        <f>IF(ISBLANK(Layout!K176),"",Layout!K176*$J$12/Stocks!$E$9*Layout!$D176)</f>
        <v/>
      </c>
      <c r="M194" s="96" t="str">
        <f>IF(ISBLANK(Layout!L176),"",Layout!L176*$J$12/Stocks!$E$10*Layout!$D176)</f>
        <v/>
      </c>
      <c r="N194" s="96" t="str">
        <f>IF(ISBLANK(Layout!M176),"",Layout!M176*$J$12/Stocks!$E$11*Layout!$D176)</f>
        <v/>
      </c>
      <c r="O194" s="96" t="str">
        <f>IF(ISBLANK(Layout!N176),"",Layout!N176*$J$12/Stocks!$E$12*Layout!$D176)</f>
        <v/>
      </c>
      <c r="P194" s="95">
        <f t="shared" si="6"/>
        <v>0</v>
      </c>
    </row>
    <row r="195" spans="1:16" x14ac:dyDescent="0.35">
      <c r="A195" s="94">
        <f t="shared" si="7"/>
        <v>175</v>
      </c>
      <c r="B195" s="93" t="str">
        <f>IF(ISBLANK(Layout!B177), "", Layout!B177)</f>
        <v/>
      </c>
      <c r="C195" s="92" t="str">
        <f>IF(ISBLANK(Layout!C177), "", Layout!C177)</f>
        <v/>
      </c>
      <c r="D195" s="91" t="str">
        <f>IF(Layout!D177 &gt;0, $J$12 - E195 - P195, "")</f>
        <v/>
      </c>
      <c r="E195" s="90">
        <f>IFERROR(Layout!D177*SUM($D$12:$D$17), "")</f>
        <v>0</v>
      </c>
      <c r="F195" s="90" t="str">
        <f>IF(ISBLANK(Layout!E177),"",Layout!E177*$J$12/Stocks!$E$3*Layout!$D177)</f>
        <v/>
      </c>
      <c r="G195" s="90" t="str">
        <f>IF(ISBLANK(Layout!F177),"",Layout!F177*$J$12/Stocks!$E$4*Layout!$D177)</f>
        <v/>
      </c>
      <c r="H195" s="90" t="str">
        <f>IF(ISBLANK(Layout!G177),"",Layout!G177*$J$12/Stocks!$E$5*Layout!$D177)</f>
        <v/>
      </c>
      <c r="I195" s="90" t="str">
        <f>IF(ISBLANK(Layout!H177),"",Layout!H177*$J$12/Stocks!$E$6*Layout!$D177)</f>
        <v/>
      </c>
      <c r="J195" s="90" t="str">
        <f>IF(ISBLANK(Layout!I177),"",Layout!I177*$J$12/Stocks!$E$7*Layout!$D177)</f>
        <v/>
      </c>
      <c r="K195" s="90" t="str">
        <f>IF(ISBLANK(Layout!J177),"",Layout!J177*$J$12/Stocks!$E$8*Layout!$D177)</f>
        <v/>
      </c>
      <c r="L195" s="90" t="str">
        <f>IF(ISBLANK(Layout!K177),"",Layout!K177*$J$12/Stocks!$E$9*Layout!$D177)</f>
        <v/>
      </c>
      <c r="M195" s="90" t="str">
        <f>IF(ISBLANK(Layout!L177),"",Layout!L177*$J$12/Stocks!$E$10*Layout!$D177)</f>
        <v/>
      </c>
      <c r="N195" s="90" t="str">
        <f>IF(ISBLANK(Layout!M177),"",Layout!M177*$J$12/Stocks!$E$11*Layout!$D177)</f>
        <v/>
      </c>
      <c r="O195" s="90" t="str">
        <f>IF(ISBLANK(Layout!N177),"",Layout!N177*$J$12/Stocks!$E$12*Layout!$D177)</f>
        <v/>
      </c>
      <c r="P195" s="89">
        <f t="shared" si="6"/>
        <v>0</v>
      </c>
    </row>
    <row r="196" spans="1:16" x14ac:dyDescent="0.35">
      <c r="A196" s="107">
        <f t="shared" si="7"/>
        <v>176</v>
      </c>
      <c r="B196" s="106" t="str">
        <f>IF(ISBLANK(Layout!B178), "", Layout!B178)</f>
        <v/>
      </c>
      <c r="C196" s="105" t="str">
        <f>IF(ISBLANK(Layout!C178), "", Layout!C178)</f>
        <v/>
      </c>
      <c r="D196" s="104" t="str">
        <f>IF(Layout!D178 &gt;0, $J$12 - E196 - P196, "")</f>
        <v/>
      </c>
      <c r="E196" s="103">
        <f>IFERROR(Layout!D178*SUM($D$12:$D$17), "")</f>
        <v>0</v>
      </c>
      <c r="F196" s="102" t="str">
        <f>IF(ISBLANK(Layout!E178),"",Layout!E178*$J$12/Stocks!$E$3*Layout!$D178)</f>
        <v/>
      </c>
      <c r="G196" s="102" t="str">
        <f>IF(ISBLANK(Layout!F178),"",Layout!F178*$J$12/Stocks!$E$4*Layout!$D178)</f>
        <v/>
      </c>
      <c r="H196" s="102" t="str">
        <f>IF(ISBLANK(Layout!G178),"",Layout!G178*$J$12/Stocks!$E$5*Layout!$D178)</f>
        <v/>
      </c>
      <c r="I196" s="102" t="str">
        <f>IF(ISBLANK(Layout!H178),"",Layout!H178*$J$12/Stocks!$E$6*Layout!$D178)</f>
        <v/>
      </c>
      <c r="J196" s="102" t="str">
        <f>IF(ISBLANK(Layout!I178),"",Layout!I178*$J$12/Stocks!$E$7*Layout!$D178)</f>
        <v/>
      </c>
      <c r="K196" s="102" t="str">
        <f>IF(ISBLANK(Layout!J178),"",Layout!J178*$J$12/Stocks!$E$8*Layout!$D178)</f>
        <v/>
      </c>
      <c r="L196" s="102" t="str">
        <f>IF(ISBLANK(Layout!K178),"",Layout!K178*$J$12/Stocks!$E$9*Layout!$D178)</f>
        <v/>
      </c>
      <c r="M196" s="102" t="str">
        <f>IF(ISBLANK(Layout!L178),"",Layout!L178*$J$12/Stocks!$E$10*Layout!$D178)</f>
        <v/>
      </c>
      <c r="N196" s="102" t="str">
        <f>IF(ISBLANK(Layout!M178),"",Layout!M178*$J$12/Stocks!$E$11*Layout!$D178)</f>
        <v/>
      </c>
      <c r="O196" s="102" t="str">
        <f>IF(ISBLANK(Layout!N178),"",Layout!N178*$J$12/Stocks!$E$12*Layout!$D178)</f>
        <v/>
      </c>
      <c r="P196" s="101">
        <f t="shared" si="6"/>
        <v>0</v>
      </c>
    </row>
    <row r="197" spans="1:16" x14ac:dyDescent="0.35">
      <c r="A197" s="100">
        <f t="shared" si="7"/>
        <v>177</v>
      </c>
      <c r="B197" s="99" t="str">
        <f>IF(ISBLANK(Layout!B179), "", Layout!B179)</f>
        <v/>
      </c>
      <c r="C197" s="98" t="str">
        <f>IF(ISBLANK(Layout!C179), "", Layout!C179)</f>
        <v/>
      </c>
      <c r="D197" s="97" t="str">
        <f>IF(Layout!D179 &gt;0, $J$12 - E197 - P197, "")</f>
        <v/>
      </c>
      <c r="E197" s="96">
        <f>IFERROR(Layout!D179*SUM($D$12:$D$17), "")</f>
        <v>0</v>
      </c>
      <c r="F197" s="96" t="str">
        <f>IF(ISBLANK(Layout!E179),"",Layout!E179*$J$12/Stocks!$E$3*Layout!$D179)</f>
        <v/>
      </c>
      <c r="G197" s="96" t="str">
        <f>IF(ISBLANK(Layout!F179),"",Layout!F179*$J$12/Stocks!$E$4*Layout!$D179)</f>
        <v/>
      </c>
      <c r="H197" s="96" t="str">
        <f>IF(ISBLANK(Layout!G179),"",Layout!G179*$J$12/Stocks!$E$5*Layout!$D179)</f>
        <v/>
      </c>
      <c r="I197" s="96" t="str">
        <f>IF(ISBLANK(Layout!H179),"",Layout!H179*$J$12/Stocks!$E$6*Layout!$D179)</f>
        <v/>
      </c>
      <c r="J197" s="96" t="str">
        <f>IF(ISBLANK(Layout!I179),"",Layout!I179*$J$12/Stocks!$E$7*Layout!$D179)</f>
        <v/>
      </c>
      <c r="K197" s="96" t="str">
        <f>IF(ISBLANK(Layout!J179),"",Layout!J179*$J$12/Stocks!$E$8*Layout!$D179)</f>
        <v/>
      </c>
      <c r="L197" s="96" t="str">
        <f>IF(ISBLANK(Layout!K179),"",Layout!K179*$J$12/Stocks!$E$9*Layout!$D179)</f>
        <v/>
      </c>
      <c r="M197" s="96" t="str">
        <f>IF(ISBLANK(Layout!L179),"",Layout!L179*$J$12/Stocks!$E$10*Layout!$D179)</f>
        <v/>
      </c>
      <c r="N197" s="96" t="str">
        <f>IF(ISBLANK(Layout!M179),"",Layout!M179*$J$12/Stocks!$E$11*Layout!$D179)</f>
        <v/>
      </c>
      <c r="O197" s="96" t="str">
        <f>IF(ISBLANK(Layout!N179),"",Layout!N179*$J$12/Stocks!$E$12*Layout!$D179)</f>
        <v/>
      </c>
      <c r="P197" s="95">
        <f t="shared" si="6"/>
        <v>0</v>
      </c>
    </row>
    <row r="198" spans="1:16" x14ac:dyDescent="0.35">
      <c r="A198" s="100">
        <f t="shared" si="7"/>
        <v>178</v>
      </c>
      <c r="B198" s="99" t="str">
        <f>IF(ISBLANK(Layout!B180), "", Layout!B180)</f>
        <v/>
      </c>
      <c r="C198" s="98" t="str">
        <f>IF(ISBLANK(Layout!C180), "", Layout!C180)</f>
        <v/>
      </c>
      <c r="D198" s="97" t="str">
        <f>IF(Layout!D180 &gt;0, $J$12 - E198 - P198, "")</f>
        <v/>
      </c>
      <c r="E198" s="96">
        <f>IFERROR(Layout!D180*SUM($D$12:$D$17), "")</f>
        <v>0</v>
      </c>
      <c r="F198" s="96" t="str">
        <f>IF(ISBLANK(Layout!E180),"",Layout!E180*$J$12/Stocks!$E$3*Layout!$D180)</f>
        <v/>
      </c>
      <c r="G198" s="96" t="str">
        <f>IF(ISBLANK(Layout!F180),"",Layout!F180*$J$12/Stocks!$E$4*Layout!$D180)</f>
        <v/>
      </c>
      <c r="H198" s="96" t="str">
        <f>IF(ISBLANK(Layout!G180),"",Layout!G180*$J$12/Stocks!$E$5*Layout!$D180)</f>
        <v/>
      </c>
      <c r="I198" s="96" t="str">
        <f>IF(ISBLANK(Layout!H180),"",Layout!H180*$J$12/Stocks!$E$6*Layout!$D180)</f>
        <v/>
      </c>
      <c r="J198" s="96" t="str">
        <f>IF(ISBLANK(Layout!I180),"",Layout!I180*$J$12/Stocks!$E$7*Layout!$D180)</f>
        <v/>
      </c>
      <c r="K198" s="96" t="str">
        <f>IF(ISBLANK(Layout!J180),"",Layout!J180*$J$12/Stocks!$E$8*Layout!$D180)</f>
        <v/>
      </c>
      <c r="L198" s="96" t="str">
        <f>IF(ISBLANK(Layout!K180),"",Layout!K180*$J$12/Stocks!$E$9*Layout!$D180)</f>
        <v/>
      </c>
      <c r="M198" s="96" t="str">
        <f>IF(ISBLANK(Layout!L180),"",Layout!L180*$J$12/Stocks!$E$10*Layout!$D180)</f>
        <v/>
      </c>
      <c r="N198" s="96" t="str">
        <f>IF(ISBLANK(Layout!M180),"",Layout!M180*$J$12/Stocks!$E$11*Layout!$D180)</f>
        <v/>
      </c>
      <c r="O198" s="96" t="str">
        <f>IF(ISBLANK(Layout!N180),"",Layout!N180*$J$12/Stocks!$E$12*Layout!$D180)</f>
        <v/>
      </c>
      <c r="P198" s="95">
        <f t="shared" si="6"/>
        <v>0</v>
      </c>
    </row>
    <row r="199" spans="1:16" x14ac:dyDescent="0.35">
      <c r="A199" s="100">
        <f t="shared" si="7"/>
        <v>179</v>
      </c>
      <c r="B199" s="99" t="str">
        <f>IF(ISBLANK(Layout!B181), "", Layout!B181)</f>
        <v/>
      </c>
      <c r="C199" s="98" t="str">
        <f>IF(ISBLANK(Layout!C181), "", Layout!C181)</f>
        <v/>
      </c>
      <c r="D199" s="97" t="str">
        <f>IF(Layout!D181 &gt;0, $J$12 - E199 - P199, "")</f>
        <v/>
      </c>
      <c r="E199" s="96">
        <f>IFERROR(Layout!D181*SUM($D$12:$D$17), "")</f>
        <v>0</v>
      </c>
      <c r="F199" s="96" t="str">
        <f>IF(ISBLANK(Layout!E181),"",Layout!E181*$J$12/Stocks!$E$3*Layout!$D181)</f>
        <v/>
      </c>
      <c r="G199" s="96" t="str">
        <f>IF(ISBLANK(Layout!F181),"",Layout!F181*$J$12/Stocks!$E$4*Layout!$D181)</f>
        <v/>
      </c>
      <c r="H199" s="96" t="str">
        <f>IF(ISBLANK(Layout!G181),"",Layout!G181*$J$12/Stocks!$E$5*Layout!$D181)</f>
        <v/>
      </c>
      <c r="I199" s="96" t="str">
        <f>IF(ISBLANK(Layout!H181),"",Layout!H181*$J$12/Stocks!$E$6*Layout!$D181)</f>
        <v/>
      </c>
      <c r="J199" s="96" t="str">
        <f>IF(ISBLANK(Layout!I181),"",Layout!I181*$J$12/Stocks!$E$7*Layout!$D181)</f>
        <v/>
      </c>
      <c r="K199" s="96" t="str">
        <f>IF(ISBLANK(Layout!J181),"",Layout!J181*$J$12/Stocks!$E$8*Layout!$D181)</f>
        <v/>
      </c>
      <c r="L199" s="96" t="str">
        <f>IF(ISBLANK(Layout!K181),"",Layout!K181*$J$12/Stocks!$E$9*Layout!$D181)</f>
        <v/>
      </c>
      <c r="M199" s="96" t="str">
        <f>IF(ISBLANK(Layout!L181),"",Layout!L181*$J$12/Stocks!$E$10*Layout!$D181)</f>
        <v/>
      </c>
      <c r="N199" s="96" t="str">
        <f>IF(ISBLANK(Layout!M181),"",Layout!M181*$J$12/Stocks!$E$11*Layout!$D181)</f>
        <v/>
      </c>
      <c r="O199" s="96" t="str">
        <f>IF(ISBLANK(Layout!N181),"",Layout!N181*$J$12/Stocks!$E$12*Layout!$D181)</f>
        <v/>
      </c>
      <c r="P199" s="95">
        <f t="shared" si="6"/>
        <v>0</v>
      </c>
    </row>
    <row r="200" spans="1:16" x14ac:dyDescent="0.35">
      <c r="A200" s="100">
        <f t="shared" si="7"/>
        <v>180</v>
      </c>
      <c r="B200" s="99" t="str">
        <f>IF(ISBLANK(Layout!B182), "", Layout!B182)</f>
        <v/>
      </c>
      <c r="C200" s="98" t="str">
        <f>IF(ISBLANK(Layout!C182), "", Layout!C182)</f>
        <v/>
      </c>
      <c r="D200" s="97" t="str">
        <f>IF(Layout!D182 &gt;0, $J$12 - E200 - P200, "")</f>
        <v/>
      </c>
      <c r="E200" s="96">
        <f>IFERROR(Layout!D182*SUM($D$12:$D$17), "")</f>
        <v>0</v>
      </c>
      <c r="F200" s="96" t="str">
        <f>IF(ISBLANK(Layout!E182),"",Layout!E182*$J$12/Stocks!$E$3*Layout!$D182)</f>
        <v/>
      </c>
      <c r="G200" s="96" t="str">
        <f>IF(ISBLANK(Layout!F182),"",Layout!F182*$J$12/Stocks!$E$4*Layout!$D182)</f>
        <v/>
      </c>
      <c r="H200" s="96" t="str">
        <f>IF(ISBLANK(Layout!G182),"",Layout!G182*$J$12/Stocks!$E$5*Layout!$D182)</f>
        <v/>
      </c>
      <c r="I200" s="96" t="str">
        <f>IF(ISBLANK(Layout!H182),"",Layout!H182*$J$12/Stocks!$E$6*Layout!$D182)</f>
        <v/>
      </c>
      <c r="J200" s="96" t="str">
        <f>IF(ISBLANK(Layout!I182),"",Layout!I182*$J$12/Stocks!$E$7*Layout!$D182)</f>
        <v/>
      </c>
      <c r="K200" s="96" t="str">
        <f>IF(ISBLANK(Layout!J182),"",Layout!J182*$J$12/Stocks!$E$8*Layout!$D182)</f>
        <v/>
      </c>
      <c r="L200" s="96" t="str">
        <f>IF(ISBLANK(Layout!K182),"",Layout!K182*$J$12/Stocks!$E$9*Layout!$D182)</f>
        <v/>
      </c>
      <c r="M200" s="96" t="str">
        <f>IF(ISBLANK(Layout!L182),"",Layout!L182*$J$12/Stocks!$E$10*Layout!$D182)</f>
        <v/>
      </c>
      <c r="N200" s="96" t="str">
        <f>IF(ISBLANK(Layout!M182),"",Layout!M182*$J$12/Stocks!$E$11*Layout!$D182)</f>
        <v/>
      </c>
      <c r="O200" s="96" t="str">
        <f>IF(ISBLANK(Layout!N182),"",Layout!N182*$J$12/Stocks!$E$12*Layout!$D182)</f>
        <v/>
      </c>
      <c r="P200" s="95">
        <f t="shared" si="6"/>
        <v>0</v>
      </c>
    </row>
    <row r="201" spans="1:16" x14ac:dyDescent="0.35">
      <c r="A201" s="100">
        <f t="shared" si="7"/>
        <v>181</v>
      </c>
      <c r="B201" s="99" t="str">
        <f>IF(ISBLANK(Layout!B183), "", Layout!B183)</f>
        <v/>
      </c>
      <c r="C201" s="98" t="str">
        <f>IF(ISBLANK(Layout!C183), "", Layout!C183)</f>
        <v/>
      </c>
      <c r="D201" s="97" t="str">
        <f>IF(Layout!D183 &gt;0, $J$12 - E201 - P201, "")</f>
        <v/>
      </c>
      <c r="E201" s="96">
        <f>IFERROR(Layout!D183*SUM($D$12:$D$17), "")</f>
        <v>0</v>
      </c>
      <c r="F201" s="96" t="str">
        <f>IF(ISBLANK(Layout!E183),"",Layout!E183*$J$12/Stocks!$E$3*Layout!$D183)</f>
        <v/>
      </c>
      <c r="G201" s="96" t="str">
        <f>IF(ISBLANK(Layout!F183),"",Layout!F183*$J$12/Stocks!$E$4*Layout!$D183)</f>
        <v/>
      </c>
      <c r="H201" s="96" t="str">
        <f>IF(ISBLANK(Layout!G183),"",Layout!G183*$J$12/Stocks!$E$5*Layout!$D183)</f>
        <v/>
      </c>
      <c r="I201" s="96" t="str">
        <f>IF(ISBLANK(Layout!H183),"",Layout!H183*$J$12/Stocks!$E$6*Layout!$D183)</f>
        <v/>
      </c>
      <c r="J201" s="96" t="str">
        <f>IF(ISBLANK(Layout!I183),"",Layout!I183*$J$12/Stocks!$E$7*Layout!$D183)</f>
        <v/>
      </c>
      <c r="K201" s="96" t="str">
        <f>IF(ISBLANK(Layout!J183),"",Layout!J183*$J$12/Stocks!$E$8*Layout!$D183)</f>
        <v/>
      </c>
      <c r="L201" s="96" t="str">
        <f>IF(ISBLANK(Layout!K183),"",Layout!K183*$J$12/Stocks!$E$9*Layout!$D183)</f>
        <v/>
      </c>
      <c r="M201" s="96" t="str">
        <f>IF(ISBLANK(Layout!L183),"",Layout!L183*$J$12/Stocks!$E$10*Layout!$D183)</f>
        <v/>
      </c>
      <c r="N201" s="96" t="str">
        <f>IF(ISBLANK(Layout!M183),"",Layout!M183*$J$12/Stocks!$E$11*Layout!$D183)</f>
        <v/>
      </c>
      <c r="O201" s="96" t="str">
        <f>IF(ISBLANK(Layout!N183),"",Layout!N183*$J$12/Stocks!$E$12*Layout!$D183)</f>
        <v/>
      </c>
      <c r="P201" s="95">
        <f t="shared" si="6"/>
        <v>0</v>
      </c>
    </row>
    <row r="202" spans="1:16" x14ac:dyDescent="0.35">
      <c r="A202" s="100">
        <f t="shared" si="7"/>
        <v>182</v>
      </c>
      <c r="B202" s="99" t="str">
        <f>IF(ISBLANK(Layout!B184), "", Layout!B184)</f>
        <v/>
      </c>
      <c r="C202" s="98" t="str">
        <f>IF(ISBLANK(Layout!C184), "", Layout!C184)</f>
        <v/>
      </c>
      <c r="D202" s="97" t="str">
        <f>IF(Layout!D184 &gt;0, $J$12 - E202 - P202, "")</f>
        <v/>
      </c>
      <c r="E202" s="96">
        <f>IFERROR(Layout!D184*SUM($D$12:$D$17), "")</f>
        <v>0</v>
      </c>
      <c r="F202" s="96" t="str">
        <f>IF(ISBLANK(Layout!E184),"",Layout!E184*$J$12/Stocks!$E$3*Layout!$D184)</f>
        <v/>
      </c>
      <c r="G202" s="96" t="str">
        <f>IF(ISBLANK(Layout!F184),"",Layout!F184*$J$12/Stocks!$E$4*Layout!$D184)</f>
        <v/>
      </c>
      <c r="H202" s="96" t="str">
        <f>IF(ISBLANK(Layout!G184),"",Layout!G184*$J$12/Stocks!$E$5*Layout!$D184)</f>
        <v/>
      </c>
      <c r="I202" s="96" t="str">
        <f>IF(ISBLANK(Layout!H184),"",Layout!H184*$J$12/Stocks!$E$6*Layout!$D184)</f>
        <v/>
      </c>
      <c r="J202" s="96" t="str">
        <f>IF(ISBLANK(Layout!I184),"",Layout!I184*$J$12/Stocks!$E$7*Layout!$D184)</f>
        <v/>
      </c>
      <c r="K202" s="96" t="str">
        <f>IF(ISBLANK(Layout!J184),"",Layout!J184*$J$12/Stocks!$E$8*Layout!$D184)</f>
        <v/>
      </c>
      <c r="L202" s="96" t="str">
        <f>IF(ISBLANK(Layout!K184),"",Layout!K184*$J$12/Stocks!$E$9*Layout!$D184)</f>
        <v/>
      </c>
      <c r="M202" s="96" t="str">
        <f>IF(ISBLANK(Layout!L184),"",Layout!L184*$J$12/Stocks!$E$10*Layout!$D184)</f>
        <v/>
      </c>
      <c r="N202" s="96" t="str">
        <f>IF(ISBLANK(Layout!M184),"",Layout!M184*$J$12/Stocks!$E$11*Layout!$D184)</f>
        <v/>
      </c>
      <c r="O202" s="96" t="str">
        <f>IF(ISBLANK(Layout!N184),"",Layout!N184*$J$12/Stocks!$E$12*Layout!$D184)</f>
        <v/>
      </c>
      <c r="P202" s="95">
        <f t="shared" si="6"/>
        <v>0</v>
      </c>
    </row>
    <row r="203" spans="1:16" x14ac:dyDescent="0.35">
      <c r="A203" s="94">
        <f t="shared" si="7"/>
        <v>183</v>
      </c>
      <c r="B203" s="93" t="str">
        <f>IF(ISBLANK(Layout!B185), "", Layout!B185)</f>
        <v/>
      </c>
      <c r="C203" s="92" t="str">
        <f>IF(ISBLANK(Layout!C185), "", Layout!C185)</f>
        <v/>
      </c>
      <c r="D203" s="91" t="str">
        <f>IF(Layout!D185 &gt;0, $J$12 - E203 - P203, "")</f>
        <v/>
      </c>
      <c r="E203" s="90">
        <f>IFERROR(Layout!D185*SUM($D$12:$D$17), "")</f>
        <v>0</v>
      </c>
      <c r="F203" s="90" t="str">
        <f>IF(ISBLANK(Layout!E185),"",Layout!E185*$J$12/Stocks!$E$3*Layout!$D185)</f>
        <v/>
      </c>
      <c r="G203" s="90" t="str">
        <f>IF(ISBLANK(Layout!F185),"",Layout!F185*$J$12/Stocks!$E$4*Layout!$D185)</f>
        <v/>
      </c>
      <c r="H203" s="90" t="str">
        <f>IF(ISBLANK(Layout!G185),"",Layout!G185*$J$12/Stocks!$E$5*Layout!$D185)</f>
        <v/>
      </c>
      <c r="I203" s="90" t="str">
        <f>IF(ISBLANK(Layout!H185),"",Layout!H185*$J$12/Stocks!$E$6*Layout!$D185)</f>
        <v/>
      </c>
      <c r="J203" s="90" t="str">
        <f>IF(ISBLANK(Layout!I185),"",Layout!I185*$J$12/Stocks!$E$7*Layout!$D185)</f>
        <v/>
      </c>
      <c r="K203" s="90" t="str">
        <f>IF(ISBLANK(Layout!J185),"",Layout!J185*$J$12/Stocks!$E$8*Layout!$D185)</f>
        <v/>
      </c>
      <c r="L203" s="90" t="str">
        <f>IF(ISBLANK(Layout!K185),"",Layout!K185*$J$12/Stocks!$E$9*Layout!$D185)</f>
        <v/>
      </c>
      <c r="M203" s="90" t="str">
        <f>IF(ISBLANK(Layout!L185),"",Layout!L185*$J$12/Stocks!$E$10*Layout!$D185)</f>
        <v/>
      </c>
      <c r="N203" s="90" t="str">
        <f>IF(ISBLANK(Layout!M185),"",Layout!M185*$J$12/Stocks!$E$11*Layout!$D185)</f>
        <v/>
      </c>
      <c r="O203" s="90" t="str">
        <f>IF(ISBLANK(Layout!N185),"",Layout!N185*$J$12/Stocks!$E$12*Layout!$D185)</f>
        <v/>
      </c>
      <c r="P203" s="89">
        <f t="shared" si="6"/>
        <v>0</v>
      </c>
    </row>
    <row r="204" spans="1:16" x14ac:dyDescent="0.35">
      <c r="A204" s="107">
        <f t="shared" si="7"/>
        <v>184</v>
      </c>
      <c r="B204" s="106" t="str">
        <f>IF(ISBLANK(Layout!B186), "", Layout!B186)</f>
        <v/>
      </c>
      <c r="C204" s="105" t="str">
        <f>IF(ISBLANK(Layout!C186), "", Layout!C186)</f>
        <v/>
      </c>
      <c r="D204" s="104" t="str">
        <f>IF(Layout!D186 &gt;0, $J$12 - E204 - P204, "")</f>
        <v/>
      </c>
      <c r="E204" s="103">
        <f>IFERROR(Layout!D186*SUM($D$12:$D$17), "")</f>
        <v>0</v>
      </c>
      <c r="F204" s="102" t="str">
        <f>IF(ISBLANK(Layout!E186),"",Layout!E186*$J$12/Stocks!$E$3*Layout!$D186)</f>
        <v/>
      </c>
      <c r="G204" s="102" t="str">
        <f>IF(ISBLANK(Layout!F186),"",Layout!F186*$J$12/Stocks!$E$4*Layout!$D186)</f>
        <v/>
      </c>
      <c r="H204" s="102" t="str">
        <f>IF(ISBLANK(Layout!G186),"",Layout!G186*$J$12/Stocks!$E$5*Layout!$D186)</f>
        <v/>
      </c>
      <c r="I204" s="102" t="str">
        <f>IF(ISBLANK(Layout!H186),"",Layout!H186*$J$12/Stocks!$E$6*Layout!$D186)</f>
        <v/>
      </c>
      <c r="J204" s="102" t="str">
        <f>IF(ISBLANK(Layout!I186),"",Layout!I186*$J$12/Stocks!$E$7*Layout!$D186)</f>
        <v/>
      </c>
      <c r="K204" s="102" t="str">
        <f>IF(ISBLANK(Layout!J186),"",Layout!J186*$J$12/Stocks!$E$8*Layout!$D186)</f>
        <v/>
      </c>
      <c r="L204" s="102" t="str">
        <f>IF(ISBLANK(Layout!K186),"",Layout!K186*$J$12/Stocks!$E$9*Layout!$D186)</f>
        <v/>
      </c>
      <c r="M204" s="102" t="str">
        <f>IF(ISBLANK(Layout!L186),"",Layout!L186*$J$12/Stocks!$E$10*Layout!$D186)</f>
        <v/>
      </c>
      <c r="N204" s="102" t="str">
        <f>IF(ISBLANK(Layout!M186),"",Layout!M186*$J$12/Stocks!$E$11*Layout!$D186)</f>
        <v/>
      </c>
      <c r="O204" s="102" t="str">
        <f>IF(ISBLANK(Layout!N186),"",Layout!N186*$J$12/Stocks!$E$12*Layout!$D186)</f>
        <v/>
      </c>
      <c r="P204" s="101">
        <f t="shared" si="6"/>
        <v>0</v>
      </c>
    </row>
    <row r="205" spans="1:16" x14ac:dyDescent="0.35">
      <c r="A205" s="100">
        <f t="shared" si="7"/>
        <v>185</v>
      </c>
      <c r="B205" s="99" t="str">
        <f>IF(ISBLANK(Layout!B187), "", Layout!B187)</f>
        <v/>
      </c>
      <c r="C205" s="98" t="str">
        <f>IF(ISBLANK(Layout!C187), "", Layout!C187)</f>
        <v/>
      </c>
      <c r="D205" s="97" t="str">
        <f>IF(Layout!D187 &gt;0, $J$12 - E205 - P205, "")</f>
        <v/>
      </c>
      <c r="E205" s="96">
        <f>IFERROR(Layout!D187*SUM($D$12:$D$17), "")</f>
        <v>0</v>
      </c>
      <c r="F205" s="96" t="str">
        <f>IF(ISBLANK(Layout!E187),"",Layout!E187*$J$12/Stocks!$E$3*Layout!$D187)</f>
        <v/>
      </c>
      <c r="G205" s="96" t="str">
        <f>IF(ISBLANK(Layout!F187),"",Layout!F187*$J$12/Stocks!$E$4*Layout!$D187)</f>
        <v/>
      </c>
      <c r="H205" s="96" t="str">
        <f>IF(ISBLANK(Layout!G187),"",Layout!G187*$J$12/Stocks!$E$5*Layout!$D187)</f>
        <v/>
      </c>
      <c r="I205" s="96" t="str">
        <f>IF(ISBLANK(Layout!H187),"",Layout!H187*$J$12/Stocks!$E$6*Layout!$D187)</f>
        <v/>
      </c>
      <c r="J205" s="96" t="str">
        <f>IF(ISBLANK(Layout!I187),"",Layout!I187*$J$12/Stocks!$E$7*Layout!$D187)</f>
        <v/>
      </c>
      <c r="K205" s="96" t="str">
        <f>IF(ISBLANK(Layout!J187),"",Layout!J187*$J$12/Stocks!$E$8*Layout!$D187)</f>
        <v/>
      </c>
      <c r="L205" s="96" t="str">
        <f>IF(ISBLANK(Layout!K187),"",Layout!K187*$J$12/Stocks!$E$9*Layout!$D187)</f>
        <v/>
      </c>
      <c r="M205" s="96" t="str">
        <f>IF(ISBLANK(Layout!L187),"",Layout!L187*$J$12/Stocks!$E$10*Layout!$D187)</f>
        <v/>
      </c>
      <c r="N205" s="96" t="str">
        <f>IF(ISBLANK(Layout!M187),"",Layout!M187*$J$12/Stocks!$E$11*Layout!$D187)</f>
        <v/>
      </c>
      <c r="O205" s="96" t="str">
        <f>IF(ISBLANK(Layout!N187),"",Layout!N187*$J$12/Stocks!$E$12*Layout!$D187)</f>
        <v/>
      </c>
      <c r="P205" s="95">
        <f t="shared" si="6"/>
        <v>0</v>
      </c>
    </row>
    <row r="206" spans="1:16" x14ac:dyDescent="0.35">
      <c r="A206" s="100">
        <f t="shared" si="7"/>
        <v>186</v>
      </c>
      <c r="B206" s="99" t="str">
        <f>IF(ISBLANK(Layout!B188), "", Layout!B188)</f>
        <v/>
      </c>
      <c r="C206" s="98" t="str">
        <f>IF(ISBLANK(Layout!C188), "", Layout!C188)</f>
        <v/>
      </c>
      <c r="D206" s="97" t="str">
        <f>IF(Layout!D188 &gt;0, $J$12 - E206 - P206, "")</f>
        <v/>
      </c>
      <c r="E206" s="96">
        <f>IFERROR(Layout!D188*SUM($D$12:$D$17), "")</f>
        <v>0</v>
      </c>
      <c r="F206" s="96" t="str">
        <f>IF(ISBLANK(Layout!E188),"",Layout!E188*$J$12/Stocks!$E$3*Layout!$D188)</f>
        <v/>
      </c>
      <c r="G206" s="96" t="str">
        <f>IF(ISBLANK(Layout!F188),"",Layout!F188*$J$12/Stocks!$E$4*Layout!$D188)</f>
        <v/>
      </c>
      <c r="H206" s="96" t="str">
        <f>IF(ISBLANK(Layout!G188),"",Layout!G188*$J$12/Stocks!$E$5*Layout!$D188)</f>
        <v/>
      </c>
      <c r="I206" s="96" t="str">
        <f>IF(ISBLANK(Layout!H188),"",Layout!H188*$J$12/Stocks!$E$6*Layout!$D188)</f>
        <v/>
      </c>
      <c r="J206" s="96" t="str">
        <f>IF(ISBLANK(Layout!I188),"",Layout!I188*$J$12/Stocks!$E$7*Layout!$D188)</f>
        <v/>
      </c>
      <c r="K206" s="96" t="str">
        <f>IF(ISBLANK(Layout!J188),"",Layout!J188*$J$12/Stocks!$E$8*Layout!$D188)</f>
        <v/>
      </c>
      <c r="L206" s="96" t="str">
        <f>IF(ISBLANK(Layout!K188),"",Layout!K188*$J$12/Stocks!$E$9*Layout!$D188)</f>
        <v/>
      </c>
      <c r="M206" s="96" t="str">
        <f>IF(ISBLANK(Layout!L188),"",Layout!L188*$J$12/Stocks!$E$10*Layout!$D188)</f>
        <v/>
      </c>
      <c r="N206" s="96" t="str">
        <f>IF(ISBLANK(Layout!M188),"",Layout!M188*$J$12/Stocks!$E$11*Layout!$D188)</f>
        <v/>
      </c>
      <c r="O206" s="96" t="str">
        <f>IF(ISBLANK(Layout!N188),"",Layout!N188*$J$12/Stocks!$E$12*Layout!$D188)</f>
        <v/>
      </c>
      <c r="P206" s="95">
        <f t="shared" si="6"/>
        <v>0</v>
      </c>
    </row>
    <row r="207" spans="1:16" x14ac:dyDescent="0.35">
      <c r="A207" s="100">
        <f t="shared" si="7"/>
        <v>187</v>
      </c>
      <c r="B207" s="99" t="str">
        <f>IF(ISBLANK(Layout!B189), "", Layout!B189)</f>
        <v/>
      </c>
      <c r="C207" s="98" t="str">
        <f>IF(ISBLANK(Layout!C189), "", Layout!C189)</f>
        <v/>
      </c>
      <c r="D207" s="97" t="str">
        <f>IF(Layout!D189 &gt;0, $J$12 - E207 - P207, "")</f>
        <v/>
      </c>
      <c r="E207" s="96">
        <f>IFERROR(Layout!D189*SUM($D$12:$D$17), "")</f>
        <v>0</v>
      </c>
      <c r="F207" s="96" t="str">
        <f>IF(ISBLANK(Layout!E189),"",Layout!E189*$J$12/Stocks!$E$3*Layout!$D189)</f>
        <v/>
      </c>
      <c r="G207" s="96" t="str">
        <f>IF(ISBLANK(Layout!F189),"",Layout!F189*$J$12/Stocks!$E$4*Layout!$D189)</f>
        <v/>
      </c>
      <c r="H207" s="96" t="str">
        <f>IF(ISBLANK(Layout!G189),"",Layout!G189*$J$12/Stocks!$E$5*Layout!$D189)</f>
        <v/>
      </c>
      <c r="I207" s="96" t="str">
        <f>IF(ISBLANK(Layout!H189),"",Layout!H189*$J$12/Stocks!$E$6*Layout!$D189)</f>
        <v/>
      </c>
      <c r="J207" s="96" t="str">
        <f>IF(ISBLANK(Layout!I189),"",Layout!I189*$J$12/Stocks!$E$7*Layout!$D189)</f>
        <v/>
      </c>
      <c r="K207" s="96" t="str">
        <f>IF(ISBLANK(Layout!J189),"",Layout!J189*$J$12/Stocks!$E$8*Layout!$D189)</f>
        <v/>
      </c>
      <c r="L207" s="96" t="str">
        <f>IF(ISBLANK(Layout!K189),"",Layout!K189*$J$12/Stocks!$E$9*Layout!$D189)</f>
        <v/>
      </c>
      <c r="M207" s="96" t="str">
        <f>IF(ISBLANK(Layout!L189),"",Layout!L189*$J$12/Stocks!$E$10*Layout!$D189)</f>
        <v/>
      </c>
      <c r="N207" s="96" t="str">
        <f>IF(ISBLANK(Layout!M189),"",Layout!M189*$J$12/Stocks!$E$11*Layout!$D189)</f>
        <v/>
      </c>
      <c r="O207" s="96" t="str">
        <f>IF(ISBLANK(Layout!N189),"",Layout!N189*$J$12/Stocks!$E$12*Layout!$D189)</f>
        <v/>
      </c>
      <c r="P207" s="95">
        <f t="shared" si="6"/>
        <v>0</v>
      </c>
    </row>
    <row r="208" spans="1:16" x14ac:dyDescent="0.35">
      <c r="A208" s="100">
        <f t="shared" si="7"/>
        <v>188</v>
      </c>
      <c r="B208" s="99" t="str">
        <f>IF(ISBLANK(Layout!B190), "", Layout!B190)</f>
        <v/>
      </c>
      <c r="C208" s="98" t="str">
        <f>IF(ISBLANK(Layout!C190), "", Layout!C190)</f>
        <v/>
      </c>
      <c r="D208" s="97" t="str">
        <f>IF(Layout!D190 &gt;0, $J$12 - E208 - P208, "")</f>
        <v/>
      </c>
      <c r="E208" s="96">
        <f>IFERROR(Layout!D190*SUM($D$12:$D$17), "")</f>
        <v>0</v>
      </c>
      <c r="F208" s="96" t="str">
        <f>IF(ISBLANK(Layout!E190),"",Layout!E190*$J$12/Stocks!$E$3*Layout!$D190)</f>
        <v/>
      </c>
      <c r="G208" s="96" t="str">
        <f>IF(ISBLANK(Layout!F190),"",Layout!F190*$J$12/Stocks!$E$4*Layout!$D190)</f>
        <v/>
      </c>
      <c r="H208" s="96" t="str">
        <f>IF(ISBLANK(Layout!G190),"",Layout!G190*$J$12/Stocks!$E$5*Layout!$D190)</f>
        <v/>
      </c>
      <c r="I208" s="96" t="str">
        <f>IF(ISBLANK(Layout!H190),"",Layout!H190*$J$12/Stocks!$E$6*Layout!$D190)</f>
        <v/>
      </c>
      <c r="J208" s="96" t="str">
        <f>IF(ISBLANK(Layout!I190),"",Layout!I190*$J$12/Stocks!$E$7*Layout!$D190)</f>
        <v/>
      </c>
      <c r="K208" s="96" t="str">
        <f>IF(ISBLANK(Layout!J190),"",Layout!J190*$J$12/Stocks!$E$8*Layout!$D190)</f>
        <v/>
      </c>
      <c r="L208" s="96" t="str">
        <f>IF(ISBLANK(Layout!K190),"",Layout!K190*$J$12/Stocks!$E$9*Layout!$D190)</f>
        <v/>
      </c>
      <c r="M208" s="96" t="str">
        <f>IF(ISBLANK(Layout!L190),"",Layout!L190*$J$12/Stocks!$E$10*Layout!$D190)</f>
        <v/>
      </c>
      <c r="N208" s="96" t="str">
        <f>IF(ISBLANK(Layout!M190),"",Layout!M190*$J$12/Stocks!$E$11*Layout!$D190)</f>
        <v/>
      </c>
      <c r="O208" s="96" t="str">
        <f>IF(ISBLANK(Layout!N190),"",Layout!N190*$J$12/Stocks!$E$12*Layout!$D190)</f>
        <v/>
      </c>
      <c r="P208" s="95">
        <f t="shared" si="6"/>
        <v>0</v>
      </c>
    </row>
    <row r="209" spans="1:16" x14ac:dyDescent="0.35">
      <c r="A209" s="100">
        <f t="shared" si="7"/>
        <v>189</v>
      </c>
      <c r="B209" s="99" t="str">
        <f>IF(ISBLANK(Layout!B191), "", Layout!B191)</f>
        <v/>
      </c>
      <c r="C209" s="98" t="str">
        <f>IF(ISBLANK(Layout!C191), "", Layout!C191)</f>
        <v/>
      </c>
      <c r="D209" s="97" t="str">
        <f>IF(Layout!D191 &gt;0, $J$12 - E209 - P209, "")</f>
        <v/>
      </c>
      <c r="E209" s="96">
        <f>IFERROR(Layout!D191*SUM($D$12:$D$17), "")</f>
        <v>0</v>
      </c>
      <c r="F209" s="96" t="str">
        <f>IF(ISBLANK(Layout!E191),"",Layout!E191*$J$12/Stocks!$E$3*Layout!$D191)</f>
        <v/>
      </c>
      <c r="G209" s="96" t="str">
        <f>IF(ISBLANK(Layout!F191),"",Layout!F191*$J$12/Stocks!$E$4*Layout!$D191)</f>
        <v/>
      </c>
      <c r="H209" s="96" t="str">
        <f>IF(ISBLANK(Layout!G191),"",Layout!G191*$J$12/Stocks!$E$5*Layout!$D191)</f>
        <v/>
      </c>
      <c r="I209" s="96" t="str">
        <f>IF(ISBLANK(Layout!H191),"",Layout!H191*$J$12/Stocks!$E$6*Layout!$D191)</f>
        <v/>
      </c>
      <c r="J209" s="96" t="str">
        <f>IF(ISBLANK(Layout!I191),"",Layout!I191*$J$12/Stocks!$E$7*Layout!$D191)</f>
        <v/>
      </c>
      <c r="K209" s="96" t="str">
        <f>IF(ISBLANK(Layout!J191),"",Layout!J191*$J$12/Stocks!$E$8*Layout!$D191)</f>
        <v/>
      </c>
      <c r="L209" s="96" t="str">
        <f>IF(ISBLANK(Layout!K191),"",Layout!K191*$J$12/Stocks!$E$9*Layout!$D191)</f>
        <v/>
      </c>
      <c r="M209" s="96" t="str">
        <f>IF(ISBLANK(Layout!L191),"",Layout!L191*$J$12/Stocks!$E$10*Layout!$D191)</f>
        <v/>
      </c>
      <c r="N209" s="96" t="str">
        <f>IF(ISBLANK(Layout!M191),"",Layout!M191*$J$12/Stocks!$E$11*Layout!$D191)</f>
        <v/>
      </c>
      <c r="O209" s="96" t="str">
        <f>IF(ISBLANK(Layout!N191),"",Layout!N191*$J$12/Stocks!$E$12*Layout!$D191)</f>
        <v/>
      </c>
      <c r="P209" s="95">
        <f t="shared" si="6"/>
        <v>0</v>
      </c>
    </row>
    <row r="210" spans="1:16" x14ac:dyDescent="0.35">
      <c r="A210" s="100">
        <f t="shared" si="7"/>
        <v>190</v>
      </c>
      <c r="B210" s="99" t="str">
        <f>IF(ISBLANK(Layout!B192), "", Layout!B192)</f>
        <v/>
      </c>
      <c r="C210" s="98" t="str">
        <f>IF(ISBLANK(Layout!C192), "", Layout!C192)</f>
        <v/>
      </c>
      <c r="D210" s="97" t="str">
        <f>IF(Layout!D192 &gt;0, $J$12 - E210 - P210, "")</f>
        <v/>
      </c>
      <c r="E210" s="96">
        <f>IFERROR(Layout!D192*SUM($D$12:$D$17), "")</f>
        <v>0</v>
      </c>
      <c r="F210" s="96" t="str">
        <f>IF(ISBLANK(Layout!E192),"",Layout!E192*$J$12/Stocks!$E$3*Layout!$D192)</f>
        <v/>
      </c>
      <c r="G210" s="96" t="str">
        <f>IF(ISBLANK(Layout!F192),"",Layout!F192*$J$12/Stocks!$E$4*Layout!$D192)</f>
        <v/>
      </c>
      <c r="H210" s="96" t="str">
        <f>IF(ISBLANK(Layout!G192),"",Layout!G192*$J$12/Stocks!$E$5*Layout!$D192)</f>
        <v/>
      </c>
      <c r="I210" s="96" t="str">
        <f>IF(ISBLANK(Layout!H192),"",Layout!H192*$J$12/Stocks!$E$6*Layout!$D192)</f>
        <v/>
      </c>
      <c r="J210" s="96" t="str">
        <f>IF(ISBLANK(Layout!I192),"",Layout!I192*$J$12/Stocks!$E$7*Layout!$D192)</f>
        <v/>
      </c>
      <c r="K210" s="96" t="str">
        <f>IF(ISBLANK(Layout!J192),"",Layout!J192*$J$12/Stocks!$E$8*Layout!$D192)</f>
        <v/>
      </c>
      <c r="L210" s="96" t="str">
        <f>IF(ISBLANK(Layout!K192),"",Layout!K192*$J$12/Stocks!$E$9*Layout!$D192)</f>
        <v/>
      </c>
      <c r="M210" s="96" t="str">
        <f>IF(ISBLANK(Layout!L192),"",Layout!L192*$J$12/Stocks!$E$10*Layout!$D192)</f>
        <v/>
      </c>
      <c r="N210" s="96" t="str">
        <f>IF(ISBLANK(Layout!M192),"",Layout!M192*$J$12/Stocks!$E$11*Layout!$D192)</f>
        <v/>
      </c>
      <c r="O210" s="96" t="str">
        <f>IF(ISBLANK(Layout!N192),"",Layout!N192*$J$12/Stocks!$E$12*Layout!$D192)</f>
        <v/>
      </c>
      <c r="P210" s="95">
        <f t="shared" si="6"/>
        <v>0</v>
      </c>
    </row>
    <row r="211" spans="1:16" x14ac:dyDescent="0.35">
      <c r="A211" s="94">
        <f t="shared" si="7"/>
        <v>191</v>
      </c>
      <c r="B211" s="93" t="str">
        <f>IF(ISBLANK(Layout!B193), "", Layout!B193)</f>
        <v/>
      </c>
      <c r="C211" s="92" t="str">
        <f>IF(ISBLANK(Layout!C193), "", Layout!C193)</f>
        <v/>
      </c>
      <c r="D211" s="91" t="str">
        <f>IF(Layout!D193 &gt;0, $J$12 - E211 - P211, "")</f>
        <v/>
      </c>
      <c r="E211" s="90">
        <f>IFERROR(Layout!D193*SUM($D$12:$D$17), "")</f>
        <v>0</v>
      </c>
      <c r="F211" s="90" t="str">
        <f>IF(ISBLANK(Layout!E193),"",Layout!E193*$J$12/Stocks!$E$3*Layout!$D193)</f>
        <v/>
      </c>
      <c r="G211" s="90" t="str">
        <f>IF(ISBLANK(Layout!F193),"",Layout!F193*$J$12/Stocks!$E$4*Layout!$D193)</f>
        <v/>
      </c>
      <c r="H211" s="90" t="str">
        <f>IF(ISBLANK(Layout!G193),"",Layout!G193*$J$12/Stocks!$E$5*Layout!$D193)</f>
        <v/>
      </c>
      <c r="I211" s="90" t="str">
        <f>IF(ISBLANK(Layout!H193),"",Layout!H193*$J$12/Stocks!$E$6*Layout!$D193)</f>
        <v/>
      </c>
      <c r="J211" s="90" t="str">
        <f>IF(ISBLANK(Layout!I193),"",Layout!I193*$J$12/Stocks!$E$7*Layout!$D193)</f>
        <v/>
      </c>
      <c r="K211" s="90" t="str">
        <f>IF(ISBLANK(Layout!J193),"",Layout!J193*$J$12/Stocks!$E$8*Layout!$D193)</f>
        <v/>
      </c>
      <c r="L211" s="90" t="str">
        <f>IF(ISBLANK(Layout!K193),"",Layout!K193*$J$12/Stocks!$E$9*Layout!$D193)</f>
        <v/>
      </c>
      <c r="M211" s="90" t="str">
        <f>IF(ISBLANK(Layout!L193),"",Layout!L193*$J$12/Stocks!$E$10*Layout!$D193)</f>
        <v/>
      </c>
      <c r="N211" s="90" t="str">
        <f>IF(ISBLANK(Layout!M193),"",Layout!M193*$J$12/Stocks!$E$11*Layout!$D193)</f>
        <v/>
      </c>
      <c r="O211" s="90" t="str">
        <f>IF(ISBLANK(Layout!N193),"",Layout!N193*$J$12/Stocks!$E$12*Layout!$D193)</f>
        <v/>
      </c>
      <c r="P211" s="89">
        <f t="shared" si="6"/>
        <v>0</v>
      </c>
    </row>
    <row r="212" spans="1:16" x14ac:dyDescent="0.35">
      <c r="A212" s="107">
        <f t="shared" si="7"/>
        <v>192</v>
      </c>
      <c r="B212" s="106" t="str">
        <f>IF(ISBLANK(Layout!B194), "", Layout!B194)</f>
        <v/>
      </c>
      <c r="C212" s="105" t="str">
        <f>IF(ISBLANK(Layout!C194), "", Layout!C194)</f>
        <v/>
      </c>
      <c r="D212" s="104" t="str">
        <f>IF(Layout!D194 &gt;0, $J$12 - E212 - P212, "")</f>
        <v/>
      </c>
      <c r="E212" s="103">
        <f>IFERROR(Layout!D194*SUM($D$12:$D$17), "")</f>
        <v>0</v>
      </c>
      <c r="F212" s="102" t="str">
        <f>IF(ISBLANK(Layout!E194),"",Layout!E194*$J$12/Stocks!$E$3*Layout!$D194)</f>
        <v/>
      </c>
      <c r="G212" s="102" t="str">
        <f>IF(ISBLANK(Layout!F194),"",Layout!F194*$J$12/Stocks!$E$4*Layout!$D194)</f>
        <v/>
      </c>
      <c r="H212" s="102" t="str">
        <f>IF(ISBLANK(Layout!G194),"",Layout!G194*$J$12/Stocks!$E$5*Layout!$D194)</f>
        <v/>
      </c>
      <c r="I212" s="102" t="str">
        <f>IF(ISBLANK(Layout!H194),"",Layout!H194*$J$12/Stocks!$E$6*Layout!$D194)</f>
        <v/>
      </c>
      <c r="J212" s="102" t="str">
        <f>IF(ISBLANK(Layout!I194),"",Layout!I194*$J$12/Stocks!$E$7*Layout!$D194)</f>
        <v/>
      </c>
      <c r="K212" s="102" t="str">
        <f>IF(ISBLANK(Layout!J194),"",Layout!J194*$J$12/Stocks!$E$8*Layout!$D194)</f>
        <v/>
      </c>
      <c r="L212" s="102" t="str">
        <f>IF(ISBLANK(Layout!K194),"",Layout!K194*$J$12/Stocks!$E$9*Layout!$D194)</f>
        <v/>
      </c>
      <c r="M212" s="102" t="str">
        <f>IF(ISBLANK(Layout!L194),"",Layout!L194*$J$12/Stocks!$E$10*Layout!$D194)</f>
        <v/>
      </c>
      <c r="N212" s="102" t="str">
        <f>IF(ISBLANK(Layout!M194),"",Layout!M194*$J$12/Stocks!$E$11*Layout!$D194)</f>
        <v/>
      </c>
      <c r="O212" s="102" t="str">
        <f>IF(ISBLANK(Layout!N194),"",Layout!N194*$J$12/Stocks!$E$12*Layout!$D194)</f>
        <v/>
      </c>
      <c r="P212" s="101">
        <f t="shared" si="6"/>
        <v>0</v>
      </c>
    </row>
    <row r="213" spans="1:16" x14ac:dyDescent="0.35">
      <c r="A213" s="100">
        <f t="shared" si="7"/>
        <v>193</v>
      </c>
      <c r="B213" s="99" t="str">
        <f>IF(ISBLANK(Layout!B195), "", Layout!B195)</f>
        <v/>
      </c>
      <c r="C213" s="98" t="str">
        <f>IF(ISBLANK(Layout!C195), "", Layout!C195)</f>
        <v/>
      </c>
      <c r="D213" s="97" t="str">
        <f>IF(Layout!D195 &gt;0, $J$12 - E213 - P213, "")</f>
        <v/>
      </c>
      <c r="E213" s="96">
        <f>IFERROR(Layout!D195*SUM($D$12:$D$17), "")</f>
        <v>0</v>
      </c>
      <c r="F213" s="96" t="str">
        <f>IF(ISBLANK(Layout!E195),"",Layout!E195*$J$12/Stocks!$E$3*Layout!$D195)</f>
        <v/>
      </c>
      <c r="G213" s="96" t="str">
        <f>IF(ISBLANK(Layout!F195),"",Layout!F195*$J$12/Stocks!$E$4*Layout!$D195)</f>
        <v/>
      </c>
      <c r="H213" s="96" t="str">
        <f>IF(ISBLANK(Layout!G195),"",Layout!G195*$J$12/Stocks!$E$5*Layout!$D195)</f>
        <v/>
      </c>
      <c r="I213" s="96" t="str">
        <f>IF(ISBLANK(Layout!H195),"",Layout!H195*$J$12/Stocks!$E$6*Layout!$D195)</f>
        <v/>
      </c>
      <c r="J213" s="96" t="str">
        <f>IF(ISBLANK(Layout!I195),"",Layout!I195*$J$12/Stocks!$E$7*Layout!$D195)</f>
        <v/>
      </c>
      <c r="K213" s="96" t="str">
        <f>IF(ISBLANK(Layout!J195),"",Layout!J195*$J$12/Stocks!$E$8*Layout!$D195)</f>
        <v/>
      </c>
      <c r="L213" s="96" t="str">
        <f>IF(ISBLANK(Layout!K195),"",Layout!K195*$J$12/Stocks!$E$9*Layout!$D195)</f>
        <v/>
      </c>
      <c r="M213" s="96" t="str">
        <f>IF(ISBLANK(Layout!L195),"",Layout!L195*$J$12/Stocks!$E$10*Layout!$D195)</f>
        <v/>
      </c>
      <c r="N213" s="96" t="str">
        <f>IF(ISBLANK(Layout!M195),"",Layout!M195*$J$12/Stocks!$E$11*Layout!$D195)</f>
        <v/>
      </c>
      <c r="O213" s="96" t="str">
        <f>IF(ISBLANK(Layout!N195),"",Layout!N195*$J$12/Stocks!$E$12*Layout!$D195)</f>
        <v/>
      </c>
      <c r="P213" s="95">
        <f t="shared" si="6"/>
        <v>0</v>
      </c>
    </row>
    <row r="214" spans="1:16" x14ac:dyDescent="0.35">
      <c r="A214" s="100">
        <f t="shared" si="7"/>
        <v>194</v>
      </c>
      <c r="B214" s="99" t="str">
        <f>IF(ISBLANK(Layout!B196), "", Layout!B196)</f>
        <v/>
      </c>
      <c r="C214" s="98" t="str">
        <f>IF(ISBLANK(Layout!C196), "", Layout!C196)</f>
        <v/>
      </c>
      <c r="D214" s="97" t="str">
        <f>IF(Layout!D196 &gt;0, $J$12 - E214 - P214, "")</f>
        <v/>
      </c>
      <c r="E214" s="96">
        <f>IFERROR(Layout!D196*SUM($D$12:$D$17), "")</f>
        <v>0</v>
      </c>
      <c r="F214" s="96" t="str">
        <f>IF(ISBLANK(Layout!E196),"",Layout!E196*$J$12/Stocks!$E$3*Layout!$D196)</f>
        <v/>
      </c>
      <c r="G214" s="96" t="str">
        <f>IF(ISBLANK(Layout!F196),"",Layout!F196*$J$12/Stocks!$E$4*Layout!$D196)</f>
        <v/>
      </c>
      <c r="H214" s="96" t="str">
        <f>IF(ISBLANK(Layout!G196),"",Layout!G196*$J$12/Stocks!$E$5*Layout!$D196)</f>
        <v/>
      </c>
      <c r="I214" s="96" t="str">
        <f>IF(ISBLANK(Layout!H196),"",Layout!H196*$J$12/Stocks!$E$6*Layout!$D196)</f>
        <v/>
      </c>
      <c r="J214" s="96" t="str">
        <f>IF(ISBLANK(Layout!I196),"",Layout!I196*$J$12/Stocks!$E$7*Layout!$D196)</f>
        <v/>
      </c>
      <c r="K214" s="96" t="str">
        <f>IF(ISBLANK(Layout!J196),"",Layout!J196*$J$12/Stocks!$E$8*Layout!$D196)</f>
        <v/>
      </c>
      <c r="L214" s="96" t="str">
        <f>IF(ISBLANK(Layout!K196),"",Layout!K196*$J$12/Stocks!$E$9*Layout!$D196)</f>
        <v/>
      </c>
      <c r="M214" s="96" t="str">
        <f>IF(ISBLANK(Layout!L196),"",Layout!L196*$J$12/Stocks!$E$10*Layout!$D196)</f>
        <v/>
      </c>
      <c r="N214" s="96" t="str">
        <f>IF(ISBLANK(Layout!M196),"",Layout!M196*$J$12/Stocks!$E$11*Layout!$D196)</f>
        <v/>
      </c>
      <c r="O214" s="96" t="str">
        <f>IF(ISBLANK(Layout!N196),"",Layout!N196*$J$12/Stocks!$E$12*Layout!$D196)</f>
        <v/>
      </c>
      <c r="P214" s="95">
        <f t="shared" si="6"/>
        <v>0</v>
      </c>
    </row>
    <row r="215" spans="1:16" x14ac:dyDescent="0.35">
      <c r="A215" s="100">
        <f t="shared" si="7"/>
        <v>195</v>
      </c>
      <c r="B215" s="99" t="str">
        <f>IF(ISBLANK(Layout!B197), "", Layout!B197)</f>
        <v/>
      </c>
      <c r="C215" s="98" t="str">
        <f>IF(ISBLANK(Layout!C197), "", Layout!C197)</f>
        <v/>
      </c>
      <c r="D215" s="97" t="str">
        <f>IF(Layout!D197 &gt;0, $J$12 - E215 - P215, "")</f>
        <v/>
      </c>
      <c r="E215" s="96">
        <f>IFERROR(Layout!D197*SUM($D$12:$D$17), "")</f>
        <v>0</v>
      </c>
      <c r="F215" s="96" t="str">
        <f>IF(ISBLANK(Layout!E197),"",Layout!E197*$J$12/Stocks!$E$3*Layout!$D197)</f>
        <v/>
      </c>
      <c r="G215" s="96" t="str">
        <f>IF(ISBLANK(Layout!F197),"",Layout!F197*$J$12/Stocks!$E$4*Layout!$D197)</f>
        <v/>
      </c>
      <c r="H215" s="96" t="str">
        <f>IF(ISBLANK(Layout!G197),"",Layout!G197*$J$12/Stocks!$E$5*Layout!$D197)</f>
        <v/>
      </c>
      <c r="I215" s="96" t="str">
        <f>IF(ISBLANK(Layout!H197),"",Layout!H197*$J$12/Stocks!$E$6*Layout!$D197)</f>
        <v/>
      </c>
      <c r="J215" s="96" t="str">
        <f>IF(ISBLANK(Layout!I197),"",Layout!I197*$J$12/Stocks!$E$7*Layout!$D197)</f>
        <v/>
      </c>
      <c r="K215" s="96" t="str">
        <f>IF(ISBLANK(Layout!J197),"",Layout!J197*$J$12/Stocks!$E$8*Layout!$D197)</f>
        <v/>
      </c>
      <c r="L215" s="96" t="str">
        <f>IF(ISBLANK(Layout!K197),"",Layout!K197*$J$12/Stocks!$E$9*Layout!$D197)</f>
        <v/>
      </c>
      <c r="M215" s="96" t="str">
        <f>IF(ISBLANK(Layout!L197),"",Layout!L197*$J$12/Stocks!$E$10*Layout!$D197)</f>
        <v/>
      </c>
      <c r="N215" s="96" t="str">
        <f>IF(ISBLANK(Layout!M197),"",Layout!M197*$J$12/Stocks!$E$11*Layout!$D197)</f>
        <v/>
      </c>
      <c r="O215" s="96" t="str">
        <f>IF(ISBLANK(Layout!N197),"",Layout!N197*$J$12/Stocks!$E$12*Layout!$D197)</f>
        <v/>
      </c>
      <c r="P215" s="95">
        <f t="shared" si="6"/>
        <v>0</v>
      </c>
    </row>
    <row r="216" spans="1:16" x14ac:dyDescent="0.35">
      <c r="A216" s="100">
        <f t="shared" si="7"/>
        <v>196</v>
      </c>
      <c r="B216" s="99" t="str">
        <f>IF(ISBLANK(Layout!B198), "", Layout!B198)</f>
        <v/>
      </c>
      <c r="C216" s="98" t="str">
        <f>IF(ISBLANK(Layout!C198), "", Layout!C198)</f>
        <v/>
      </c>
      <c r="D216" s="97" t="str">
        <f>IF(Layout!D198 &gt;0, $J$12 - E216 - P216, "")</f>
        <v/>
      </c>
      <c r="E216" s="96">
        <f>IFERROR(Layout!D198*SUM($D$12:$D$17), "")</f>
        <v>0</v>
      </c>
      <c r="F216" s="96" t="str">
        <f>IF(ISBLANK(Layout!E198),"",Layout!E198*$J$12/Stocks!$E$3*Layout!$D198)</f>
        <v/>
      </c>
      <c r="G216" s="96" t="str">
        <f>IF(ISBLANK(Layout!F198),"",Layout!F198*$J$12/Stocks!$E$4*Layout!$D198)</f>
        <v/>
      </c>
      <c r="H216" s="96" t="str">
        <f>IF(ISBLANK(Layout!G198),"",Layout!G198*$J$12/Stocks!$E$5*Layout!$D198)</f>
        <v/>
      </c>
      <c r="I216" s="96" t="str">
        <f>IF(ISBLANK(Layout!H198),"",Layout!H198*$J$12/Stocks!$E$6*Layout!$D198)</f>
        <v/>
      </c>
      <c r="J216" s="96" t="str">
        <f>IF(ISBLANK(Layout!I198),"",Layout!I198*$J$12/Stocks!$E$7*Layout!$D198)</f>
        <v/>
      </c>
      <c r="K216" s="96" t="str">
        <f>IF(ISBLANK(Layout!J198),"",Layout!J198*$J$12/Stocks!$E$8*Layout!$D198)</f>
        <v/>
      </c>
      <c r="L216" s="96" t="str">
        <f>IF(ISBLANK(Layout!K198),"",Layout!K198*$J$12/Stocks!$E$9*Layout!$D198)</f>
        <v/>
      </c>
      <c r="M216" s="96" t="str">
        <f>IF(ISBLANK(Layout!L198),"",Layout!L198*$J$12/Stocks!$E$10*Layout!$D198)</f>
        <v/>
      </c>
      <c r="N216" s="96" t="str">
        <f>IF(ISBLANK(Layout!M198),"",Layout!M198*$J$12/Stocks!$E$11*Layout!$D198)</f>
        <v/>
      </c>
      <c r="O216" s="96" t="str">
        <f>IF(ISBLANK(Layout!N198),"",Layout!N198*$J$12/Stocks!$E$12*Layout!$D198)</f>
        <v/>
      </c>
      <c r="P216" s="95">
        <f t="shared" si="6"/>
        <v>0</v>
      </c>
    </row>
    <row r="217" spans="1:16" x14ac:dyDescent="0.35">
      <c r="A217" s="100">
        <f t="shared" si="7"/>
        <v>197</v>
      </c>
      <c r="B217" s="99" t="str">
        <f>IF(ISBLANK(Layout!B199), "", Layout!B199)</f>
        <v/>
      </c>
      <c r="C217" s="98" t="str">
        <f>IF(ISBLANK(Layout!C199), "", Layout!C199)</f>
        <v/>
      </c>
      <c r="D217" s="97" t="str">
        <f>IF(Layout!D199 &gt;0, $J$12 - E217 - P217, "")</f>
        <v/>
      </c>
      <c r="E217" s="96">
        <f>IFERROR(Layout!D199*SUM($D$12:$D$17), "")</f>
        <v>0</v>
      </c>
      <c r="F217" s="96" t="str">
        <f>IF(ISBLANK(Layout!E199),"",Layout!E199*$J$12/Stocks!$E$3*Layout!$D199)</f>
        <v/>
      </c>
      <c r="G217" s="96" t="str">
        <f>IF(ISBLANK(Layout!F199),"",Layout!F199*$J$12/Stocks!$E$4*Layout!$D199)</f>
        <v/>
      </c>
      <c r="H217" s="96" t="str">
        <f>IF(ISBLANK(Layout!G199),"",Layout!G199*$J$12/Stocks!$E$5*Layout!$D199)</f>
        <v/>
      </c>
      <c r="I217" s="96" t="str">
        <f>IF(ISBLANK(Layout!H199),"",Layout!H199*$J$12/Stocks!$E$6*Layout!$D199)</f>
        <v/>
      </c>
      <c r="J217" s="96" t="str">
        <f>IF(ISBLANK(Layout!I199),"",Layout!I199*$J$12/Stocks!$E$7*Layout!$D199)</f>
        <v/>
      </c>
      <c r="K217" s="96" t="str">
        <f>IF(ISBLANK(Layout!J199),"",Layout!J199*$J$12/Stocks!$E$8*Layout!$D199)</f>
        <v/>
      </c>
      <c r="L217" s="96" t="str">
        <f>IF(ISBLANK(Layout!K199),"",Layout!K199*$J$12/Stocks!$E$9*Layout!$D199)</f>
        <v/>
      </c>
      <c r="M217" s="96" t="str">
        <f>IF(ISBLANK(Layout!L199),"",Layout!L199*$J$12/Stocks!$E$10*Layout!$D199)</f>
        <v/>
      </c>
      <c r="N217" s="96" t="str">
        <f>IF(ISBLANK(Layout!M199),"",Layout!M199*$J$12/Stocks!$E$11*Layout!$D199)</f>
        <v/>
      </c>
      <c r="O217" s="96" t="str">
        <f>IF(ISBLANK(Layout!N199),"",Layout!N199*$J$12/Stocks!$E$12*Layout!$D199)</f>
        <v/>
      </c>
      <c r="P217" s="95">
        <f t="shared" si="6"/>
        <v>0</v>
      </c>
    </row>
    <row r="218" spans="1:16" x14ac:dyDescent="0.35">
      <c r="A218" s="100">
        <f t="shared" si="7"/>
        <v>198</v>
      </c>
      <c r="B218" s="99" t="str">
        <f>IF(ISBLANK(Layout!B200), "", Layout!B200)</f>
        <v/>
      </c>
      <c r="C218" s="98" t="str">
        <f>IF(ISBLANK(Layout!C200), "", Layout!C200)</f>
        <v/>
      </c>
      <c r="D218" s="97" t="str">
        <f>IF(Layout!D200 &gt;0, $J$12 - E218 - P218, "")</f>
        <v/>
      </c>
      <c r="E218" s="96">
        <f>IFERROR(Layout!D200*SUM($D$12:$D$17), "")</f>
        <v>0</v>
      </c>
      <c r="F218" s="96" t="str">
        <f>IF(ISBLANK(Layout!E200),"",Layout!E200*$J$12/Stocks!$E$3*Layout!$D200)</f>
        <v/>
      </c>
      <c r="G218" s="96" t="str">
        <f>IF(ISBLANK(Layout!F200),"",Layout!F200*$J$12/Stocks!$E$4*Layout!$D200)</f>
        <v/>
      </c>
      <c r="H218" s="96" t="str">
        <f>IF(ISBLANK(Layout!G200),"",Layout!G200*$J$12/Stocks!$E$5*Layout!$D200)</f>
        <v/>
      </c>
      <c r="I218" s="96" t="str">
        <f>IF(ISBLANK(Layout!H200),"",Layout!H200*$J$12/Stocks!$E$6*Layout!$D200)</f>
        <v/>
      </c>
      <c r="J218" s="96" t="str">
        <f>IF(ISBLANK(Layout!I200),"",Layout!I200*$J$12/Stocks!$E$7*Layout!$D200)</f>
        <v/>
      </c>
      <c r="K218" s="96" t="str">
        <f>IF(ISBLANK(Layout!J200),"",Layout!J200*$J$12/Stocks!$E$8*Layout!$D200)</f>
        <v/>
      </c>
      <c r="L218" s="96" t="str">
        <f>IF(ISBLANK(Layout!K200),"",Layout!K200*$J$12/Stocks!$E$9*Layout!$D200)</f>
        <v/>
      </c>
      <c r="M218" s="96" t="str">
        <f>IF(ISBLANK(Layout!L200),"",Layout!L200*$J$12/Stocks!$E$10*Layout!$D200)</f>
        <v/>
      </c>
      <c r="N218" s="96" t="str">
        <f>IF(ISBLANK(Layout!M200),"",Layout!M200*$J$12/Stocks!$E$11*Layout!$D200)</f>
        <v/>
      </c>
      <c r="O218" s="96" t="str">
        <f>IF(ISBLANK(Layout!N200),"",Layout!N200*$J$12/Stocks!$E$12*Layout!$D200)</f>
        <v/>
      </c>
      <c r="P218" s="95">
        <f t="shared" si="6"/>
        <v>0</v>
      </c>
    </row>
    <row r="219" spans="1:16" x14ac:dyDescent="0.35">
      <c r="A219" s="94">
        <f t="shared" si="7"/>
        <v>199</v>
      </c>
      <c r="B219" s="93" t="str">
        <f>IF(ISBLANK(Layout!B201), "", Layout!B201)</f>
        <v/>
      </c>
      <c r="C219" s="92" t="str">
        <f>IF(ISBLANK(Layout!C201), "", Layout!C201)</f>
        <v/>
      </c>
      <c r="D219" s="91" t="str">
        <f>IF(Layout!D201 &gt;0, $J$12 - E219 - P219, "")</f>
        <v/>
      </c>
      <c r="E219" s="90">
        <f>IFERROR(Layout!D201*SUM($D$12:$D$17), "")</f>
        <v>0</v>
      </c>
      <c r="F219" s="90" t="str">
        <f>IF(ISBLANK(Layout!E201),"",Layout!E201*$J$12/Stocks!$E$3*Layout!$D201)</f>
        <v/>
      </c>
      <c r="G219" s="90" t="str">
        <f>IF(ISBLANK(Layout!F201),"",Layout!F201*$J$12/Stocks!$E$4*Layout!$D201)</f>
        <v/>
      </c>
      <c r="H219" s="90" t="str">
        <f>IF(ISBLANK(Layout!G201),"",Layout!G201*$J$12/Stocks!$E$5*Layout!$D201)</f>
        <v/>
      </c>
      <c r="I219" s="90" t="str">
        <f>IF(ISBLANK(Layout!H201),"",Layout!H201*$J$12/Stocks!$E$6*Layout!$D201)</f>
        <v/>
      </c>
      <c r="J219" s="90" t="str">
        <f>IF(ISBLANK(Layout!I201),"",Layout!I201*$J$12/Stocks!$E$7*Layout!$D201)</f>
        <v/>
      </c>
      <c r="K219" s="90" t="str">
        <f>IF(ISBLANK(Layout!J201),"",Layout!J201*$J$12/Stocks!$E$8*Layout!$D201)</f>
        <v/>
      </c>
      <c r="L219" s="90" t="str">
        <f>IF(ISBLANK(Layout!K201),"",Layout!K201*$J$12/Stocks!$E$9*Layout!$D201)</f>
        <v/>
      </c>
      <c r="M219" s="90" t="str">
        <f>IF(ISBLANK(Layout!L201),"",Layout!L201*$J$12/Stocks!$E$10*Layout!$D201)</f>
        <v/>
      </c>
      <c r="N219" s="90" t="str">
        <f>IF(ISBLANK(Layout!M201),"",Layout!M201*$J$12/Stocks!$E$11*Layout!$D201)</f>
        <v/>
      </c>
      <c r="O219" s="90" t="str">
        <f>IF(ISBLANK(Layout!N201),"",Layout!N201*$J$12/Stocks!$E$12*Layout!$D201)</f>
        <v/>
      </c>
      <c r="P219" s="89">
        <f t="shared" si="6"/>
        <v>0</v>
      </c>
    </row>
    <row r="220" spans="1:16" x14ac:dyDescent="0.35">
      <c r="A220" s="107">
        <f t="shared" si="7"/>
        <v>200</v>
      </c>
      <c r="B220" s="106" t="str">
        <f>IF(ISBLANK(Layout!B202), "", Layout!B202)</f>
        <v/>
      </c>
      <c r="C220" s="105" t="str">
        <f>IF(ISBLANK(Layout!C202), "", Layout!C202)</f>
        <v/>
      </c>
      <c r="D220" s="104" t="str">
        <f>IF(Layout!D202 &gt;0, $J$12 - E220 - P220, "")</f>
        <v/>
      </c>
      <c r="E220" s="103">
        <f>IFERROR(Layout!D202*SUM($D$12:$D$17), "")</f>
        <v>0</v>
      </c>
      <c r="F220" s="102" t="str">
        <f>IF(ISBLANK(Layout!E202),"",Layout!E202*$J$12/Stocks!$E$3*Layout!$D202)</f>
        <v/>
      </c>
      <c r="G220" s="102" t="str">
        <f>IF(ISBLANK(Layout!F202),"",Layout!F202*$J$12/Stocks!$E$4*Layout!$D202)</f>
        <v/>
      </c>
      <c r="H220" s="102" t="str">
        <f>IF(ISBLANK(Layout!G202),"",Layout!G202*$J$12/Stocks!$E$5*Layout!$D202)</f>
        <v/>
      </c>
      <c r="I220" s="102" t="str">
        <f>IF(ISBLANK(Layout!H202),"",Layout!H202*$J$12/Stocks!$E$6*Layout!$D202)</f>
        <v/>
      </c>
      <c r="J220" s="102" t="str">
        <f>IF(ISBLANK(Layout!I202),"",Layout!I202*$J$12/Stocks!$E$7*Layout!$D202)</f>
        <v/>
      </c>
      <c r="K220" s="102" t="str">
        <f>IF(ISBLANK(Layout!J202),"",Layout!J202*$J$12/Stocks!$E$8*Layout!$D202)</f>
        <v/>
      </c>
      <c r="L220" s="102" t="str">
        <f>IF(ISBLANK(Layout!K202),"",Layout!K202*$J$12/Stocks!$E$9*Layout!$D202)</f>
        <v/>
      </c>
      <c r="M220" s="102" t="str">
        <f>IF(ISBLANK(Layout!L202),"",Layout!L202*$J$12/Stocks!$E$10*Layout!$D202)</f>
        <v/>
      </c>
      <c r="N220" s="102" t="str">
        <f>IF(ISBLANK(Layout!M202),"",Layout!M202*$J$12/Stocks!$E$11*Layout!$D202)</f>
        <v/>
      </c>
      <c r="O220" s="102" t="str">
        <f>IF(ISBLANK(Layout!N202),"",Layout!N202*$J$12/Stocks!$E$12*Layout!$D202)</f>
        <v/>
      </c>
      <c r="P220" s="101">
        <f t="shared" ref="P220:P283" si="8">SUM(F220:O220)</f>
        <v>0</v>
      </c>
    </row>
    <row r="221" spans="1:16" x14ac:dyDescent="0.35">
      <c r="A221" s="100">
        <f t="shared" si="7"/>
        <v>201</v>
      </c>
      <c r="B221" s="99" t="str">
        <f>IF(ISBLANK(Layout!B203), "", Layout!B203)</f>
        <v/>
      </c>
      <c r="C221" s="98" t="str">
        <f>IF(ISBLANK(Layout!C203), "", Layout!C203)</f>
        <v/>
      </c>
      <c r="D221" s="97" t="str">
        <f>IF(Layout!D203 &gt;0, $J$12 - E221 - P221, "")</f>
        <v/>
      </c>
      <c r="E221" s="96">
        <f>IFERROR(Layout!D203*SUM($D$12:$D$17), "")</f>
        <v>0</v>
      </c>
      <c r="F221" s="96" t="str">
        <f>IF(ISBLANK(Layout!E203),"",Layout!E203*$J$12/Stocks!$E$3*Layout!$D203)</f>
        <v/>
      </c>
      <c r="G221" s="96" t="str">
        <f>IF(ISBLANK(Layout!F203),"",Layout!F203*$J$12/Stocks!$E$4*Layout!$D203)</f>
        <v/>
      </c>
      <c r="H221" s="96" t="str">
        <f>IF(ISBLANK(Layout!G203),"",Layout!G203*$J$12/Stocks!$E$5*Layout!$D203)</f>
        <v/>
      </c>
      <c r="I221" s="96" t="str">
        <f>IF(ISBLANK(Layout!H203),"",Layout!H203*$J$12/Stocks!$E$6*Layout!$D203)</f>
        <v/>
      </c>
      <c r="J221" s="96" t="str">
        <f>IF(ISBLANK(Layout!I203),"",Layout!I203*$J$12/Stocks!$E$7*Layout!$D203)</f>
        <v/>
      </c>
      <c r="K221" s="96" t="str">
        <f>IF(ISBLANK(Layout!J203),"",Layout!J203*$J$12/Stocks!$E$8*Layout!$D203)</f>
        <v/>
      </c>
      <c r="L221" s="96" t="str">
        <f>IF(ISBLANK(Layout!K203),"",Layout!K203*$J$12/Stocks!$E$9*Layout!$D203)</f>
        <v/>
      </c>
      <c r="M221" s="96" t="str">
        <f>IF(ISBLANK(Layout!L203),"",Layout!L203*$J$12/Stocks!$E$10*Layout!$D203)</f>
        <v/>
      </c>
      <c r="N221" s="96" t="str">
        <f>IF(ISBLANK(Layout!M203),"",Layout!M203*$J$12/Stocks!$E$11*Layout!$D203)</f>
        <v/>
      </c>
      <c r="O221" s="96" t="str">
        <f>IF(ISBLANK(Layout!N203),"",Layout!N203*$J$12/Stocks!$E$12*Layout!$D203)</f>
        <v/>
      </c>
      <c r="P221" s="95">
        <f t="shared" si="8"/>
        <v>0</v>
      </c>
    </row>
    <row r="222" spans="1:16" x14ac:dyDescent="0.35">
      <c r="A222" s="100">
        <f t="shared" si="7"/>
        <v>202</v>
      </c>
      <c r="B222" s="99" t="str">
        <f>IF(ISBLANK(Layout!B204), "", Layout!B204)</f>
        <v/>
      </c>
      <c r="C222" s="98" t="str">
        <f>IF(ISBLANK(Layout!C204), "", Layout!C204)</f>
        <v/>
      </c>
      <c r="D222" s="97" t="str">
        <f>IF(Layout!D204 &gt;0, $J$12 - E222 - P222, "")</f>
        <v/>
      </c>
      <c r="E222" s="96">
        <f>IFERROR(Layout!D204*SUM($D$12:$D$17), "")</f>
        <v>0</v>
      </c>
      <c r="F222" s="96" t="str">
        <f>IF(ISBLANK(Layout!E204),"",Layout!E204*$J$12/Stocks!$E$3*Layout!$D204)</f>
        <v/>
      </c>
      <c r="G222" s="96" t="str">
        <f>IF(ISBLANK(Layout!F204),"",Layout!F204*$J$12/Stocks!$E$4*Layout!$D204)</f>
        <v/>
      </c>
      <c r="H222" s="96" t="str">
        <f>IF(ISBLANK(Layout!G204),"",Layout!G204*$J$12/Stocks!$E$5*Layout!$D204)</f>
        <v/>
      </c>
      <c r="I222" s="96" t="str">
        <f>IF(ISBLANK(Layout!H204),"",Layout!H204*$J$12/Stocks!$E$6*Layout!$D204)</f>
        <v/>
      </c>
      <c r="J222" s="96" t="str">
        <f>IF(ISBLANK(Layout!I204),"",Layout!I204*$J$12/Stocks!$E$7*Layout!$D204)</f>
        <v/>
      </c>
      <c r="K222" s="96" t="str">
        <f>IF(ISBLANK(Layout!J204),"",Layout!J204*$J$12/Stocks!$E$8*Layout!$D204)</f>
        <v/>
      </c>
      <c r="L222" s="96" t="str">
        <f>IF(ISBLANK(Layout!K204),"",Layout!K204*$J$12/Stocks!$E$9*Layout!$D204)</f>
        <v/>
      </c>
      <c r="M222" s="96" t="str">
        <f>IF(ISBLANK(Layout!L204),"",Layout!L204*$J$12/Stocks!$E$10*Layout!$D204)</f>
        <v/>
      </c>
      <c r="N222" s="96" t="str">
        <f>IF(ISBLANK(Layout!M204),"",Layout!M204*$J$12/Stocks!$E$11*Layout!$D204)</f>
        <v/>
      </c>
      <c r="O222" s="96" t="str">
        <f>IF(ISBLANK(Layout!N204),"",Layout!N204*$J$12/Stocks!$E$12*Layout!$D204)</f>
        <v/>
      </c>
      <c r="P222" s="95">
        <f t="shared" si="8"/>
        <v>0</v>
      </c>
    </row>
    <row r="223" spans="1:16" x14ac:dyDescent="0.35">
      <c r="A223" s="100">
        <f t="shared" si="7"/>
        <v>203</v>
      </c>
      <c r="B223" s="99" t="str">
        <f>IF(ISBLANK(Layout!B205), "", Layout!B205)</f>
        <v/>
      </c>
      <c r="C223" s="98" t="str">
        <f>IF(ISBLANK(Layout!C205), "", Layout!C205)</f>
        <v/>
      </c>
      <c r="D223" s="97" t="str">
        <f>IF(Layout!D205 &gt;0, $J$12 - E223 - P223, "")</f>
        <v/>
      </c>
      <c r="E223" s="96">
        <f>IFERROR(Layout!D205*SUM($D$12:$D$17), "")</f>
        <v>0</v>
      </c>
      <c r="F223" s="96" t="str">
        <f>IF(ISBLANK(Layout!E205),"",Layout!E205*$J$12/Stocks!$E$3*Layout!$D205)</f>
        <v/>
      </c>
      <c r="G223" s="96" t="str">
        <f>IF(ISBLANK(Layout!F205),"",Layout!F205*$J$12/Stocks!$E$4*Layout!$D205)</f>
        <v/>
      </c>
      <c r="H223" s="96" t="str">
        <f>IF(ISBLANK(Layout!G205),"",Layout!G205*$J$12/Stocks!$E$5*Layout!$D205)</f>
        <v/>
      </c>
      <c r="I223" s="96" t="str">
        <f>IF(ISBLANK(Layout!H205),"",Layout!H205*$J$12/Stocks!$E$6*Layout!$D205)</f>
        <v/>
      </c>
      <c r="J223" s="96" t="str">
        <f>IF(ISBLANK(Layout!I205),"",Layout!I205*$J$12/Stocks!$E$7*Layout!$D205)</f>
        <v/>
      </c>
      <c r="K223" s="96" t="str">
        <f>IF(ISBLANK(Layout!J205),"",Layout!J205*$J$12/Stocks!$E$8*Layout!$D205)</f>
        <v/>
      </c>
      <c r="L223" s="96" t="str">
        <f>IF(ISBLANK(Layout!K205),"",Layout!K205*$J$12/Stocks!$E$9*Layout!$D205)</f>
        <v/>
      </c>
      <c r="M223" s="96" t="str">
        <f>IF(ISBLANK(Layout!L205),"",Layout!L205*$J$12/Stocks!$E$10*Layout!$D205)</f>
        <v/>
      </c>
      <c r="N223" s="96" t="str">
        <f>IF(ISBLANK(Layout!M205),"",Layout!M205*$J$12/Stocks!$E$11*Layout!$D205)</f>
        <v/>
      </c>
      <c r="O223" s="96" t="str">
        <f>IF(ISBLANK(Layout!N205),"",Layout!N205*$J$12/Stocks!$E$12*Layout!$D205)</f>
        <v/>
      </c>
      <c r="P223" s="95">
        <f t="shared" si="8"/>
        <v>0</v>
      </c>
    </row>
    <row r="224" spans="1:16" x14ac:dyDescent="0.35">
      <c r="A224" s="100">
        <f t="shared" si="7"/>
        <v>204</v>
      </c>
      <c r="B224" s="99" t="str">
        <f>IF(ISBLANK(Layout!B206), "", Layout!B206)</f>
        <v/>
      </c>
      <c r="C224" s="98" t="str">
        <f>IF(ISBLANK(Layout!C206), "", Layout!C206)</f>
        <v/>
      </c>
      <c r="D224" s="97" t="str">
        <f>IF(Layout!D206 &gt;0, $J$12 - E224 - P224, "")</f>
        <v/>
      </c>
      <c r="E224" s="96">
        <f>IFERROR(Layout!D206*SUM($D$12:$D$17), "")</f>
        <v>0</v>
      </c>
      <c r="F224" s="96" t="str">
        <f>IF(ISBLANK(Layout!E206),"",Layout!E206*$J$12/Stocks!$E$3*Layout!$D206)</f>
        <v/>
      </c>
      <c r="G224" s="96" t="str">
        <f>IF(ISBLANK(Layout!F206),"",Layout!F206*$J$12/Stocks!$E$4*Layout!$D206)</f>
        <v/>
      </c>
      <c r="H224" s="96" t="str">
        <f>IF(ISBLANK(Layout!G206),"",Layout!G206*$J$12/Stocks!$E$5*Layout!$D206)</f>
        <v/>
      </c>
      <c r="I224" s="96" t="str">
        <f>IF(ISBLANK(Layout!H206),"",Layout!H206*$J$12/Stocks!$E$6*Layout!$D206)</f>
        <v/>
      </c>
      <c r="J224" s="96" t="str">
        <f>IF(ISBLANK(Layout!I206),"",Layout!I206*$J$12/Stocks!$E$7*Layout!$D206)</f>
        <v/>
      </c>
      <c r="K224" s="96" t="str">
        <f>IF(ISBLANK(Layout!J206),"",Layout!J206*$J$12/Stocks!$E$8*Layout!$D206)</f>
        <v/>
      </c>
      <c r="L224" s="96" t="str">
        <f>IF(ISBLANK(Layout!K206),"",Layout!K206*$J$12/Stocks!$E$9*Layout!$D206)</f>
        <v/>
      </c>
      <c r="M224" s="96" t="str">
        <f>IF(ISBLANK(Layout!L206),"",Layout!L206*$J$12/Stocks!$E$10*Layout!$D206)</f>
        <v/>
      </c>
      <c r="N224" s="96" t="str">
        <f>IF(ISBLANK(Layout!M206),"",Layout!M206*$J$12/Stocks!$E$11*Layout!$D206)</f>
        <v/>
      </c>
      <c r="O224" s="96" t="str">
        <f>IF(ISBLANK(Layout!N206),"",Layout!N206*$J$12/Stocks!$E$12*Layout!$D206)</f>
        <v/>
      </c>
      <c r="P224" s="95">
        <f t="shared" si="8"/>
        <v>0</v>
      </c>
    </row>
    <row r="225" spans="1:16" x14ac:dyDescent="0.35">
      <c r="A225" s="100">
        <f t="shared" si="7"/>
        <v>205</v>
      </c>
      <c r="B225" s="99" t="str">
        <f>IF(ISBLANK(Layout!B207), "", Layout!B207)</f>
        <v/>
      </c>
      <c r="C225" s="98" t="str">
        <f>IF(ISBLANK(Layout!C207), "", Layout!C207)</f>
        <v/>
      </c>
      <c r="D225" s="97" t="str">
        <f>IF(Layout!D207 &gt;0, $J$12 - E225 - P225, "")</f>
        <v/>
      </c>
      <c r="E225" s="96">
        <f>IFERROR(Layout!D207*SUM($D$12:$D$17), "")</f>
        <v>0</v>
      </c>
      <c r="F225" s="96" t="str">
        <f>IF(ISBLANK(Layout!E207),"",Layout!E207*$J$12/Stocks!$E$3*Layout!$D207)</f>
        <v/>
      </c>
      <c r="G225" s="96" t="str">
        <f>IF(ISBLANK(Layout!F207),"",Layout!F207*$J$12/Stocks!$E$4*Layout!$D207)</f>
        <v/>
      </c>
      <c r="H225" s="96" t="str">
        <f>IF(ISBLANK(Layout!G207),"",Layout!G207*$J$12/Stocks!$E$5*Layout!$D207)</f>
        <v/>
      </c>
      <c r="I225" s="96" t="str">
        <f>IF(ISBLANK(Layout!H207),"",Layout!H207*$J$12/Stocks!$E$6*Layout!$D207)</f>
        <v/>
      </c>
      <c r="J225" s="96" t="str">
        <f>IF(ISBLANK(Layout!I207),"",Layout!I207*$J$12/Stocks!$E$7*Layout!$D207)</f>
        <v/>
      </c>
      <c r="K225" s="96" t="str">
        <f>IF(ISBLANK(Layout!J207),"",Layout!J207*$J$12/Stocks!$E$8*Layout!$D207)</f>
        <v/>
      </c>
      <c r="L225" s="96" t="str">
        <f>IF(ISBLANK(Layout!K207),"",Layout!K207*$J$12/Stocks!$E$9*Layout!$D207)</f>
        <v/>
      </c>
      <c r="M225" s="96" t="str">
        <f>IF(ISBLANK(Layout!L207),"",Layout!L207*$J$12/Stocks!$E$10*Layout!$D207)</f>
        <v/>
      </c>
      <c r="N225" s="96" t="str">
        <f>IF(ISBLANK(Layout!M207),"",Layout!M207*$J$12/Stocks!$E$11*Layout!$D207)</f>
        <v/>
      </c>
      <c r="O225" s="96" t="str">
        <f>IF(ISBLANK(Layout!N207),"",Layout!N207*$J$12/Stocks!$E$12*Layout!$D207)</f>
        <v/>
      </c>
      <c r="P225" s="95">
        <f t="shared" si="8"/>
        <v>0</v>
      </c>
    </row>
    <row r="226" spans="1:16" x14ac:dyDescent="0.35">
      <c r="A226" s="100">
        <f t="shared" si="7"/>
        <v>206</v>
      </c>
      <c r="B226" s="99" t="str">
        <f>IF(ISBLANK(Layout!B208), "", Layout!B208)</f>
        <v/>
      </c>
      <c r="C226" s="98" t="str">
        <f>IF(ISBLANK(Layout!C208), "", Layout!C208)</f>
        <v/>
      </c>
      <c r="D226" s="97" t="str">
        <f>IF(Layout!D208 &gt;0, $J$12 - E226 - P226, "")</f>
        <v/>
      </c>
      <c r="E226" s="96">
        <f>IFERROR(Layout!D208*SUM($D$12:$D$17), "")</f>
        <v>0</v>
      </c>
      <c r="F226" s="96" t="str">
        <f>IF(ISBLANK(Layout!E208),"",Layout!E208*$J$12/Stocks!$E$3*Layout!$D208)</f>
        <v/>
      </c>
      <c r="G226" s="96" t="str">
        <f>IF(ISBLANK(Layout!F208),"",Layout!F208*$J$12/Stocks!$E$4*Layout!$D208)</f>
        <v/>
      </c>
      <c r="H226" s="96" t="str">
        <f>IF(ISBLANK(Layout!G208),"",Layout!G208*$J$12/Stocks!$E$5*Layout!$D208)</f>
        <v/>
      </c>
      <c r="I226" s="96" t="str">
        <f>IF(ISBLANK(Layout!H208),"",Layout!H208*$J$12/Stocks!$E$6*Layout!$D208)</f>
        <v/>
      </c>
      <c r="J226" s="96" t="str">
        <f>IF(ISBLANK(Layout!I208),"",Layout!I208*$J$12/Stocks!$E$7*Layout!$D208)</f>
        <v/>
      </c>
      <c r="K226" s="96" t="str">
        <f>IF(ISBLANK(Layout!J208),"",Layout!J208*$J$12/Stocks!$E$8*Layout!$D208)</f>
        <v/>
      </c>
      <c r="L226" s="96" t="str">
        <f>IF(ISBLANK(Layout!K208),"",Layout!K208*$J$12/Stocks!$E$9*Layout!$D208)</f>
        <v/>
      </c>
      <c r="M226" s="96" t="str">
        <f>IF(ISBLANK(Layout!L208),"",Layout!L208*$J$12/Stocks!$E$10*Layout!$D208)</f>
        <v/>
      </c>
      <c r="N226" s="96" t="str">
        <f>IF(ISBLANK(Layout!M208),"",Layout!M208*$J$12/Stocks!$E$11*Layout!$D208)</f>
        <v/>
      </c>
      <c r="O226" s="96" t="str">
        <f>IF(ISBLANK(Layout!N208),"",Layout!N208*$J$12/Stocks!$E$12*Layout!$D208)</f>
        <v/>
      </c>
      <c r="P226" s="95">
        <f t="shared" si="8"/>
        <v>0</v>
      </c>
    </row>
    <row r="227" spans="1:16" x14ac:dyDescent="0.35">
      <c r="A227" s="94">
        <f t="shared" si="7"/>
        <v>207</v>
      </c>
      <c r="B227" s="93" t="str">
        <f>IF(ISBLANK(Layout!B209), "", Layout!B209)</f>
        <v/>
      </c>
      <c r="C227" s="92" t="str">
        <f>IF(ISBLANK(Layout!C209), "", Layout!C209)</f>
        <v/>
      </c>
      <c r="D227" s="91" t="str">
        <f>IF(Layout!D209 &gt;0, $J$12 - E227 - P227, "")</f>
        <v/>
      </c>
      <c r="E227" s="90">
        <f>IFERROR(Layout!D209*SUM($D$12:$D$17), "")</f>
        <v>0</v>
      </c>
      <c r="F227" s="90" t="str">
        <f>IF(ISBLANK(Layout!E209),"",Layout!E209*$J$12/Stocks!$E$3*Layout!$D209)</f>
        <v/>
      </c>
      <c r="G227" s="90" t="str">
        <f>IF(ISBLANK(Layout!F209),"",Layout!F209*$J$12/Stocks!$E$4*Layout!$D209)</f>
        <v/>
      </c>
      <c r="H227" s="90" t="str">
        <f>IF(ISBLANK(Layout!G209),"",Layout!G209*$J$12/Stocks!$E$5*Layout!$D209)</f>
        <v/>
      </c>
      <c r="I227" s="90" t="str">
        <f>IF(ISBLANK(Layout!H209),"",Layout!H209*$J$12/Stocks!$E$6*Layout!$D209)</f>
        <v/>
      </c>
      <c r="J227" s="90" t="str">
        <f>IF(ISBLANK(Layout!I209),"",Layout!I209*$J$12/Stocks!$E$7*Layout!$D209)</f>
        <v/>
      </c>
      <c r="K227" s="90" t="str">
        <f>IF(ISBLANK(Layout!J209),"",Layout!J209*$J$12/Stocks!$E$8*Layout!$D209)</f>
        <v/>
      </c>
      <c r="L227" s="90" t="str">
        <f>IF(ISBLANK(Layout!K209),"",Layout!K209*$J$12/Stocks!$E$9*Layout!$D209)</f>
        <v/>
      </c>
      <c r="M227" s="90" t="str">
        <f>IF(ISBLANK(Layout!L209),"",Layout!L209*$J$12/Stocks!$E$10*Layout!$D209)</f>
        <v/>
      </c>
      <c r="N227" s="90" t="str">
        <f>IF(ISBLANK(Layout!M209),"",Layout!M209*$J$12/Stocks!$E$11*Layout!$D209)</f>
        <v/>
      </c>
      <c r="O227" s="90" t="str">
        <f>IF(ISBLANK(Layout!N209),"",Layout!N209*$J$12/Stocks!$E$12*Layout!$D209)</f>
        <v/>
      </c>
      <c r="P227" s="89">
        <f t="shared" si="8"/>
        <v>0</v>
      </c>
    </row>
    <row r="228" spans="1:16" x14ac:dyDescent="0.35">
      <c r="A228" s="107">
        <f t="shared" si="7"/>
        <v>208</v>
      </c>
      <c r="B228" s="106" t="str">
        <f>IF(ISBLANK(Layout!B210), "", Layout!B210)</f>
        <v/>
      </c>
      <c r="C228" s="105" t="str">
        <f>IF(ISBLANK(Layout!C210), "", Layout!C210)</f>
        <v/>
      </c>
      <c r="D228" s="104" t="str">
        <f>IF(Layout!D210 &gt;0, $J$12 - E228 - P228, "")</f>
        <v/>
      </c>
      <c r="E228" s="103">
        <f>IFERROR(Layout!D210*SUM($D$12:$D$17), "")</f>
        <v>0</v>
      </c>
      <c r="F228" s="102" t="str">
        <f>IF(ISBLANK(Layout!E210),"",Layout!E210*$J$12/Stocks!$E$3*Layout!$D210)</f>
        <v/>
      </c>
      <c r="G228" s="102" t="str">
        <f>IF(ISBLANK(Layout!F210),"",Layout!F210*$J$12/Stocks!$E$4*Layout!$D210)</f>
        <v/>
      </c>
      <c r="H228" s="102" t="str">
        <f>IF(ISBLANK(Layout!G210),"",Layout!G210*$J$12/Stocks!$E$5*Layout!$D210)</f>
        <v/>
      </c>
      <c r="I228" s="102" t="str">
        <f>IF(ISBLANK(Layout!H210),"",Layout!H210*$J$12/Stocks!$E$6*Layout!$D210)</f>
        <v/>
      </c>
      <c r="J228" s="102" t="str">
        <f>IF(ISBLANK(Layout!I210),"",Layout!I210*$J$12/Stocks!$E$7*Layout!$D210)</f>
        <v/>
      </c>
      <c r="K228" s="102" t="str">
        <f>IF(ISBLANK(Layout!J210),"",Layout!J210*$J$12/Stocks!$E$8*Layout!$D210)</f>
        <v/>
      </c>
      <c r="L228" s="102" t="str">
        <f>IF(ISBLANK(Layout!K210),"",Layout!K210*$J$12/Stocks!$E$9*Layout!$D210)</f>
        <v/>
      </c>
      <c r="M228" s="102" t="str">
        <f>IF(ISBLANK(Layout!L210),"",Layout!L210*$J$12/Stocks!$E$10*Layout!$D210)</f>
        <v/>
      </c>
      <c r="N228" s="102" t="str">
        <f>IF(ISBLANK(Layout!M210),"",Layout!M210*$J$12/Stocks!$E$11*Layout!$D210)</f>
        <v/>
      </c>
      <c r="O228" s="102" t="str">
        <f>IF(ISBLANK(Layout!N210),"",Layout!N210*$J$12/Stocks!$E$12*Layout!$D210)</f>
        <v/>
      </c>
      <c r="P228" s="101">
        <f t="shared" si="8"/>
        <v>0</v>
      </c>
    </row>
    <row r="229" spans="1:16" x14ac:dyDescent="0.35">
      <c r="A229" s="100">
        <f t="shared" si="7"/>
        <v>209</v>
      </c>
      <c r="B229" s="99" t="str">
        <f>IF(ISBLANK(Layout!B211), "", Layout!B211)</f>
        <v/>
      </c>
      <c r="C229" s="98" t="str">
        <f>IF(ISBLANK(Layout!C211), "", Layout!C211)</f>
        <v/>
      </c>
      <c r="D229" s="97" t="str">
        <f>IF(Layout!D211 &gt;0, $J$12 - E229 - P229, "")</f>
        <v/>
      </c>
      <c r="E229" s="96">
        <f>IFERROR(Layout!D211*SUM($D$12:$D$17), "")</f>
        <v>0</v>
      </c>
      <c r="F229" s="96" t="str">
        <f>IF(ISBLANK(Layout!E211),"",Layout!E211*$J$12/Stocks!$E$3*Layout!$D211)</f>
        <v/>
      </c>
      <c r="G229" s="96" t="str">
        <f>IF(ISBLANK(Layout!F211),"",Layout!F211*$J$12/Stocks!$E$4*Layout!$D211)</f>
        <v/>
      </c>
      <c r="H229" s="96" t="str">
        <f>IF(ISBLANK(Layout!G211),"",Layout!G211*$J$12/Stocks!$E$5*Layout!$D211)</f>
        <v/>
      </c>
      <c r="I229" s="96" t="str">
        <f>IF(ISBLANK(Layout!H211),"",Layout!H211*$J$12/Stocks!$E$6*Layout!$D211)</f>
        <v/>
      </c>
      <c r="J229" s="96" t="str">
        <f>IF(ISBLANK(Layout!I211),"",Layout!I211*$J$12/Stocks!$E$7*Layout!$D211)</f>
        <v/>
      </c>
      <c r="K229" s="96" t="str">
        <f>IF(ISBLANK(Layout!J211),"",Layout!J211*$J$12/Stocks!$E$8*Layout!$D211)</f>
        <v/>
      </c>
      <c r="L229" s="96" t="str">
        <f>IF(ISBLANK(Layout!K211),"",Layout!K211*$J$12/Stocks!$E$9*Layout!$D211)</f>
        <v/>
      </c>
      <c r="M229" s="96" t="str">
        <f>IF(ISBLANK(Layout!L211),"",Layout!L211*$J$12/Stocks!$E$10*Layout!$D211)</f>
        <v/>
      </c>
      <c r="N229" s="96" t="str">
        <f>IF(ISBLANK(Layout!M211),"",Layout!M211*$J$12/Stocks!$E$11*Layout!$D211)</f>
        <v/>
      </c>
      <c r="O229" s="96" t="str">
        <f>IF(ISBLANK(Layout!N211),"",Layout!N211*$J$12/Stocks!$E$12*Layout!$D211)</f>
        <v/>
      </c>
      <c r="P229" s="95">
        <f t="shared" si="8"/>
        <v>0</v>
      </c>
    </row>
    <row r="230" spans="1:16" x14ac:dyDescent="0.35">
      <c r="A230" s="100">
        <f t="shared" si="7"/>
        <v>210</v>
      </c>
      <c r="B230" s="99" t="str">
        <f>IF(ISBLANK(Layout!B212), "", Layout!B212)</f>
        <v/>
      </c>
      <c r="C230" s="98" t="str">
        <f>IF(ISBLANK(Layout!C212), "", Layout!C212)</f>
        <v/>
      </c>
      <c r="D230" s="97" t="str">
        <f>IF(Layout!D212 &gt;0, $J$12 - E230 - P230, "")</f>
        <v/>
      </c>
      <c r="E230" s="96">
        <f>IFERROR(Layout!D212*SUM($D$12:$D$17), "")</f>
        <v>0</v>
      </c>
      <c r="F230" s="96" t="str">
        <f>IF(ISBLANK(Layout!E212),"",Layout!E212*$J$12/Stocks!$E$3*Layout!$D212)</f>
        <v/>
      </c>
      <c r="G230" s="96" t="str">
        <f>IF(ISBLANK(Layout!F212),"",Layout!F212*$J$12/Stocks!$E$4*Layout!$D212)</f>
        <v/>
      </c>
      <c r="H230" s="96" t="str">
        <f>IF(ISBLANK(Layout!G212),"",Layout!G212*$J$12/Stocks!$E$5*Layout!$D212)</f>
        <v/>
      </c>
      <c r="I230" s="96" t="str">
        <f>IF(ISBLANK(Layout!H212),"",Layout!H212*$J$12/Stocks!$E$6*Layout!$D212)</f>
        <v/>
      </c>
      <c r="J230" s="96" t="str">
        <f>IF(ISBLANK(Layout!I212),"",Layout!I212*$J$12/Stocks!$E$7*Layout!$D212)</f>
        <v/>
      </c>
      <c r="K230" s="96" t="str">
        <f>IF(ISBLANK(Layout!J212),"",Layout!J212*$J$12/Stocks!$E$8*Layout!$D212)</f>
        <v/>
      </c>
      <c r="L230" s="96" t="str">
        <f>IF(ISBLANK(Layout!K212),"",Layout!K212*$J$12/Stocks!$E$9*Layout!$D212)</f>
        <v/>
      </c>
      <c r="M230" s="96" t="str">
        <f>IF(ISBLANK(Layout!L212),"",Layout!L212*$J$12/Stocks!$E$10*Layout!$D212)</f>
        <v/>
      </c>
      <c r="N230" s="96" t="str">
        <f>IF(ISBLANK(Layout!M212),"",Layout!M212*$J$12/Stocks!$E$11*Layout!$D212)</f>
        <v/>
      </c>
      <c r="O230" s="96" t="str">
        <f>IF(ISBLANK(Layout!N212),"",Layout!N212*$J$12/Stocks!$E$12*Layout!$D212)</f>
        <v/>
      </c>
      <c r="P230" s="95">
        <f t="shared" si="8"/>
        <v>0</v>
      </c>
    </row>
    <row r="231" spans="1:16" x14ac:dyDescent="0.35">
      <c r="A231" s="100">
        <f t="shared" si="7"/>
        <v>211</v>
      </c>
      <c r="B231" s="99" t="str">
        <f>IF(ISBLANK(Layout!B213), "", Layout!B213)</f>
        <v/>
      </c>
      <c r="C231" s="98" t="str">
        <f>IF(ISBLANK(Layout!C213), "", Layout!C213)</f>
        <v/>
      </c>
      <c r="D231" s="97" t="str">
        <f>IF(Layout!D213 &gt;0, $J$12 - E231 - P231, "")</f>
        <v/>
      </c>
      <c r="E231" s="96">
        <f>IFERROR(Layout!D213*SUM($D$12:$D$17), "")</f>
        <v>0</v>
      </c>
      <c r="F231" s="96" t="str">
        <f>IF(ISBLANK(Layout!E213),"",Layout!E213*$J$12/Stocks!$E$3*Layout!$D213)</f>
        <v/>
      </c>
      <c r="G231" s="96" t="str">
        <f>IF(ISBLANK(Layout!F213),"",Layout!F213*$J$12/Stocks!$E$4*Layout!$D213)</f>
        <v/>
      </c>
      <c r="H231" s="96" t="str">
        <f>IF(ISBLANK(Layout!G213),"",Layout!G213*$J$12/Stocks!$E$5*Layout!$D213)</f>
        <v/>
      </c>
      <c r="I231" s="96" t="str">
        <f>IF(ISBLANK(Layout!H213),"",Layout!H213*$J$12/Stocks!$E$6*Layout!$D213)</f>
        <v/>
      </c>
      <c r="J231" s="96" t="str">
        <f>IF(ISBLANK(Layout!I213),"",Layout!I213*$J$12/Stocks!$E$7*Layout!$D213)</f>
        <v/>
      </c>
      <c r="K231" s="96" t="str">
        <f>IF(ISBLANK(Layout!J213),"",Layout!J213*$J$12/Stocks!$E$8*Layout!$D213)</f>
        <v/>
      </c>
      <c r="L231" s="96" t="str">
        <f>IF(ISBLANK(Layout!K213),"",Layout!K213*$J$12/Stocks!$E$9*Layout!$D213)</f>
        <v/>
      </c>
      <c r="M231" s="96" t="str">
        <f>IF(ISBLANK(Layout!L213),"",Layout!L213*$J$12/Stocks!$E$10*Layout!$D213)</f>
        <v/>
      </c>
      <c r="N231" s="96" t="str">
        <f>IF(ISBLANK(Layout!M213),"",Layout!M213*$J$12/Stocks!$E$11*Layout!$D213)</f>
        <v/>
      </c>
      <c r="O231" s="96" t="str">
        <f>IF(ISBLANK(Layout!N213),"",Layout!N213*$J$12/Stocks!$E$12*Layout!$D213)</f>
        <v/>
      </c>
      <c r="P231" s="95">
        <f t="shared" si="8"/>
        <v>0</v>
      </c>
    </row>
    <row r="232" spans="1:16" x14ac:dyDescent="0.35">
      <c r="A232" s="100">
        <f t="shared" si="7"/>
        <v>212</v>
      </c>
      <c r="B232" s="99" t="str">
        <f>IF(ISBLANK(Layout!B214), "", Layout!B214)</f>
        <v/>
      </c>
      <c r="C232" s="98" t="str">
        <f>IF(ISBLANK(Layout!C214), "", Layout!C214)</f>
        <v/>
      </c>
      <c r="D232" s="97" t="str">
        <f>IF(Layout!D214 &gt;0, $J$12 - E232 - P232, "")</f>
        <v/>
      </c>
      <c r="E232" s="96">
        <f>IFERROR(Layout!D214*SUM($D$12:$D$17), "")</f>
        <v>0</v>
      </c>
      <c r="F232" s="96" t="str">
        <f>IF(ISBLANK(Layout!E214),"",Layout!E214*$J$12/Stocks!$E$3*Layout!$D214)</f>
        <v/>
      </c>
      <c r="G232" s="96" t="str">
        <f>IF(ISBLANK(Layout!F214),"",Layout!F214*$J$12/Stocks!$E$4*Layout!$D214)</f>
        <v/>
      </c>
      <c r="H232" s="96" t="str">
        <f>IF(ISBLANK(Layout!G214),"",Layout!G214*$J$12/Stocks!$E$5*Layout!$D214)</f>
        <v/>
      </c>
      <c r="I232" s="96" t="str">
        <f>IF(ISBLANK(Layout!H214),"",Layout!H214*$J$12/Stocks!$E$6*Layout!$D214)</f>
        <v/>
      </c>
      <c r="J232" s="96" t="str">
        <f>IF(ISBLANK(Layout!I214),"",Layout!I214*$J$12/Stocks!$E$7*Layout!$D214)</f>
        <v/>
      </c>
      <c r="K232" s="96" t="str">
        <f>IF(ISBLANK(Layout!J214),"",Layout!J214*$J$12/Stocks!$E$8*Layout!$D214)</f>
        <v/>
      </c>
      <c r="L232" s="96" t="str">
        <f>IF(ISBLANK(Layout!K214),"",Layout!K214*$J$12/Stocks!$E$9*Layout!$D214)</f>
        <v/>
      </c>
      <c r="M232" s="96" t="str">
        <f>IF(ISBLANK(Layout!L214),"",Layout!L214*$J$12/Stocks!$E$10*Layout!$D214)</f>
        <v/>
      </c>
      <c r="N232" s="96" t="str">
        <f>IF(ISBLANK(Layout!M214),"",Layout!M214*$J$12/Stocks!$E$11*Layout!$D214)</f>
        <v/>
      </c>
      <c r="O232" s="96" t="str">
        <f>IF(ISBLANK(Layout!N214),"",Layout!N214*$J$12/Stocks!$E$12*Layout!$D214)</f>
        <v/>
      </c>
      <c r="P232" s="95">
        <f t="shared" si="8"/>
        <v>0</v>
      </c>
    </row>
    <row r="233" spans="1:16" x14ac:dyDescent="0.35">
      <c r="A233" s="100">
        <f t="shared" ref="A233:A296" si="9">A232+1</f>
        <v>213</v>
      </c>
      <c r="B233" s="99" t="str">
        <f>IF(ISBLANK(Layout!B215), "", Layout!B215)</f>
        <v/>
      </c>
      <c r="C233" s="98" t="str">
        <f>IF(ISBLANK(Layout!C215), "", Layout!C215)</f>
        <v/>
      </c>
      <c r="D233" s="97" t="str">
        <f>IF(Layout!D215 &gt;0, $J$12 - E233 - P233, "")</f>
        <v/>
      </c>
      <c r="E233" s="96">
        <f>IFERROR(Layout!D215*SUM($D$12:$D$17), "")</f>
        <v>0</v>
      </c>
      <c r="F233" s="96" t="str">
        <f>IF(ISBLANK(Layout!E215),"",Layout!E215*$J$12/Stocks!$E$3*Layout!$D215)</f>
        <v/>
      </c>
      <c r="G233" s="96" t="str">
        <f>IF(ISBLANK(Layout!F215),"",Layout!F215*$J$12/Stocks!$E$4*Layout!$D215)</f>
        <v/>
      </c>
      <c r="H233" s="96" t="str">
        <f>IF(ISBLANK(Layout!G215),"",Layout!G215*$J$12/Stocks!$E$5*Layout!$D215)</f>
        <v/>
      </c>
      <c r="I233" s="96" t="str">
        <f>IF(ISBLANK(Layout!H215),"",Layout!H215*$J$12/Stocks!$E$6*Layout!$D215)</f>
        <v/>
      </c>
      <c r="J233" s="96" t="str">
        <f>IF(ISBLANK(Layout!I215),"",Layout!I215*$J$12/Stocks!$E$7*Layout!$D215)</f>
        <v/>
      </c>
      <c r="K233" s="96" t="str">
        <f>IF(ISBLANK(Layout!J215),"",Layout!J215*$J$12/Stocks!$E$8*Layout!$D215)</f>
        <v/>
      </c>
      <c r="L233" s="96" t="str">
        <f>IF(ISBLANK(Layout!K215),"",Layout!K215*$J$12/Stocks!$E$9*Layout!$D215)</f>
        <v/>
      </c>
      <c r="M233" s="96" t="str">
        <f>IF(ISBLANK(Layout!L215),"",Layout!L215*$J$12/Stocks!$E$10*Layout!$D215)</f>
        <v/>
      </c>
      <c r="N233" s="96" t="str">
        <f>IF(ISBLANK(Layout!M215),"",Layout!M215*$J$12/Stocks!$E$11*Layout!$D215)</f>
        <v/>
      </c>
      <c r="O233" s="96" t="str">
        <f>IF(ISBLANK(Layout!N215),"",Layout!N215*$J$12/Stocks!$E$12*Layout!$D215)</f>
        <v/>
      </c>
      <c r="P233" s="95">
        <f t="shared" si="8"/>
        <v>0</v>
      </c>
    </row>
    <row r="234" spans="1:16" x14ac:dyDescent="0.35">
      <c r="A234" s="100">
        <f t="shared" si="9"/>
        <v>214</v>
      </c>
      <c r="B234" s="99" t="str">
        <f>IF(ISBLANK(Layout!B216), "", Layout!B216)</f>
        <v/>
      </c>
      <c r="C234" s="98" t="str">
        <f>IF(ISBLANK(Layout!C216), "", Layout!C216)</f>
        <v/>
      </c>
      <c r="D234" s="97" t="str">
        <f>IF(Layout!D216 &gt;0, $J$12 - E234 - P234, "")</f>
        <v/>
      </c>
      <c r="E234" s="96">
        <f>IFERROR(Layout!D216*SUM($D$12:$D$17), "")</f>
        <v>0</v>
      </c>
      <c r="F234" s="96" t="str">
        <f>IF(ISBLANK(Layout!E216),"",Layout!E216*$J$12/Stocks!$E$3*Layout!$D216)</f>
        <v/>
      </c>
      <c r="G234" s="96" t="str">
        <f>IF(ISBLANK(Layout!F216),"",Layout!F216*$J$12/Stocks!$E$4*Layout!$D216)</f>
        <v/>
      </c>
      <c r="H234" s="96" t="str">
        <f>IF(ISBLANK(Layout!G216),"",Layout!G216*$J$12/Stocks!$E$5*Layout!$D216)</f>
        <v/>
      </c>
      <c r="I234" s="96" t="str">
        <f>IF(ISBLANK(Layout!H216),"",Layout!H216*$J$12/Stocks!$E$6*Layout!$D216)</f>
        <v/>
      </c>
      <c r="J234" s="96" t="str">
        <f>IF(ISBLANK(Layout!I216),"",Layout!I216*$J$12/Stocks!$E$7*Layout!$D216)</f>
        <v/>
      </c>
      <c r="K234" s="96" t="str">
        <f>IF(ISBLANK(Layout!J216),"",Layout!J216*$J$12/Stocks!$E$8*Layout!$D216)</f>
        <v/>
      </c>
      <c r="L234" s="96" t="str">
        <f>IF(ISBLANK(Layout!K216),"",Layout!K216*$J$12/Stocks!$E$9*Layout!$D216)</f>
        <v/>
      </c>
      <c r="M234" s="96" t="str">
        <f>IF(ISBLANK(Layout!L216),"",Layout!L216*$J$12/Stocks!$E$10*Layout!$D216)</f>
        <v/>
      </c>
      <c r="N234" s="96" t="str">
        <f>IF(ISBLANK(Layout!M216),"",Layout!M216*$J$12/Stocks!$E$11*Layout!$D216)</f>
        <v/>
      </c>
      <c r="O234" s="96" t="str">
        <f>IF(ISBLANK(Layout!N216),"",Layout!N216*$J$12/Stocks!$E$12*Layout!$D216)</f>
        <v/>
      </c>
      <c r="P234" s="95">
        <f t="shared" si="8"/>
        <v>0</v>
      </c>
    </row>
    <row r="235" spans="1:16" x14ac:dyDescent="0.35">
      <c r="A235" s="94">
        <f t="shared" si="9"/>
        <v>215</v>
      </c>
      <c r="B235" s="93" t="str">
        <f>IF(ISBLANK(Layout!B217), "", Layout!B217)</f>
        <v/>
      </c>
      <c r="C235" s="92" t="str">
        <f>IF(ISBLANK(Layout!C217), "", Layout!C217)</f>
        <v/>
      </c>
      <c r="D235" s="91" t="str">
        <f>IF(Layout!D217 &gt;0, $J$12 - E235 - P235, "")</f>
        <v/>
      </c>
      <c r="E235" s="90">
        <f>IFERROR(Layout!D217*SUM($D$12:$D$17), "")</f>
        <v>0</v>
      </c>
      <c r="F235" s="90" t="str">
        <f>IF(ISBLANK(Layout!E217),"",Layout!E217*$J$12/Stocks!$E$3*Layout!$D217)</f>
        <v/>
      </c>
      <c r="G235" s="90" t="str">
        <f>IF(ISBLANK(Layout!F217),"",Layout!F217*$J$12/Stocks!$E$4*Layout!$D217)</f>
        <v/>
      </c>
      <c r="H235" s="90" t="str">
        <f>IF(ISBLANK(Layout!G217),"",Layout!G217*$J$12/Stocks!$E$5*Layout!$D217)</f>
        <v/>
      </c>
      <c r="I235" s="90" t="str">
        <f>IF(ISBLANK(Layout!H217),"",Layout!H217*$J$12/Stocks!$E$6*Layout!$D217)</f>
        <v/>
      </c>
      <c r="J235" s="90" t="str">
        <f>IF(ISBLANK(Layout!I217),"",Layout!I217*$J$12/Stocks!$E$7*Layout!$D217)</f>
        <v/>
      </c>
      <c r="K235" s="90" t="str">
        <f>IF(ISBLANK(Layout!J217),"",Layout!J217*$J$12/Stocks!$E$8*Layout!$D217)</f>
        <v/>
      </c>
      <c r="L235" s="90" t="str">
        <f>IF(ISBLANK(Layout!K217),"",Layout!K217*$J$12/Stocks!$E$9*Layout!$D217)</f>
        <v/>
      </c>
      <c r="M235" s="90" t="str">
        <f>IF(ISBLANK(Layout!L217),"",Layout!L217*$J$12/Stocks!$E$10*Layout!$D217)</f>
        <v/>
      </c>
      <c r="N235" s="90" t="str">
        <f>IF(ISBLANK(Layout!M217),"",Layout!M217*$J$12/Stocks!$E$11*Layout!$D217)</f>
        <v/>
      </c>
      <c r="O235" s="90" t="str">
        <f>IF(ISBLANK(Layout!N217),"",Layout!N217*$J$12/Stocks!$E$12*Layout!$D217)</f>
        <v/>
      </c>
      <c r="P235" s="89">
        <f t="shared" si="8"/>
        <v>0</v>
      </c>
    </row>
    <row r="236" spans="1:16" x14ac:dyDescent="0.35">
      <c r="A236" s="107">
        <f t="shared" si="9"/>
        <v>216</v>
      </c>
      <c r="B236" s="106" t="str">
        <f>IF(ISBLANK(Layout!B218), "", Layout!B218)</f>
        <v/>
      </c>
      <c r="C236" s="105" t="str">
        <f>IF(ISBLANK(Layout!C218), "", Layout!C218)</f>
        <v/>
      </c>
      <c r="D236" s="104" t="str">
        <f>IF(Layout!D218 &gt;0, $J$12 - E236 - P236, "")</f>
        <v/>
      </c>
      <c r="E236" s="103">
        <f>IFERROR(Layout!D218*SUM($D$12:$D$17), "")</f>
        <v>0</v>
      </c>
      <c r="F236" s="102" t="str">
        <f>IF(ISBLANK(Layout!E218),"",Layout!E218*$J$12/Stocks!$E$3*Layout!$D218)</f>
        <v/>
      </c>
      <c r="G236" s="102" t="str">
        <f>IF(ISBLANK(Layout!F218),"",Layout!F218*$J$12/Stocks!$E$4*Layout!$D218)</f>
        <v/>
      </c>
      <c r="H236" s="102" t="str">
        <f>IF(ISBLANK(Layout!G218),"",Layout!G218*$J$12/Stocks!$E$5*Layout!$D218)</f>
        <v/>
      </c>
      <c r="I236" s="102" t="str">
        <f>IF(ISBLANK(Layout!H218),"",Layout!H218*$J$12/Stocks!$E$6*Layout!$D218)</f>
        <v/>
      </c>
      <c r="J236" s="102" t="str">
        <f>IF(ISBLANK(Layout!I218),"",Layout!I218*$J$12/Stocks!$E$7*Layout!$D218)</f>
        <v/>
      </c>
      <c r="K236" s="102" t="str">
        <f>IF(ISBLANK(Layout!J218),"",Layout!J218*$J$12/Stocks!$E$8*Layout!$D218)</f>
        <v/>
      </c>
      <c r="L236" s="102" t="str">
        <f>IF(ISBLANK(Layout!K218),"",Layout!K218*$J$12/Stocks!$E$9*Layout!$D218)</f>
        <v/>
      </c>
      <c r="M236" s="102" t="str">
        <f>IF(ISBLANK(Layout!L218),"",Layout!L218*$J$12/Stocks!$E$10*Layout!$D218)</f>
        <v/>
      </c>
      <c r="N236" s="102" t="str">
        <f>IF(ISBLANK(Layout!M218),"",Layout!M218*$J$12/Stocks!$E$11*Layout!$D218)</f>
        <v/>
      </c>
      <c r="O236" s="102" t="str">
        <f>IF(ISBLANK(Layout!N218),"",Layout!N218*$J$12/Stocks!$E$12*Layout!$D218)</f>
        <v/>
      </c>
      <c r="P236" s="101">
        <f t="shared" si="8"/>
        <v>0</v>
      </c>
    </row>
    <row r="237" spans="1:16" x14ac:dyDescent="0.35">
      <c r="A237" s="100">
        <f t="shared" si="9"/>
        <v>217</v>
      </c>
      <c r="B237" s="99" t="str">
        <f>IF(ISBLANK(Layout!B219), "", Layout!B219)</f>
        <v/>
      </c>
      <c r="C237" s="98" t="str">
        <f>IF(ISBLANK(Layout!C219), "", Layout!C219)</f>
        <v/>
      </c>
      <c r="D237" s="97" t="str">
        <f>IF(Layout!D219 &gt;0, $J$12 - E237 - P237, "")</f>
        <v/>
      </c>
      <c r="E237" s="96">
        <f>IFERROR(Layout!D219*SUM($D$12:$D$17), "")</f>
        <v>0</v>
      </c>
      <c r="F237" s="96" t="str">
        <f>IF(ISBLANK(Layout!E219),"",Layout!E219*$J$12/Stocks!$E$3*Layout!$D219)</f>
        <v/>
      </c>
      <c r="G237" s="96" t="str">
        <f>IF(ISBLANK(Layout!F219),"",Layout!F219*$J$12/Stocks!$E$4*Layout!$D219)</f>
        <v/>
      </c>
      <c r="H237" s="96" t="str">
        <f>IF(ISBLANK(Layout!G219),"",Layout!G219*$J$12/Stocks!$E$5*Layout!$D219)</f>
        <v/>
      </c>
      <c r="I237" s="96" t="str">
        <f>IF(ISBLANK(Layout!H219),"",Layout!H219*$J$12/Stocks!$E$6*Layout!$D219)</f>
        <v/>
      </c>
      <c r="J237" s="96" t="str">
        <f>IF(ISBLANK(Layout!I219),"",Layout!I219*$J$12/Stocks!$E$7*Layout!$D219)</f>
        <v/>
      </c>
      <c r="K237" s="96" t="str">
        <f>IF(ISBLANK(Layout!J219),"",Layout!J219*$J$12/Stocks!$E$8*Layout!$D219)</f>
        <v/>
      </c>
      <c r="L237" s="96" t="str">
        <f>IF(ISBLANK(Layout!K219),"",Layout!K219*$J$12/Stocks!$E$9*Layout!$D219)</f>
        <v/>
      </c>
      <c r="M237" s="96" t="str">
        <f>IF(ISBLANK(Layout!L219),"",Layout!L219*$J$12/Stocks!$E$10*Layout!$D219)</f>
        <v/>
      </c>
      <c r="N237" s="96" t="str">
        <f>IF(ISBLANK(Layout!M219),"",Layout!M219*$J$12/Stocks!$E$11*Layout!$D219)</f>
        <v/>
      </c>
      <c r="O237" s="96" t="str">
        <f>IF(ISBLANK(Layout!N219),"",Layout!N219*$J$12/Stocks!$E$12*Layout!$D219)</f>
        <v/>
      </c>
      <c r="P237" s="95">
        <f t="shared" si="8"/>
        <v>0</v>
      </c>
    </row>
    <row r="238" spans="1:16" x14ac:dyDescent="0.35">
      <c r="A238" s="100">
        <f t="shared" si="9"/>
        <v>218</v>
      </c>
      <c r="B238" s="99" t="str">
        <f>IF(ISBLANK(Layout!B220), "", Layout!B220)</f>
        <v/>
      </c>
      <c r="C238" s="98" t="str">
        <f>IF(ISBLANK(Layout!C220), "", Layout!C220)</f>
        <v/>
      </c>
      <c r="D238" s="97" t="str">
        <f>IF(Layout!D220 &gt;0, $J$12 - E238 - P238, "")</f>
        <v/>
      </c>
      <c r="E238" s="96">
        <f>IFERROR(Layout!D220*SUM($D$12:$D$17), "")</f>
        <v>0</v>
      </c>
      <c r="F238" s="96" t="str">
        <f>IF(ISBLANK(Layout!E220),"",Layout!E220*$J$12/Stocks!$E$3*Layout!$D220)</f>
        <v/>
      </c>
      <c r="G238" s="96" t="str">
        <f>IF(ISBLANK(Layout!F220),"",Layout!F220*$J$12/Stocks!$E$4*Layout!$D220)</f>
        <v/>
      </c>
      <c r="H238" s="96" t="str">
        <f>IF(ISBLANK(Layout!G220),"",Layout!G220*$J$12/Stocks!$E$5*Layout!$D220)</f>
        <v/>
      </c>
      <c r="I238" s="96" t="str">
        <f>IF(ISBLANK(Layout!H220),"",Layout!H220*$J$12/Stocks!$E$6*Layout!$D220)</f>
        <v/>
      </c>
      <c r="J238" s="96" t="str">
        <f>IF(ISBLANK(Layout!I220),"",Layout!I220*$J$12/Stocks!$E$7*Layout!$D220)</f>
        <v/>
      </c>
      <c r="K238" s="96" t="str">
        <f>IF(ISBLANK(Layout!J220),"",Layout!J220*$J$12/Stocks!$E$8*Layout!$D220)</f>
        <v/>
      </c>
      <c r="L238" s="96" t="str">
        <f>IF(ISBLANK(Layout!K220),"",Layout!K220*$J$12/Stocks!$E$9*Layout!$D220)</f>
        <v/>
      </c>
      <c r="M238" s="96" t="str">
        <f>IF(ISBLANK(Layout!L220),"",Layout!L220*$J$12/Stocks!$E$10*Layout!$D220)</f>
        <v/>
      </c>
      <c r="N238" s="96" t="str">
        <f>IF(ISBLANK(Layout!M220),"",Layout!M220*$J$12/Stocks!$E$11*Layout!$D220)</f>
        <v/>
      </c>
      <c r="O238" s="96" t="str">
        <f>IF(ISBLANK(Layout!N220),"",Layout!N220*$J$12/Stocks!$E$12*Layout!$D220)</f>
        <v/>
      </c>
      <c r="P238" s="95">
        <f t="shared" si="8"/>
        <v>0</v>
      </c>
    </row>
    <row r="239" spans="1:16" x14ac:dyDescent="0.35">
      <c r="A239" s="100">
        <f t="shared" si="9"/>
        <v>219</v>
      </c>
      <c r="B239" s="99" t="str">
        <f>IF(ISBLANK(Layout!B221), "", Layout!B221)</f>
        <v/>
      </c>
      <c r="C239" s="98" t="str">
        <f>IF(ISBLANK(Layout!C221), "", Layout!C221)</f>
        <v/>
      </c>
      <c r="D239" s="97" t="str">
        <f>IF(Layout!D221 &gt;0, $J$12 - E239 - P239, "")</f>
        <v/>
      </c>
      <c r="E239" s="96">
        <f>IFERROR(Layout!D221*SUM($D$12:$D$17), "")</f>
        <v>0</v>
      </c>
      <c r="F239" s="96" t="str">
        <f>IF(ISBLANK(Layout!E221),"",Layout!E221*$J$12/Stocks!$E$3*Layout!$D221)</f>
        <v/>
      </c>
      <c r="G239" s="96" t="str">
        <f>IF(ISBLANK(Layout!F221),"",Layout!F221*$J$12/Stocks!$E$4*Layout!$D221)</f>
        <v/>
      </c>
      <c r="H239" s="96" t="str">
        <f>IF(ISBLANK(Layout!G221),"",Layout!G221*$J$12/Stocks!$E$5*Layout!$D221)</f>
        <v/>
      </c>
      <c r="I239" s="96" t="str">
        <f>IF(ISBLANK(Layout!H221),"",Layout!H221*$J$12/Stocks!$E$6*Layout!$D221)</f>
        <v/>
      </c>
      <c r="J239" s="96" t="str">
        <f>IF(ISBLANK(Layout!I221),"",Layout!I221*$J$12/Stocks!$E$7*Layout!$D221)</f>
        <v/>
      </c>
      <c r="K239" s="96" t="str">
        <f>IF(ISBLANK(Layout!J221),"",Layout!J221*$J$12/Stocks!$E$8*Layout!$D221)</f>
        <v/>
      </c>
      <c r="L239" s="96" t="str">
        <f>IF(ISBLANK(Layout!K221),"",Layout!K221*$J$12/Stocks!$E$9*Layout!$D221)</f>
        <v/>
      </c>
      <c r="M239" s="96" t="str">
        <f>IF(ISBLANK(Layout!L221),"",Layout!L221*$J$12/Stocks!$E$10*Layout!$D221)</f>
        <v/>
      </c>
      <c r="N239" s="96" t="str">
        <f>IF(ISBLANK(Layout!M221),"",Layout!M221*$J$12/Stocks!$E$11*Layout!$D221)</f>
        <v/>
      </c>
      <c r="O239" s="96" t="str">
        <f>IF(ISBLANK(Layout!N221),"",Layout!N221*$J$12/Stocks!$E$12*Layout!$D221)</f>
        <v/>
      </c>
      <c r="P239" s="95">
        <f t="shared" si="8"/>
        <v>0</v>
      </c>
    </row>
    <row r="240" spans="1:16" x14ac:dyDescent="0.35">
      <c r="A240" s="100">
        <f t="shared" si="9"/>
        <v>220</v>
      </c>
      <c r="B240" s="99" t="str">
        <f>IF(ISBLANK(Layout!B222), "", Layout!B222)</f>
        <v/>
      </c>
      <c r="C240" s="98" t="str">
        <f>IF(ISBLANK(Layout!C222), "", Layout!C222)</f>
        <v/>
      </c>
      <c r="D240" s="97" t="str">
        <f>IF(Layout!D222 &gt;0, $J$12 - E240 - P240, "")</f>
        <v/>
      </c>
      <c r="E240" s="96">
        <f>IFERROR(Layout!D222*SUM($D$12:$D$17), "")</f>
        <v>0</v>
      </c>
      <c r="F240" s="96" t="str">
        <f>IF(ISBLANK(Layout!E222),"",Layout!E222*$J$12/Stocks!$E$3*Layout!$D222)</f>
        <v/>
      </c>
      <c r="G240" s="96" t="str">
        <f>IF(ISBLANK(Layout!F222),"",Layout!F222*$J$12/Stocks!$E$4*Layout!$D222)</f>
        <v/>
      </c>
      <c r="H240" s="96" t="str">
        <f>IF(ISBLANK(Layout!G222),"",Layout!G222*$J$12/Stocks!$E$5*Layout!$D222)</f>
        <v/>
      </c>
      <c r="I240" s="96" t="str">
        <f>IF(ISBLANK(Layout!H222),"",Layout!H222*$J$12/Stocks!$E$6*Layout!$D222)</f>
        <v/>
      </c>
      <c r="J240" s="96" t="str">
        <f>IF(ISBLANK(Layout!I222),"",Layout!I222*$J$12/Stocks!$E$7*Layout!$D222)</f>
        <v/>
      </c>
      <c r="K240" s="96" t="str">
        <f>IF(ISBLANK(Layout!J222),"",Layout!J222*$J$12/Stocks!$E$8*Layout!$D222)</f>
        <v/>
      </c>
      <c r="L240" s="96" t="str">
        <f>IF(ISBLANK(Layout!K222),"",Layout!K222*$J$12/Stocks!$E$9*Layout!$D222)</f>
        <v/>
      </c>
      <c r="M240" s="96" t="str">
        <f>IF(ISBLANK(Layout!L222),"",Layout!L222*$J$12/Stocks!$E$10*Layout!$D222)</f>
        <v/>
      </c>
      <c r="N240" s="96" t="str">
        <f>IF(ISBLANK(Layout!M222),"",Layout!M222*$J$12/Stocks!$E$11*Layout!$D222)</f>
        <v/>
      </c>
      <c r="O240" s="96" t="str">
        <f>IF(ISBLANK(Layout!N222),"",Layout!N222*$J$12/Stocks!$E$12*Layout!$D222)</f>
        <v/>
      </c>
      <c r="P240" s="95">
        <f t="shared" si="8"/>
        <v>0</v>
      </c>
    </row>
    <row r="241" spans="1:16" x14ac:dyDescent="0.35">
      <c r="A241" s="100">
        <f t="shared" si="9"/>
        <v>221</v>
      </c>
      <c r="B241" s="99" t="str">
        <f>IF(ISBLANK(Layout!B223), "", Layout!B223)</f>
        <v/>
      </c>
      <c r="C241" s="98" t="str">
        <f>IF(ISBLANK(Layout!C223), "", Layout!C223)</f>
        <v/>
      </c>
      <c r="D241" s="97" t="str">
        <f>IF(Layout!D223 &gt;0, $J$12 - E241 - P241, "")</f>
        <v/>
      </c>
      <c r="E241" s="96">
        <f>IFERROR(Layout!D223*SUM($D$12:$D$17), "")</f>
        <v>0</v>
      </c>
      <c r="F241" s="96" t="str">
        <f>IF(ISBLANK(Layout!E223),"",Layout!E223*$J$12/Stocks!$E$3*Layout!$D223)</f>
        <v/>
      </c>
      <c r="G241" s="96" t="str">
        <f>IF(ISBLANK(Layout!F223),"",Layout!F223*$J$12/Stocks!$E$4*Layout!$D223)</f>
        <v/>
      </c>
      <c r="H241" s="96" t="str">
        <f>IF(ISBLANK(Layout!G223),"",Layout!G223*$J$12/Stocks!$E$5*Layout!$D223)</f>
        <v/>
      </c>
      <c r="I241" s="96" t="str">
        <f>IF(ISBLANK(Layout!H223),"",Layout!H223*$J$12/Stocks!$E$6*Layout!$D223)</f>
        <v/>
      </c>
      <c r="J241" s="96" t="str">
        <f>IF(ISBLANK(Layout!I223),"",Layout!I223*$J$12/Stocks!$E$7*Layout!$D223)</f>
        <v/>
      </c>
      <c r="K241" s="96" t="str">
        <f>IF(ISBLANK(Layout!J223),"",Layout!J223*$J$12/Stocks!$E$8*Layout!$D223)</f>
        <v/>
      </c>
      <c r="L241" s="96" t="str">
        <f>IF(ISBLANK(Layout!K223),"",Layout!K223*$J$12/Stocks!$E$9*Layout!$D223)</f>
        <v/>
      </c>
      <c r="M241" s="96" t="str">
        <f>IF(ISBLANK(Layout!L223),"",Layout!L223*$J$12/Stocks!$E$10*Layout!$D223)</f>
        <v/>
      </c>
      <c r="N241" s="96" t="str">
        <f>IF(ISBLANK(Layout!M223),"",Layout!M223*$J$12/Stocks!$E$11*Layout!$D223)</f>
        <v/>
      </c>
      <c r="O241" s="96" t="str">
        <f>IF(ISBLANK(Layout!N223),"",Layout!N223*$J$12/Stocks!$E$12*Layout!$D223)</f>
        <v/>
      </c>
      <c r="P241" s="95">
        <f t="shared" si="8"/>
        <v>0</v>
      </c>
    </row>
    <row r="242" spans="1:16" x14ac:dyDescent="0.35">
      <c r="A242" s="100">
        <f t="shared" si="9"/>
        <v>222</v>
      </c>
      <c r="B242" s="99" t="str">
        <f>IF(ISBLANK(Layout!B224), "", Layout!B224)</f>
        <v/>
      </c>
      <c r="C242" s="98" t="str">
        <f>IF(ISBLANK(Layout!C224), "", Layout!C224)</f>
        <v/>
      </c>
      <c r="D242" s="97" t="str">
        <f>IF(Layout!D224 &gt;0, $J$12 - E242 - P242, "")</f>
        <v/>
      </c>
      <c r="E242" s="96">
        <f>IFERROR(Layout!D224*SUM($D$12:$D$17), "")</f>
        <v>0</v>
      </c>
      <c r="F242" s="96" t="str">
        <f>IF(ISBLANK(Layout!E224),"",Layout!E224*$J$12/Stocks!$E$3*Layout!$D224)</f>
        <v/>
      </c>
      <c r="G242" s="96" t="str">
        <f>IF(ISBLANK(Layout!F224),"",Layout!F224*$J$12/Stocks!$E$4*Layout!$D224)</f>
        <v/>
      </c>
      <c r="H242" s="96" t="str">
        <f>IF(ISBLANK(Layout!G224),"",Layout!G224*$J$12/Stocks!$E$5*Layout!$D224)</f>
        <v/>
      </c>
      <c r="I242" s="96" t="str">
        <f>IF(ISBLANK(Layout!H224),"",Layout!H224*$J$12/Stocks!$E$6*Layout!$D224)</f>
        <v/>
      </c>
      <c r="J242" s="96" t="str">
        <f>IF(ISBLANK(Layout!I224),"",Layout!I224*$J$12/Stocks!$E$7*Layout!$D224)</f>
        <v/>
      </c>
      <c r="K242" s="96" t="str">
        <f>IF(ISBLANK(Layout!J224),"",Layout!J224*$J$12/Stocks!$E$8*Layout!$D224)</f>
        <v/>
      </c>
      <c r="L242" s="96" t="str">
        <f>IF(ISBLANK(Layout!K224),"",Layout!K224*$J$12/Stocks!$E$9*Layout!$D224)</f>
        <v/>
      </c>
      <c r="M242" s="96" t="str">
        <f>IF(ISBLANK(Layout!L224),"",Layout!L224*$J$12/Stocks!$E$10*Layout!$D224)</f>
        <v/>
      </c>
      <c r="N242" s="96" t="str">
        <f>IF(ISBLANK(Layout!M224),"",Layout!M224*$J$12/Stocks!$E$11*Layout!$D224)</f>
        <v/>
      </c>
      <c r="O242" s="96" t="str">
        <f>IF(ISBLANK(Layout!N224),"",Layout!N224*$J$12/Stocks!$E$12*Layout!$D224)</f>
        <v/>
      </c>
      <c r="P242" s="95">
        <f t="shared" si="8"/>
        <v>0</v>
      </c>
    </row>
    <row r="243" spans="1:16" x14ac:dyDescent="0.35">
      <c r="A243" s="94">
        <f t="shared" si="9"/>
        <v>223</v>
      </c>
      <c r="B243" s="93" t="str">
        <f>IF(ISBLANK(Layout!B225), "", Layout!B225)</f>
        <v/>
      </c>
      <c r="C243" s="92" t="str">
        <f>IF(ISBLANK(Layout!C225), "", Layout!C225)</f>
        <v/>
      </c>
      <c r="D243" s="91" t="str">
        <f>IF(Layout!D225 &gt;0, $J$12 - E243 - P243, "")</f>
        <v/>
      </c>
      <c r="E243" s="90">
        <f>IFERROR(Layout!D225*SUM($D$12:$D$17), "")</f>
        <v>0</v>
      </c>
      <c r="F243" s="90" t="str">
        <f>IF(ISBLANK(Layout!E225),"",Layout!E225*$J$12/Stocks!$E$3*Layout!$D225)</f>
        <v/>
      </c>
      <c r="G243" s="90" t="str">
        <f>IF(ISBLANK(Layout!F225),"",Layout!F225*$J$12/Stocks!$E$4*Layout!$D225)</f>
        <v/>
      </c>
      <c r="H243" s="90" t="str">
        <f>IF(ISBLANK(Layout!G225),"",Layout!G225*$J$12/Stocks!$E$5*Layout!$D225)</f>
        <v/>
      </c>
      <c r="I243" s="90" t="str">
        <f>IF(ISBLANK(Layout!H225),"",Layout!H225*$J$12/Stocks!$E$6*Layout!$D225)</f>
        <v/>
      </c>
      <c r="J243" s="90" t="str">
        <f>IF(ISBLANK(Layout!I225),"",Layout!I225*$J$12/Stocks!$E$7*Layout!$D225)</f>
        <v/>
      </c>
      <c r="K243" s="90" t="str">
        <f>IF(ISBLANK(Layout!J225),"",Layout!J225*$J$12/Stocks!$E$8*Layout!$D225)</f>
        <v/>
      </c>
      <c r="L243" s="90" t="str">
        <f>IF(ISBLANK(Layout!K225),"",Layout!K225*$J$12/Stocks!$E$9*Layout!$D225)</f>
        <v/>
      </c>
      <c r="M243" s="90" t="str">
        <f>IF(ISBLANK(Layout!L225),"",Layout!L225*$J$12/Stocks!$E$10*Layout!$D225)</f>
        <v/>
      </c>
      <c r="N243" s="90" t="str">
        <f>IF(ISBLANK(Layout!M225),"",Layout!M225*$J$12/Stocks!$E$11*Layout!$D225)</f>
        <v/>
      </c>
      <c r="O243" s="90" t="str">
        <f>IF(ISBLANK(Layout!N225),"",Layout!N225*$J$12/Stocks!$E$12*Layout!$D225)</f>
        <v/>
      </c>
      <c r="P243" s="89">
        <f t="shared" si="8"/>
        <v>0</v>
      </c>
    </row>
    <row r="244" spans="1:16" x14ac:dyDescent="0.35">
      <c r="A244" s="107">
        <f t="shared" si="9"/>
        <v>224</v>
      </c>
      <c r="B244" s="106" t="str">
        <f>IF(ISBLANK(Layout!B226), "", Layout!B226)</f>
        <v/>
      </c>
      <c r="C244" s="105" t="str">
        <f>IF(ISBLANK(Layout!C226), "", Layout!C226)</f>
        <v/>
      </c>
      <c r="D244" s="104" t="str">
        <f>IF(Layout!D226 &gt;0, $J$12 - E244 - P244, "")</f>
        <v/>
      </c>
      <c r="E244" s="103">
        <f>IFERROR(Layout!D226*SUM($D$12:$D$17), "")</f>
        <v>0</v>
      </c>
      <c r="F244" s="102" t="str">
        <f>IF(ISBLANK(Layout!E226),"",Layout!E226*$J$12/Stocks!$E$3*Layout!$D226)</f>
        <v/>
      </c>
      <c r="G244" s="102" t="str">
        <f>IF(ISBLANK(Layout!F226),"",Layout!F226*$J$12/Stocks!$E$4*Layout!$D226)</f>
        <v/>
      </c>
      <c r="H244" s="102" t="str">
        <f>IF(ISBLANK(Layout!G226),"",Layout!G226*$J$12/Stocks!$E$5*Layout!$D226)</f>
        <v/>
      </c>
      <c r="I244" s="102" t="str">
        <f>IF(ISBLANK(Layout!H226),"",Layout!H226*$J$12/Stocks!$E$4*Layout!$D226)</f>
        <v/>
      </c>
      <c r="J244" s="102" t="str">
        <f>IF(ISBLANK(Layout!I226),"",Layout!I226*$J$12/Stocks!$E$4*Layout!$D226)</f>
        <v/>
      </c>
      <c r="K244" s="102" t="str">
        <f>IF(ISBLANK(Layout!J226),"",Layout!J226*$J$12/Stocks!$E$4*Layout!$D226)</f>
        <v/>
      </c>
      <c r="L244" s="102" t="str">
        <f>IF(ISBLANK(Layout!K226),"",Layout!K226*$J$12/Stocks!$E$4*Layout!$D226)</f>
        <v/>
      </c>
      <c r="M244" s="102" t="str">
        <f>IF(ISBLANK(Layout!L226),"",Layout!L226*$J$12/Stocks!$E$4*Layout!$D226)</f>
        <v/>
      </c>
      <c r="N244" s="102" t="str">
        <f>IF(ISBLANK(Layout!M226),"",Layout!M226*$J$12/Stocks!$E$4*Layout!$D226)</f>
        <v/>
      </c>
      <c r="O244" s="102" t="str">
        <f>IF(ISBLANK(Layout!N226),"",Layout!N226*$J$12/Stocks!$E$4*Layout!$D226)</f>
        <v/>
      </c>
      <c r="P244" s="101">
        <f t="shared" si="8"/>
        <v>0</v>
      </c>
    </row>
    <row r="245" spans="1:16" x14ac:dyDescent="0.35">
      <c r="A245" s="100">
        <f t="shared" si="9"/>
        <v>225</v>
      </c>
      <c r="B245" s="99" t="str">
        <f>IF(ISBLANK(Layout!B227), "", Layout!B227)</f>
        <v/>
      </c>
      <c r="C245" s="98" t="str">
        <f>IF(ISBLANK(Layout!C227), "", Layout!C227)</f>
        <v/>
      </c>
      <c r="D245" s="97" t="str">
        <f>IF(Layout!D227 &gt;0, $J$12 - E245 - P245, "")</f>
        <v/>
      </c>
      <c r="E245" s="96">
        <f>IFERROR(Layout!D227*SUM($D$12:$D$17), "")</f>
        <v>0</v>
      </c>
      <c r="F245" s="96" t="str">
        <f>IF(ISBLANK(Layout!E227),"",Layout!E227*$J$12/Stocks!$E$3*Layout!$D227)</f>
        <v/>
      </c>
      <c r="G245" s="96" t="str">
        <f>IF(ISBLANK(Layout!F227),"",Layout!F227*$J$12/Stocks!$E$4*Layout!$D227)</f>
        <v/>
      </c>
      <c r="H245" s="96" t="str">
        <f>IF(ISBLANK(Layout!G227),"",Layout!G227*$J$12/Stocks!$E$5*Layout!$D227)</f>
        <v/>
      </c>
      <c r="I245" s="96" t="str">
        <f>IF(ISBLANK(Layout!H227),"",Layout!H227*$J$12/Stocks!$E$4*Layout!$D227)</f>
        <v/>
      </c>
      <c r="J245" s="96" t="str">
        <f>IF(ISBLANK(Layout!I227),"",Layout!I227*$J$12/Stocks!$E$4*Layout!$D227)</f>
        <v/>
      </c>
      <c r="K245" s="96" t="str">
        <f>IF(ISBLANK(Layout!J227),"",Layout!J227*$J$12/Stocks!$E$4*Layout!$D227)</f>
        <v/>
      </c>
      <c r="L245" s="96" t="str">
        <f>IF(ISBLANK(Layout!K227),"",Layout!K227*$J$12/Stocks!$E$4*Layout!$D227)</f>
        <v/>
      </c>
      <c r="M245" s="96" t="str">
        <f>IF(ISBLANK(Layout!L227),"",Layout!L227*$J$12/Stocks!$E$4*Layout!$D227)</f>
        <v/>
      </c>
      <c r="N245" s="96" t="str">
        <f>IF(ISBLANK(Layout!M227),"",Layout!M227*$J$12/Stocks!$E$4*Layout!$D227)</f>
        <v/>
      </c>
      <c r="O245" s="96" t="str">
        <f>IF(ISBLANK(Layout!N227),"",Layout!N227*$J$12/Stocks!$E$4*Layout!$D227)</f>
        <v/>
      </c>
      <c r="P245" s="95">
        <f t="shared" si="8"/>
        <v>0</v>
      </c>
    </row>
    <row r="246" spans="1:16" x14ac:dyDescent="0.35">
      <c r="A246" s="100">
        <f t="shared" si="9"/>
        <v>226</v>
      </c>
      <c r="B246" s="99" t="str">
        <f>IF(ISBLANK(Layout!B228), "", Layout!B228)</f>
        <v/>
      </c>
      <c r="C246" s="98" t="str">
        <f>IF(ISBLANK(Layout!C228), "", Layout!C228)</f>
        <v/>
      </c>
      <c r="D246" s="97" t="str">
        <f>IF(Layout!D228 &gt;0, $J$12 - E246 - P246, "")</f>
        <v/>
      </c>
      <c r="E246" s="96">
        <f>IFERROR(Layout!D228*SUM($D$12:$D$17), "")</f>
        <v>0</v>
      </c>
      <c r="F246" s="96" t="str">
        <f>IF(ISBLANK(Layout!E228),"",Layout!E228*$J$12/Stocks!$E$3*Layout!$D228)</f>
        <v/>
      </c>
      <c r="G246" s="96" t="str">
        <f>IF(ISBLANK(Layout!F228),"",Layout!F228*$J$12/Stocks!$E$4*Layout!$D228)</f>
        <v/>
      </c>
      <c r="H246" s="96" t="str">
        <f>IF(ISBLANK(Layout!G228),"",Layout!G228*$J$12/Stocks!$E$5*Layout!$D228)</f>
        <v/>
      </c>
      <c r="I246" s="96" t="str">
        <f>IF(ISBLANK(Layout!H228),"",Layout!H228*$J$12/Stocks!$E$4*Layout!$D228)</f>
        <v/>
      </c>
      <c r="J246" s="96" t="str">
        <f>IF(ISBLANK(Layout!I228),"",Layout!I228*$J$12/Stocks!$E$4*Layout!$D228)</f>
        <v/>
      </c>
      <c r="K246" s="96" t="str">
        <f>IF(ISBLANK(Layout!J228),"",Layout!J228*$J$12/Stocks!$E$4*Layout!$D228)</f>
        <v/>
      </c>
      <c r="L246" s="96" t="str">
        <f>IF(ISBLANK(Layout!K228),"",Layout!K228*$J$12/Stocks!$E$4*Layout!$D228)</f>
        <v/>
      </c>
      <c r="M246" s="96" t="str">
        <f>IF(ISBLANK(Layout!L228),"",Layout!L228*$J$12/Stocks!$E$4*Layout!$D228)</f>
        <v/>
      </c>
      <c r="N246" s="96" t="str">
        <f>IF(ISBLANK(Layout!M228),"",Layout!M228*$J$12/Stocks!$E$4*Layout!$D228)</f>
        <v/>
      </c>
      <c r="O246" s="96" t="str">
        <f>IF(ISBLANK(Layout!N228),"",Layout!N228*$J$12/Stocks!$E$4*Layout!$D228)</f>
        <v/>
      </c>
      <c r="P246" s="95">
        <f t="shared" si="8"/>
        <v>0</v>
      </c>
    </row>
    <row r="247" spans="1:16" x14ac:dyDescent="0.35">
      <c r="A247" s="100">
        <f t="shared" si="9"/>
        <v>227</v>
      </c>
      <c r="B247" s="99" t="str">
        <f>IF(ISBLANK(Layout!B229), "", Layout!B229)</f>
        <v/>
      </c>
      <c r="C247" s="98" t="str">
        <f>IF(ISBLANK(Layout!C229), "", Layout!C229)</f>
        <v/>
      </c>
      <c r="D247" s="97" t="str">
        <f>IF(Layout!D229 &gt;0, $J$12 - E247 - P247, "")</f>
        <v/>
      </c>
      <c r="E247" s="96">
        <f>IFERROR(Layout!D229*SUM($D$12:$D$17), "")</f>
        <v>0</v>
      </c>
      <c r="F247" s="96" t="str">
        <f>IF(ISBLANK(Layout!E229),"",Layout!E229*$J$12/Stocks!$E$3*Layout!$D229)</f>
        <v/>
      </c>
      <c r="G247" s="96" t="str">
        <f>IF(ISBLANK(Layout!F229),"",Layout!F229*$J$12/Stocks!$E$4*Layout!$D229)</f>
        <v/>
      </c>
      <c r="H247" s="96" t="str">
        <f>IF(ISBLANK(Layout!G229),"",Layout!G229*$J$12/Stocks!$E$5*Layout!$D229)</f>
        <v/>
      </c>
      <c r="I247" s="96" t="str">
        <f>IF(ISBLANK(Layout!H229),"",Layout!H229*$J$12/Stocks!$E$4*Layout!$D229)</f>
        <v/>
      </c>
      <c r="J247" s="96" t="str">
        <f>IF(ISBLANK(Layout!I229),"",Layout!I229*$J$12/Stocks!$E$4*Layout!$D229)</f>
        <v/>
      </c>
      <c r="K247" s="96" t="str">
        <f>IF(ISBLANK(Layout!J229),"",Layout!J229*$J$12/Stocks!$E$4*Layout!$D229)</f>
        <v/>
      </c>
      <c r="L247" s="96" t="str">
        <f>IF(ISBLANK(Layout!K229),"",Layout!K229*$J$12/Stocks!$E$4*Layout!$D229)</f>
        <v/>
      </c>
      <c r="M247" s="96" t="str">
        <f>IF(ISBLANK(Layout!L229),"",Layout!L229*$J$12/Stocks!$E$4*Layout!$D229)</f>
        <v/>
      </c>
      <c r="N247" s="96" t="str">
        <f>IF(ISBLANK(Layout!M229),"",Layout!M229*$J$12/Stocks!$E$4*Layout!$D229)</f>
        <v/>
      </c>
      <c r="O247" s="96" t="str">
        <f>IF(ISBLANK(Layout!N229),"",Layout!N229*$J$12/Stocks!$E$4*Layout!$D229)</f>
        <v/>
      </c>
      <c r="P247" s="95">
        <f t="shared" si="8"/>
        <v>0</v>
      </c>
    </row>
    <row r="248" spans="1:16" x14ac:dyDescent="0.35">
      <c r="A248" s="100">
        <f t="shared" si="9"/>
        <v>228</v>
      </c>
      <c r="B248" s="99" t="str">
        <f>IF(ISBLANK(Layout!B230), "", Layout!B230)</f>
        <v/>
      </c>
      <c r="C248" s="98" t="str">
        <f>IF(ISBLANK(Layout!C230), "", Layout!C230)</f>
        <v/>
      </c>
      <c r="D248" s="97" t="str">
        <f>IF(Layout!D230 &gt;0, $J$12 - E248 - P248, "")</f>
        <v/>
      </c>
      <c r="E248" s="96">
        <f>IFERROR(Layout!D230*SUM($D$12:$D$17), "")</f>
        <v>0</v>
      </c>
      <c r="F248" s="96" t="str">
        <f>IF(ISBLANK(Layout!E230),"",Layout!E230*$J$12/Stocks!$E$3*Layout!$D230)</f>
        <v/>
      </c>
      <c r="G248" s="96" t="str">
        <f>IF(ISBLANK(Layout!F230),"",Layout!F230*$J$12/Stocks!$E$4*Layout!$D230)</f>
        <v/>
      </c>
      <c r="H248" s="96" t="str">
        <f>IF(ISBLANK(Layout!G230),"",Layout!G230*$J$12/Stocks!$E$5*Layout!$D230)</f>
        <v/>
      </c>
      <c r="I248" s="96" t="str">
        <f>IF(ISBLANK(Layout!H230),"",Layout!H230*$J$12/Stocks!$E$4*Layout!$D230)</f>
        <v/>
      </c>
      <c r="J248" s="96" t="str">
        <f>IF(ISBLANK(Layout!I230),"",Layout!I230*$J$12/Stocks!$E$4*Layout!$D230)</f>
        <v/>
      </c>
      <c r="K248" s="96" t="str">
        <f>IF(ISBLANK(Layout!J230),"",Layout!J230*$J$12/Stocks!$E$4*Layout!$D230)</f>
        <v/>
      </c>
      <c r="L248" s="96" t="str">
        <f>IF(ISBLANK(Layout!K230),"",Layout!K230*$J$12/Stocks!$E$4*Layout!$D230)</f>
        <v/>
      </c>
      <c r="M248" s="96" t="str">
        <f>IF(ISBLANK(Layout!L230),"",Layout!L230*$J$12/Stocks!$E$4*Layout!$D230)</f>
        <v/>
      </c>
      <c r="N248" s="96" t="str">
        <f>IF(ISBLANK(Layout!M230),"",Layout!M230*$J$12/Stocks!$E$4*Layout!$D230)</f>
        <v/>
      </c>
      <c r="O248" s="96" t="str">
        <f>IF(ISBLANK(Layout!N230),"",Layout!N230*$J$12/Stocks!$E$4*Layout!$D230)</f>
        <v/>
      </c>
      <c r="P248" s="95">
        <f t="shared" si="8"/>
        <v>0</v>
      </c>
    </row>
    <row r="249" spans="1:16" x14ac:dyDescent="0.35">
      <c r="A249" s="100">
        <f t="shared" si="9"/>
        <v>229</v>
      </c>
      <c r="B249" s="99" t="str">
        <f>IF(ISBLANK(Layout!B231), "", Layout!B231)</f>
        <v/>
      </c>
      <c r="C249" s="98" t="str">
        <f>IF(ISBLANK(Layout!C231), "", Layout!C231)</f>
        <v/>
      </c>
      <c r="D249" s="97" t="str">
        <f>IF(Layout!D231 &gt;0, $J$12 - E249 - P249, "")</f>
        <v/>
      </c>
      <c r="E249" s="96">
        <f>IFERROR(Layout!D231*SUM($D$12:$D$17), "")</f>
        <v>0</v>
      </c>
      <c r="F249" s="96" t="str">
        <f>IF(ISBLANK(Layout!E231),"",Layout!E231*$J$12/Stocks!$E$3*Layout!$D231)</f>
        <v/>
      </c>
      <c r="G249" s="96" t="str">
        <f>IF(ISBLANK(Layout!F231),"",Layout!F231*$J$12/Stocks!$E$4*Layout!$D231)</f>
        <v/>
      </c>
      <c r="H249" s="96" t="str">
        <f>IF(ISBLANK(Layout!G231),"",Layout!G231*$J$12/Stocks!$E$5*Layout!$D231)</f>
        <v/>
      </c>
      <c r="I249" s="96" t="str">
        <f>IF(ISBLANK(Layout!H231),"",Layout!H231*$J$12/Stocks!$E$4*Layout!$D231)</f>
        <v/>
      </c>
      <c r="J249" s="96" t="str">
        <f>IF(ISBLANK(Layout!I231),"",Layout!I231*$J$12/Stocks!$E$4*Layout!$D231)</f>
        <v/>
      </c>
      <c r="K249" s="96" t="str">
        <f>IF(ISBLANK(Layout!J231),"",Layout!J231*$J$12/Stocks!$E$4*Layout!$D231)</f>
        <v/>
      </c>
      <c r="L249" s="96" t="str">
        <f>IF(ISBLANK(Layout!K231),"",Layout!K231*$J$12/Stocks!$E$4*Layout!$D231)</f>
        <v/>
      </c>
      <c r="M249" s="96" t="str">
        <f>IF(ISBLANK(Layout!L231),"",Layout!L231*$J$12/Stocks!$E$4*Layout!$D231)</f>
        <v/>
      </c>
      <c r="N249" s="96" t="str">
        <f>IF(ISBLANK(Layout!M231),"",Layout!M231*$J$12/Stocks!$E$4*Layout!$D231)</f>
        <v/>
      </c>
      <c r="O249" s="96" t="str">
        <f>IF(ISBLANK(Layout!N231),"",Layout!N231*$J$12/Stocks!$E$4*Layout!$D231)</f>
        <v/>
      </c>
      <c r="P249" s="95">
        <f t="shared" si="8"/>
        <v>0</v>
      </c>
    </row>
    <row r="250" spans="1:16" x14ac:dyDescent="0.35">
      <c r="A250" s="100">
        <f t="shared" si="9"/>
        <v>230</v>
      </c>
      <c r="B250" s="99" t="str">
        <f>IF(ISBLANK(Layout!B232), "", Layout!B232)</f>
        <v/>
      </c>
      <c r="C250" s="98" t="str">
        <f>IF(ISBLANK(Layout!C232), "", Layout!C232)</f>
        <v/>
      </c>
      <c r="D250" s="97" t="str">
        <f>IF(Layout!D232 &gt;0, $J$12 - E250 - P250, "")</f>
        <v/>
      </c>
      <c r="E250" s="96">
        <f>IFERROR(Layout!D232*SUM($D$12:$D$17), "")</f>
        <v>0</v>
      </c>
      <c r="F250" s="96" t="str">
        <f>IF(ISBLANK(Layout!E232),"",Layout!E232*$J$12/Stocks!$E$3*Layout!$D232)</f>
        <v/>
      </c>
      <c r="G250" s="96" t="str">
        <f>IF(ISBLANK(Layout!F232),"",Layout!F232*$J$12/Stocks!$E$4*Layout!$D232)</f>
        <v/>
      </c>
      <c r="H250" s="96" t="str">
        <f>IF(ISBLANK(Layout!G232),"",Layout!G232*$J$12/Stocks!$E$5*Layout!$D232)</f>
        <v/>
      </c>
      <c r="I250" s="96" t="str">
        <f>IF(ISBLANK(Layout!H232),"",Layout!H232*$J$12/Stocks!$E$4*Layout!$D232)</f>
        <v/>
      </c>
      <c r="J250" s="96" t="str">
        <f>IF(ISBLANK(Layout!I232),"",Layout!I232*$J$12/Stocks!$E$4*Layout!$D232)</f>
        <v/>
      </c>
      <c r="K250" s="96" t="str">
        <f>IF(ISBLANK(Layout!J232),"",Layout!J232*$J$12/Stocks!$E$4*Layout!$D232)</f>
        <v/>
      </c>
      <c r="L250" s="96" t="str">
        <f>IF(ISBLANK(Layout!K232),"",Layout!K232*$J$12/Stocks!$E$4*Layout!$D232)</f>
        <v/>
      </c>
      <c r="M250" s="96" t="str">
        <f>IF(ISBLANK(Layout!L232),"",Layout!L232*$J$12/Stocks!$E$4*Layout!$D232)</f>
        <v/>
      </c>
      <c r="N250" s="96" t="str">
        <f>IF(ISBLANK(Layout!M232),"",Layout!M232*$J$12/Stocks!$E$4*Layout!$D232)</f>
        <v/>
      </c>
      <c r="O250" s="96" t="str">
        <f>IF(ISBLANK(Layout!N232),"",Layout!N232*$J$12/Stocks!$E$4*Layout!$D232)</f>
        <v/>
      </c>
      <c r="P250" s="95">
        <f t="shared" si="8"/>
        <v>0</v>
      </c>
    </row>
    <row r="251" spans="1:16" x14ac:dyDescent="0.35">
      <c r="A251" s="94">
        <f t="shared" si="9"/>
        <v>231</v>
      </c>
      <c r="B251" s="93" t="str">
        <f>IF(ISBLANK(Layout!B233), "", Layout!B233)</f>
        <v/>
      </c>
      <c r="C251" s="92" t="str">
        <f>IF(ISBLANK(Layout!C233), "", Layout!C233)</f>
        <v/>
      </c>
      <c r="D251" s="91" t="str">
        <f>IF(Layout!D233 &gt;0, $J$12 - E251 - P251, "")</f>
        <v/>
      </c>
      <c r="E251" s="90">
        <f>IFERROR(Layout!D233*SUM($D$12:$D$17), "")</f>
        <v>0</v>
      </c>
      <c r="F251" s="90" t="str">
        <f>IF(ISBLANK(Layout!E233),"",Layout!E233*$J$12/Stocks!$E$3*Layout!$D233)</f>
        <v/>
      </c>
      <c r="G251" s="90" t="str">
        <f>IF(ISBLANK(Layout!F233),"",Layout!F233*$J$12/Stocks!$E$4*Layout!$D233)</f>
        <v/>
      </c>
      <c r="H251" s="90" t="str">
        <f>IF(ISBLANK(Layout!G233),"",Layout!G233*$J$12/Stocks!$E$5*Layout!$D233)</f>
        <v/>
      </c>
      <c r="I251" s="90" t="str">
        <f>IF(ISBLANK(Layout!H233),"",Layout!H233*$J$12/Stocks!$E$4*Layout!$D233)</f>
        <v/>
      </c>
      <c r="J251" s="90" t="str">
        <f>IF(ISBLANK(Layout!I233),"",Layout!I233*$J$12/Stocks!$E$4*Layout!$D233)</f>
        <v/>
      </c>
      <c r="K251" s="90" t="str">
        <f>IF(ISBLANK(Layout!J233),"",Layout!J233*$J$12/Stocks!$E$4*Layout!$D233)</f>
        <v/>
      </c>
      <c r="L251" s="90" t="str">
        <f>IF(ISBLANK(Layout!K233),"",Layout!K233*$J$12/Stocks!$E$4*Layout!$D233)</f>
        <v/>
      </c>
      <c r="M251" s="90" t="str">
        <f>IF(ISBLANK(Layout!L233),"",Layout!L233*$J$12/Stocks!$E$4*Layout!$D233)</f>
        <v/>
      </c>
      <c r="N251" s="90" t="str">
        <f>IF(ISBLANK(Layout!M233),"",Layout!M233*$J$12/Stocks!$E$4*Layout!$D233)</f>
        <v/>
      </c>
      <c r="O251" s="90" t="str">
        <f>IF(ISBLANK(Layout!N233),"",Layout!N233*$J$12/Stocks!$E$4*Layout!$D233)</f>
        <v/>
      </c>
      <c r="P251" s="89">
        <f t="shared" si="8"/>
        <v>0</v>
      </c>
    </row>
    <row r="252" spans="1:16" x14ac:dyDescent="0.35">
      <c r="A252" s="107">
        <f t="shared" si="9"/>
        <v>232</v>
      </c>
      <c r="B252" s="106" t="str">
        <f>IF(ISBLANK(Layout!B234), "", Layout!B234)</f>
        <v/>
      </c>
      <c r="C252" s="105" t="str">
        <f>IF(ISBLANK(Layout!C234), "", Layout!C234)</f>
        <v/>
      </c>
      <c r="D252" s="104" t="str">
        <f>IF(Layout!D234 &gt;0, $J$12 - E252 - P252, "")</f>
        <v/>
      </c>
      <c r="E252" s="103">
        <f>IFERROR(Layout!D234*SUM($D$12:$D$17), "")</f>
        <v>0</v>
      </c>
      <c r="F252" s="102" t="str">
        <f>IF(ISBLANK(Layout!E234),"",Layout!E234*$J$12/Stocks!$E$3*Layout!$D234)</f>
        <v/>
      </c>
      <c r="G252" s="102" t="str">
        <f>IF(ISBLANK(Layout!F234),"",Layout!F234*$J$12/Stocks!$E$4*Layout!$D234)</f>
        <v/>
      </c>
      <c r="H252" s="102" t="str">
        <f>IF(ISBLANK(Layout!G234),"",Layout!G234*$J$12/Stocks!$E$5*Layout!$D234)</f>
        <v/>
      </c>
      <c r="I252" s="102" t="str">
        <f>IF(ISBLANK(Layout!H234),"",Layout!H234*$J$12/Stocks!$E$4*Layout!$D234)</f>
        <v/>
      </c>
      <c r="J252" s="102" t="str">
        <f>IF(ISBLANK(Layout!I234),"",Layout!I234*$J$12/Stocks!$E$4*Layout!$D234)</f>
        <v/>
      </c>
      <c r="K252" s="102" t="str">
        <f>IF(ISBLANK(Layout!J234),"",Layout!J234*$J$12/Stocks!$E$4*Layout!$D234)</f>
        <v/>
      </c>
      <c r="L252" s="102" t="str">
        <f>IF(ISBLANK(Layout!K234),"",Layout!K234*$J$12/Stocks!$E$4*Layout!$D234)</f>
        <v/>
      </c>
      <c r="M252" s="102" t="str">
        <f>IF(ISBLANK(Layout!L234),"",Layout!L234*$J$12/Stocks!$E$4*Layout!$D234)</f>
        <v/>
      </c>
      <c r="N252" s="102" t="str">
        <f>IF(ISBLANK(Layout!M234),"",Layout!M234*$J$12/Stocks!$E$4*Layout!$D234)</f>
        <v/>
      </c>
      <c r="O252" s="102" t="str">
        <f>IF(ISBLANK(Layout!N234),"",Layout!N234*$J$12/Stocks!$E$4*Layout!$D234)</f>
        <v/>
      </c>
      <c r="P252" s="101">
        <f t="shared" si="8"/>
        <v>0</v>
      </c>
    </row>
    <row r="253" spans="1:16" x14ac:dyDescent="0.35">
      <c r="A253" s="100">
        <f t="shared" si="9"/>
        <v>233</v>
      </c>
      <c r="B253" s="99" t="str">
        <f>IF(ISBLANK(Layout!B235), "", Layout!B235)</f>
        <v/>
      </c>
      <c r="C253" s="98" t="str">
        <f>IF(ISBLANK(Layout!C235), "", Layout!C235)</f>
        <v/>
      </c>
      <c r="D253" s="97" t="str">
        <f>IF(Layout!D235 &gt;0, $J$12 - E253 - P253, "")</f>
        <v/>
      </c>
      <c r="E253" s="96">
        <f>IFERROR(Layout!D235*SUM($D$12:$D$17), "")</f>
        <v>0</v>
      </c>
      <c r="F253" s="96" t="str">
        <f>IF(ISBLANK(Layout!E235),"",Layout!E235*$J$12/Stocks!$E$3*Layout!$D235)</f>
        <v/>
      </c>
      <c r="G253" s="96" t="str">
        <f>IF(ISBLANK(Layout!F235),"",Layout!F235*$J$12/Stocks!$E$4*Layout!$D235)</f>
        <v/>
      </c>
      <c r="H253" s="96" t="str">
        <f>IF(ISBLANK(Layout!G235),"",Layout!G235*$J$12/Stocks!$E$5*Layout!$D235)</f>
        <v/>
      </c>
      <c r="I253" s="96" t="str">
        <f>IF(ISBLANK(Layout!H235),"",Layout!H235*$J$12/Stocks!$E$4*Layout!$D235)</f>
        <v/>
      </c>
      <c r="J253" s="96" t="str">
        <f>IF(ISBLANK(Layout!I235),"",Layout!I235*$J$12/Stocks!$E$4*Layout!$D235)</f>
        <v/>
      </c>
      <c r="K253" s="96" t="str">
        <f>IF(ISBLANK(Layout!J235),"",Layout!J235*$J$12/Stocks!$E$4*Layout!$D235)</f>
        <v/>
      </c>
      <c r="L253" s="96" t="str">
        <f>IF(ISBLANK(Layout!K235),"",Layout!K235*$J$12/Stocks!$E$4*Layout!$D235)</f>
        <v/>
      </c>
      <c r="M253" s="96" t="str">
        <f>IF(ISBLANK(Layout!L235),"",Layout!L235*$J$12/Stocks!$E$4*Layout!$D235)</f>
        <v/>
      </c>
      <c r="N253" s="96" t="str">
        <f>IF(ISBLANK(Layout!M235),"",Layout!M235*$J$12/Stocks!$E$4*Layout!$D235)</f>
        <v/>
      </c>
      <c r="O253" s="96" t="str">
        <f>IF(ISBLANK(Layout!N235),"",Layout!N235*$J$12/Stocks!$E$4*Layout!$D235)</f>
        <v/>
      </c>
      <c r="P253" s="95">
        <f t="shared" si="8"/>
        <v>0</v>
      </c>
    </row>
    <row r="254" spans="1:16" x14ac:dyDescent="0.35">
      <c r="A254" s="100">
        <f t="shared" si="9"/>
        <v>234</v>
      </c>
      <c r="B254" s="99" t="str">
        <f>IF(ISBLANK(Layout!B236), "", Layout!B236)</f>
        <v/>
      </c>
      <c r="C254" s="98" t="str">
        <f>IF(ISBLANK(Layout!C236), "", Layout!C236)</f>
        <v/>
      </c>
      <c r="D254" s="97" t="str">
        <f>IF(Layout!D236 &gt;0, $J$12 - E254 - P254, "")</f>
        <v/>
      </c>
      <c r="E254" s="96">
        <f>IFERROR(Layout!D236*SUM($D$12:$D$17), "")</f>
        <v>0</v>
      </c>
      <c r="F254" s="96" t="str">
        <f>IF(ISBLANK(Layout!E236),"",Layout!E236*$J$12/Stocks!$E$3*Layout!$D236)</f>
        <v/>
      </c>
      <c r="G254" s="96" t="str">
        <f>IF(ISBLANK(Layout!F236),"",Layout!F236*$J$12/Stocks!$E$4*Layout!$D236)</f>
        <v/>
      </c>
      <c r="H254" s="96" t="str">
        <f>IF(ISBLANK(Layout!G236),"",Layout!G236*$J$12/Stocks!$E$5*Layout!$D236)</f>
        <v/>
      </c>
      <c r="I254" s="96" t="str">
        <f>IF(ISBLANK(Layout!H236),"",Layout!H236*$J$12/Stocks!$E$4*Layout!$D236)</f>
        <v/>
      </c>
      <c r="J254" s="96" t="str">
        <f>IF(ISBLANK(Layout!I236),"",Layout!I236*$J$12/Stocks!$E$4*Layout!$D236)</f>
        <v/>
      </c>
      <c r="K254" s="96" t="str">
        <f>IF(ISBLANK(Layout!J236),"",Layout!J236*$J$12/Stocks!$E$4*Layout!$D236)</f>
        <v/>
      </c>
      <c r="L254" s="96" t="str">
        <f>IF(ISBLANK(Layout!K236),"",Layout!K236*$J$12/Stocks!$E$4*Layout!$D236)</f>
        <v/>
      </c>
      <c r="M254" s="96" t="str">
        <f>IF(ISBLANK(Layout!L236),"",Layout!L236*$J$12/Stocks!$E$4*Layout!$D236)</f>
        <v/>
      </c>
      <c r="N254" s="96" t="str">
        <f>IF(ISBLANK(Layout!M236),"",Layout!M236*$J$12/Stocks!$E$4*Layout!$D236)</f>
        <v/>
      </c>
      <c r="O254" s="96" t="str">
        <f>IF(ISBLANK(Layout!N236),"",Layout!N236*$J$12/Stocks!$E$4*Layout!$D236)</f>
        <v/>
      </c>
      <c r="P254" s="95">
        <f t="shared" si="8"/>
        <v>0</v>
      </c>
    </row>
    <row r="255" spans="1:16" x14ac:dyDescent="0.35">
      <c r="A255" s="100">
        <f t="shared" si="9"/>
        <v>235</v>
      </c>
      <c r="B255" s="99" t="str">
        <f>IF(ISBLANK(Layout!B237), "", Layout!B237)</f>
        <v/>
      </c>
      <c r="C255" s="98" t="str">
        <f>IF(ISBLANK(Layout!C237), "", Layout!C237)</f>
        <v/>
      </c>
      <c r="D255" s="97" t="str">
        <f>IF(Layout!D237 &gt;0, $J$12 - E255 - P255, "")</f>
        <v/>
      </c>
      <c r="E255" s="96">
        <f>IFERROR(Layout!D237*SUM($D$12:$D$17), "")</f>
        <v>0</v>
      </c>
      <c r="F255" s="96" t="str">
        <f>IF(ISBLANK(Layout!E237),"",Layout!E237*$J$12/Stocks!$E$3*Layout!$D237)</f>
        <v/>
      </c>
      <c r="G255" s="96" t="str">
        <f>IF(ISBLANK(Layout!F237),"",Layout!F237*$J$12/Stocks!$E$4*Layout!$D237)</f>
        <v/>
      </c>
      <c r="H255" s="96" t="str">
        <f>IF(ISBLANK(Layout!G237),"",Layout!G237*$J$12/Stocks!$E$5*Layout!$D237)</f>
        <v/>
      </c>
      <c r="I255" s="96" t="str">
        <f>IF(ISBLANK(Layout!H237),"",Layout!H237*$J$12/Stocks!$E$4*Layout!$D237)</f>
        <v/>
      </c>
      <c r="J255" s="96" t="str">
        <f>IF(ISBLANK(Layout!I237),"",Layout!I237*$J$12/Stocks!$E$4*Layout!$D237)</f>
        <v/>
      </c>
      <c r="K255" s="96" t="str">
        <f>IF(ISBLANK(Layout!J237),"",Layout!J237*$J$12/Stocks!$E$4*Layout!$D237)</f>
        <v/>
      </c>
      <c r="L255" s="96" t="str">
        <f>IF(ISBLANK(Layout!K237),"",Layout!K237*$J$12/Stocks!$E$4*Layout!$D237)</f>
        <v/>
      </c>
      <c r="M255" s="96" t="str">
        <f>IF(ISBLANK(Layout!L237),"",Layout!L237*$J$12/Stocks!$E$4*Layout!$D237)</f>
        <v/>
      </c>
      <c r="N255" s="96" t="str">
        <f>IF(ISBLANK(Layout!M237),"",Layout!M237*$J$12/Stocks!$E$4*Layout!$D237)</f>
        <v/>
      </c>
      <c r="O255" s="96" t="str">
        <f>IF(ISBLANK(Layout!N237),"",Layout!N237*$J$12/Stocks!$E$4*Layout!$D237)</f>
        <v/>
      </c>
      <c r="P255" s="95">
        <f t="shared" si="8"/>
        <v>0</v>
      </c>
    </row>
    <row r="256" spans="1:16" x14ac:dyDescent="0.35">
      <c r="A256" s="100">
        <f t="shared" si="9"/>
        <v>236</v>
      </c>
      <c r="B256" s="99" t="str">
        <f>IF(ISBLANK(Layout!B238), "", Layout!B238)</f>
        <v/>
      </c>
      <c r="C256" s="98" t="str">
        <f>IF(ISBLANK(Layout!C238), "", Layout!C238)</f>
        <v/>
      </c>
      <c r="D256" s="97" t="str">
        <f>IF(Layout!D238 &gt;0, $J$12 - E256 - P256, "")</f>
        <v/>
      </c>
      <c r="E256" s="96">
        <f>IFERROR(Layout!D238*SUM($D$12:$D$17), "")</f>
        <v>0</v>
      </c>
      <c r="F256" s="96" t="str">
        <f>IF(ISBLANK(Layout!E238),"",Layout!E238*$J$12/Stocks!$E$3*Layout!$D238)</f>
        <v/>
      </c>
      <c r="G256" s="96" t="str">
        <f>IF(ISBLANK(Layout!F238),"",Layout!F238*$J$12/Stocks!$E$4*Layout!$D238)</f>
        <v/>
      </c>
      <c r="H256" s="96" t="str">
        <f>IF(ISBLANK(Layout!G238),"",Layout!G238*$J$12/Stocks!$E$5*Layout!$D238)</f>
        <v/>
      </c>
      <c r="I256" s="96" t="str">
        <f>IF(ISBLANK(Layout!H238),"",Layout!H238*$J$12/Stocks!$E$4*Layout!$D238)</f>
        <v/>
      </c>
      <c r="J256" s="96" t="str">
        <f>IF(ISBLANK(Layout!I238),"",Layout!I238*$J$12/Stocks!$E$4*Layout!$D238)</f>
        <v/>
      </c>
      <c r="K256" s="96" t="str">
        <f>IF(ISBLANK(Layout!J238),"",Layout!J238*$J$12/Stocks!$E$4*Layout!$D238)</f>
        <v/>
      </c>
      <c r="L256" s="96" t="str">
        <f>IF(ISBLANK(Layout!K238),"",Layout!K238*$J$12/Stocks!$E$4*Layout!$D238)</f>
        <v/>
      </c>
      <c r="M256" s="96" t="str">
        <f>IF(ISBLANK(Layout!L238),"",Layout!L238*$J$12/Stocks!$E$4*Layout!$D238)</f>
        <v/>
      </c>
      <c r="N256" s="96" t="str">
        <f>IF(ISBLANK(Layout!M238),"",Layout!M238*$J$12/Stocks!$E$4*Layout!$D238)</f>
        <v/>
      </c>
      <c r="O256" s="96" t="str">
        <f>IF(ISBLANK(Layout!N238),"",Layout!N238*$J$12/Stocks!$E$4*Layout!$D238)</f>
        <v/>
      </c>
      <c r="P256" s="95">
        <f t="shared" si="8"/>
        <v>0</v>
      </c>
    </row>
    <row r="257" spans="1:16" x14ac:dyDescent="0.35">
      <c r="A257" s="100">
        <f t="shared" si="9"/>
        <v>237</v>
      </c>
      <c r="B257" s="99" t="str">
        <f>IF(ISBLANK(Layout!B239), "", Layout!B239)</f>
        <v/>
      </c>
      <c r="C257" s="98" t="str">
        <f>IF(ISBLANK(Layout!C239), "", Layout!C239)</f>
        <v/>
      </c>
      <c r="D257" s="97" t="str">
        <f>IF(Layout!D239 &gt;0, $J$12 - E257 - P257, "")</f>
        <v/>
      </c>
      <c r="E257" s="96">
        <f>IFERROR(Layout!D239*SUM($D$12:$D$17), "")</f>
        <v>0</v>
      </c>
      <c r="F257" s="96" t="str">
        <f>IF(ISBLANK(Layout!E239),"",Layout!E239*$J$12/Stocks!$E$3*Layout!$D239)</f>
        <v/>
      </c>
      <c r="G257" s="96" t="str">
        <f>IF(ISBLANK(Layout!F239),"",Layout!F239*$J$12/Stocks!$E$4*Layout!$D239)</f>
        <v/>
      </c>
      <c r="H257" s="96" t="str">
        <f>IF(ISBLANK(Layout!G239),"",Layout!G239*$J$12/Stocks!$E$5*Layout!$D239)</f>
        <v/>
      </c>
      <c r="I257" s="96" t="str">
        <f>IF(ISBLANK(Layout!H239),"",Layout!H239*$J$12/Stocks!$E$4*Layout!$D239)</f>
        <v/>
      </c>
      <c r="J257" s="96" t="str">
        <f>IF(ISBLANK(Layout!I239),"",Layout!I239*$J$12/Stocks!$E$4*Layout!$D239)</f>
        <v/>
      </c>
      <c r="K257" s="96" t="str">
        <f>IF(ISBLANK(Layout!J239),"",Layout!J239*$J$12/Stocks!$E$4*Layout!$D239)</f>
        <v/>
      </c>
      <c r="L257" s="96" t="str">
        <f>IF(ISBLANK(Layout!K239),"",Layout!K239*$J$12/Stocks!$E$4*Layout!$D239)</f>
        <v/>
      </c>
      <c r="M257" s="96" t="str">
        <f>IF(ISBLANK(Layout!L239),"",Layout!L239*$J$12/Stocks!$E$4*Layout!$D239)</f>
        <v/>
      </c>
      <c r="N257" s="96" t="str">
        <f>IF(ISBLANK(Layout!M239),"",Layout!M239*$J$12/Stocks!$E$4*Layout!$D239)</f>
        <v/>
      </c>
      <c r="O257" s="96" t="str">
        <f>IF(ISBLANK(Layout!N239),"",Layout!N239*$J$12/Stocks!$E$4*Layout!$D239)</f>
        <v/>
      </c>
      <c r="P257" s="95">
        <f t="shared" si="8"/>
        <v>0</v>
      </c>
    </row>
    <row r="258" spans="1:16" x14ac:dyDescent="0.35">
      <c r="A258" s="100">
        <f t="shared" si="9"/>
        <v>238</v>
      </c>
      <c r="B258" s="99" t="str">
        <f>IF(ISBLANK(Layout!B240), "", Layout!B240)</f>
        <v/>
      </c>
      <c r="C258" s="98" t="str">
        <f>IF(ISBLANK(Layout!C240), "", Layout!C240)</f>
        <v/>
      </c>
      <c r="D258" s="97" t="str">
        <f>IF(Layout!D240 &gt;0, $J$12 - E258 - P258, "")</f>
        <v/>
      </c>
      <c r="E258" s="96">
        <f>IFERROR(Layout!D240*SUM($D$12:$D$17), "")</f>
        <v>0</v>
      </c>
      <c r="F258" s="96" t="str">
        <f>IF(ISBLANK(Layout!E240),"",Layout!E240*$J$12/Stocks!$E$3*Layout!$D240)</f>
        <v/>
      </c>
      <c r="G258" s="96" t="str">
        <f>IF(ISBLANK(Layout!F240),"",Layout!F240*$J$12/Stocks!$E$4*Layout!$D240)</f>
        <v/>
      </c>
      <c r="H258" s="96" t="str">
        <f>IF(ISBLANK(Layout!G240),"",Layout!G240*$J$12/Stocks!$E$5*Layout!$D240)</f>
        <v/>
      </c>
      <c r="I258" s="96" t="str">
        <f>IF(ISBLANK(Layout!H240),"",Layout!H240*$J$12/Stocks!$E$4*Layout!$D240)</f>
        <v/>
      </c>
      <c r="J258" s="96" t="str">
        <f>IF(ISBLANK(Layout!I240),"",Layout!I240*$J$12/Stocks!$E$4*Layout!$D240)</f>
        <v/>
      </c>
      <c r="K258" s="96" t="str">
        <f>IF(ISBLANK(Layout!J240),"",Layout!J240*$J$12/Stocks!$E$4*Layout!$D240)</f>
        <v/>
      </c>
      <c r="L258" s="96" t="str">
        <f>IF(ISBLANK(Layout!K240),"",Layout!K240*$J$12/Stocks!$E$4*Layout!$D240)</f>
        <v/>
      </c>
      <c r="M258" s="96" t="str">
        <f>IF(ISBLANK(Layout!L240),"",Layout!L240*$J$12/Stocks!$E$4*Layout!$D240)</f>
        <v/>
      </c>
      <c r="N258" s="96" t="str">
        <f>IF(ISBLANK(Layout!M240),"",Layout!M240*$J$12/Stocks!$E$4*Layout!$D240)</f>
        <v/>
      </c>
      <c r="O258" s="96" t="str">
        <f>IF(ISBLANK(Layout!N240),"",Layout!N240*$J$12/Stocks!$E$4*Layout!$D240)</f>
        <v/>
      </c>
      <c r="P258" s="95">
        <f t="shared" si="8"/>
        <v>0</v>
      </c>
    </row>
    <row r="259" spans="1:16" x14ac:dyDescent="0.35">
      <c r="A259" s="94">
        <f t="shared" si="9"/>
        <v>239</v>
      </c>
      <c r="B259" s="93" t="str">
        <f>IF(ISBLANK(Layout!B241), "", Layout!B241)</f>
        <v/>
      </c>
      <c r="C259" s="92" t="str">
        <f>IF(ISBLANK(Layout!C241), "", Layout!C241)</f>
        <v/>
      </c>
      <c r="D259" s="91" t="str">
        <f>IF(Layout!D241 &gt;0, $J$12 - E259 - P259, "")</f>
        <v/>
      </c>
      <c r="E259" s="90">
        <f>IFERROR(Layout!D241*SUM($D$12:$D$17), "")</f>
        <v>0</v>
      </c>
      <c r="F259" s="90" t="str">
        <f>IF(ISBLANK(Layout!E241),"",Layout!E241*$J$12/Stocks!$E$3*Layout!$D241)</f>
        <v/>
      </c>
      <c r="G259" s="90" t="str">
        <f>IF(ISBLANK(Layout!F241),"",Layout!F241*$J$12/Stocks!$E$4*Layout!$D241)</f>
        <v/>
      </c>
      <c r="H259" s="90" t="str">
        <f>IF(ISBLANK(Layout!G241),"",Layout!G241*$J$12/Stocks!$E$5*Layout!$D241)</f>
        <v/>
      </c>
      <c r="I259" s="90" t="str">
        <f>IF(ISBLANK(Layout!H241),"",Layout!H241*$J$12/Stocks!$E$4*Layout!$D241)</f>
        <v/>
      </c>
      <c r="J259" s="90" t="str">
        <f>IF(ISBLANK(Layout!I241),"",Layout!I241*$J$12/Stocks!$E$4*Layout!$D241)</f>
        <v/>
      </c>
      <c r="K259" s="90" t="str">
        <f>IF(ISBLANK(Layout!J241),"",Layout!J241*$J$12/Stocks!$E$4*Layout!$D241)</f>
        <v/>
      </c>
      <c r="L259" s="90" t="str">
        <f>IF(ISBLANK(Layout!K241),"",Layout!K241*$J$12/Stocks!$E$4*Layout!$D241)</f>
        <v/>
      </c>
      <c r="M259" s="90" t="str">
        <f>IF(ISBLANK(Layout!L241),"",Layout!L241*$J$12/Stocks!$E$4*Layout!$D241)</f>
        <v/>
      </c>
      <c r="N259" s="90" t="str">
        <f>IF(ISBLANK(Layout!M241),"",Layout!M241*$J$12/Stocks!$E$4*Layout!$D241)</f>
        <v/>
      </c>
      <c r="O259" s="90" t="str">
        <f>IF(ISBLANK(Layout!N241),"",Layout!N241*$J$12/Stocks!$E$4*Layout!$D241)</f>
        <v/>
      </c>
      <c r="P259" s="89">
        <f t="shared" si="8"/>
        <v>0</v>
      </c>
    </row>
    <row r="260" spans="1:16" x14ac:dyDescent="0.35">
      <c r="A260" s="107">
        <f t="shared" si="9"/>
        <v>240</v>
      </c>
      <c r="B260" s="106" t="str">
        <f>IF(ISBLANK(Layout!B242), "", Layout!B242)</f>
        <v/>
      </c>
      <c r="C260" s="105" t="str">
        <f>IF(ISBLANK(Layout!C242), "", Layout!C242)</f>
        <v/>
      </c>
      <c r="D260" s="104" t="str">
        <f>IF(Layout!D242 &gt;0, $J$12 - E260 - P260, "")</f>
        <v/>
      </c>
      <c r="E260" s="103">
        <f>IFERROR(Layout!D242*SUM($D$12:$D$17), "")</f>
        <v>0</v>
      </c>
      <c r="F260" s="102" t="str">
        <f>IF(ISBLANK(Layout!E242),"",Layout!E242*$J$12/Stocks!$E$3*Layout!$D242)</f>
        <v/>
      </c>
      <c r="G260" s="102" t="str">
        <f>IF(ISBLANK(Layout!F242),"",Layout!F242*$J$12/Stocks!$E$4*Layout!$D242)</f>
        <v/>
      </c>
      <c r="H260" s="102" t="str">
        <f>IF(ISBLANK(Layout!G242),"",Layout!G242*$J$12/Stocks!$E$5*Layout!$D242)</f>
        <v/>
      </c>
      <c r="I260" s="102" t="str">
        <f>IF(ISBLANK(Layout!H242),"",Layout!H242*$J$12/Stocks!$E$4*Layout!$D242)</f>
        <v/>
      </c>
      <c r="J260" s="102" t="str">
        <f>IF(ISBLANK(Layout!I242),"",Layout!I242*$J$12/Stocks!$E$4*Layout!$D242)</f>
        <v/>
      </c>
      <c r="K260" s="102" t="str">
        <f>IF(ISBLANK(Layout!J242),"",Layout!J242*$J$12/Stocks!$E$4*Layout!$D242)</f>
        <v/>
      </c>
      <c r="L260" s="102" t="str">
        <f>IF(ISBLANK(Layout!K242),"",Layout!K242*$J$12/Stocks!$E$4*Layout!$D242)</f>
        <v/>
      </c>
      <c r="M260" s="102" t="str">
        <f>IF(ISBLANK(Layout!L242),"",Layout!L242*$J$12/Stocks!$E$4*Layout!$D242)</f>
        <v/>
      </c>
      <c r="N260" s="102" t="str">
        <f>IF(ISBLANK(Layout!M242),"",Layout!M242*$J$12/Stocks!$E$4*Layout!$D242)</f>
        <v/>
      </c>
      <c r="O260" s="102" t="str">
        <f>IF(ISBLANK(Layout!N242),"",Layout!N242*$J$12/Stocks!$E$4*Layout!$D242)</f>
        <v/>
      </c>
      <c r="P260" s="101">
        <f t="shared" si="8"/>
        <v>0</v>
      </c>
    </row>
    <row r="261" spans="1:16" x14ac:dyDescent="0.35">
      <c r="A261" s="100">
        <f t="shared" si="9"/>
        <v>241</v>
      </c>
      <c r="B261" s="99" t="str">
        <f>IF(ISBLANK(Layout!B243), "", Layout!B243)</f>
        <v/>
      </c>
      <c r="C261" s="98" t="str">
        <f>IF(ISBLANK(Layout!C243), "", Layout!C243)</f>
        <v/>
      </c>
      <c r="D261" s="97" t="str">
        <f>IF(Layout!D243 &gt;0, $J$12 - E261 - P261, "")</f>
        <v/>
      </c>
      <c r="E261" s="96">
        <f>IFERROR(Layout!D243*SUM($D$12:$D$17), "")</f>
        <v>0</v>
      </c>
      <c r="F261" s="96" t="str">
        <f>IF(ISBLANK(Layout!E243),"",Layout!E243*$J$12/Stocks!$E$3*Layout!$D243)</f>
        <v/>
      </c>
      <c r="G261" s="96" t="str">
        <f>IF(ISBLANK(Layout!F243),"",Layout!F243*$J$12/Stocks!$E$4*Layout!$D243)</f>
        <v/>
      </c>
      <c r="H261" s="96" t="str">
        <f>IF(ISBLANK(Layout!G243),"",Layout!G243*$J$12/Stocks!$E$5*Layout!$D243)</f>
        <v/>
      </c>
      <c r="I261" s="96" t="str">
        <f>IF(ISBLANK(Layout!H243),"",Layout!H243*$J$12/Stocks!$E$4*Layout!$D243)</f>
        <v/>
      </c>
      <c r="J261" s="96" t="str">
        <f>IF(ISBLANK(Layout!I243),"",Layout!I243*$J$12/Stocks!$E$4*Layout!$D243)</f>
        <v/>
      </c>
      <c r="K261" s="96" t="str">
        <f>IF(ISBLANK(Layout!J243),"",Layout!J243*$J$12/Stocks!$E$4*Layout!$D243)</f>
        <v/>
      </c>
      <c r="L261" s="96" t="str">
        <f>IF(ISBLANK(Layout!K243),"",Layout!K243*$J$12/Stocks!$E$4*Layout!$D243)</f>
        <v/>
      </c>
      <c r="M261" s="96" t="str">
        <f>IF(ISBLANK(Layout!L243),"",Layout!L243*$J$12/Stocks!$E$4*Layout!$D243)</f>
        <v/>
      </c>
      <c r="N261" s="96" t="str">
        <f>IF(ISBLANK(Layout!M243),"",Layout!M243*$J$12/Stocks!$E$4*Layout!$D243)</f>
        <v/>
      </c>
      <c r="O261" s="96" t="str">
        <f>IF(ISBLANK(Layout!N243),"",Layout!N243*$J$12/Stocks!$E$4*Layout!$D243)</f>
        <v/>
      </c>
      <c r="P261" s="95">
        <f t="shared" si="8"/>
        <v>0</v>
      </c>
    </row>
    <row r="262" spans="1:16" x14ac:dyDescent="0.35">
      <c r="A262" s="100">
        <f t="shared" si="9"/>
        <v>242</v>
      </c>
      <c r="B262" s="99" t="str">
        <f>IF(ISBLANK(Layout!B244), "", Layout!B244)</f>
        <v/>
      </c>
      <c r="C262" s="98" t="str">
        <f>IF(ISBLANK(Layout!C244), "", Layout!C244)</f>
        <v/>
      </c>
      <c r="D262" s="97" t="str">
        <f>IF(Layout!D244 &gt;0, $J$12 - E262 - P262, "")</f>
        <v/>
      </c>
      <c r="E262" s="96">
        <f>IFERROR(Layout!D244*SUM($D$12:$D$17), "")</f>
        <v>0</v>
      </c>
      <c r="F262" s="96" t="str">
        <f>IF(ISBLANK(Layout!E244),"",Layout!E244*$J$12/Stocks!$E$3*Layout!$D244)</f>
        <v/>
      </c>
      <c r="G262" s="96" t="str">
        <f>IF(ISBLANK(Layout!F244),"",Layout!F244*$J$12/Stocks!$E$4*Layout!$D244)</f>
        <v/>
      </c>
      <c r="H262" s="96" t="str">
        <f>IF(ISBLANK(Layout!G244),"",Layout!G244*$J$12/Stocks!$E$5*Layout!$D244)</f>
        <v/>
      </c>
      <c r="I262" s="96" t="str">
        <f>IF(ISBLANK(Layout!H244),"",Layout!H244*$J$12/Stocks!$E$4*Layout!$D244)</f>
        <v/>
      </c>
      <c r="J262" s="96" t="str">
        <f>IF(ISBLANK(Layout!I244),"",Layout!I244*$J$12/Stocks!$E$4*Layout!$D244)</f>
        <v/>
      </c>
      <c r="K262" s="96" t="str">
        <f>IF(ISBLANK(Layout!J244),"",Layout!J244*$J$12/Stocks!$E$4*Layout!$D244)</f>
        <v/>
      </c>
      <c r="L262" s="96" t="str">
        <f>IF(ISBLANK(Layout!K244),"",Layout!K244*$J$12/Stocks!$E$4*Layout!$D244)</f>
        <v/>
      </c>
      <c r="M262" s="96" t="str">
        <f>IF(ISBLANK(Layout!L244),"",Layout!L244*$J$12/Stocks!$E$4*Layout!$D244)</f>
        <v/>
      </c>
      <c r="N262" s="96" t="str">
        <f>IF(ISBLANK(Layout!M244),"",Layout!M244*$J$12/Stocks!$E$4*Layout!$D244)</f>
        <v/>
      </c>
      <c r="O262" s="96" t="str">
        <f>IF(ISBLANK(Layout!N244),"",Layout!N244*$J$12/Stocks!$E$4*Layout!$D244)</f>
        <v/>
      </c>
      <c r="P262" s="95">
        <f t="shared" si="8"/>
        <v>0</v>
      </c>
    </row>
    <row r="263" spans="1:16" x14ac:dyDescent="0.35">
      <c r="A263" s="100">
        <f t="shared" si="9"/>
        <v>243</v>
      </c>
      <c r="B263" s="99" t="str">
        <f>IF(ISBLANK(Layout!B245), "", Layout!B245)</f>
        <v/>
      </c>
      <c r="C263" s="98" t="str">
        <f>IF(ISBLANK(Layout!C245), "", Layout!C245)</f>
        <v/>
      </c>
      <c r="D263" s="97" t="str">
        <f>IF(Layout!D245 &gt;0, $J$12 - E263 - P263, "")</f>
        <v/>
      </c>
      <c r="E263" s="96">
        <f>IFERROR(Layout!D245*SUM($D$12:$D$17), "")</f>
        <v>0</v>
      </c>
      <c r="F263" s="96" t="str">
        <f>IF(ISBLANK(Layout!E245),"",Layout!E245*$J$12/Stocks!$E$3*Layout!$D245)</f>
        <v/>
      </c>
      <c r="G263" s="96" t="str">
        <f>IF(ISBLANK(Layout!F245),"",Layout!F245*$J$12/Stocks!$E$4*Layout!$D245)</f>
        <v/>
      </c>
      <c r="H263" s="96" t="str">
        <f>IF(ISBLANK(Layout!G245),"",Layout!G245*$J$12/Stocks!$E$5*Layout!$D245)</f>
        <v/>
      </c>
      <c r="I263" s="96" t="str">
        <f>IF(ISBLANK(Layout!H245),"",Layout!H245*$J$12/Stocks!$E$4*Layout!$D245)</f>
        <v/>
      </c>
      <c r="J263" s="96" t="str">
        <f>IF(ISBLANK(Layout!I245),"",Layout!I245*$J$12/Stocks!$E$4*Layout!$D245)</f>
        <v/>
      </c>
      <c r="K263" s="96" t="str">
        <f>IF(ISBLANK(Layout!J245),"",Layout!J245*$J$12/Stocks!$E$4*Layout!$D245)</f>
        <v/>
      </c>
      <c r="L263" s="96" t="str">
        <f>IF(ISBLANK(Layout!K245),"",Layout!K245*$J$12/Stocks!$E$4*Layout!$D245)</f>
        <v/>
      </c>
      <c r="M263" s="96" t="str">
        <f>IF(ISBLANK(Layout!L245),"",Layout!L245*$J$12/Stocks!$E$4*Layout!$D245)</f>
        <v/>
      </c>
      <c r="N263" s="96" t="str">
        <f>IF(ISBLANK(Layout!M245),"",Layout!M245*$J$12/Stocks!$E$4*Layout!$D245)</f>
        <v/>
      </c>
      <c r="O263" s="96" t="str">
        <f>IF(ISBLANK(Layout!N245),"",Layout!N245*$J$12/Stocks!$E$4*Layout!$D245)</f>
        <v/>
      </c>
      <c r="P263" s="95">
        <f t="shared" si="8"/>
        <v>0</v>
      </c>
    </row>
    <row r="264" spans="1:16" x14ac:dyDescent="0.35">
      <c r="A264" s="100">
        <f t="shared" si="9"/>
        <v>244</v>
      </c>
      <c r="B264" s="99" t="str">
        <f>IF(ISBLANK(Layout!B246), "", Layout!B246)</f>
        <v/>
      </c>
      <c r="C264" s="98" t="str">
        <f>IF(ISBLANK(Layout!C246), "", Layout!C246)</f>
        <v/>
      </c>
      <c r="D264" s="97" t="str">
        <f>IF(Layout!D246 &gt;0, $J$12 - E264 - P264, "")</f>
        <v/>
      </c>
      <c r="E264" s="96">
        <f>IFERROR(Layout!D246*SUM($D$12:$D$17), "")</f>
        <v>0</v>
      </c>
      <c r="F264" s="96" t="str">
        <f>IF(ISBLANK(Layout!E246),"",Layout!E246*$J$12/Stocks!$E$3*Layout!$D246)</f>
        <v/>
      </c>
      <c r="G264" s="96" t="str">
        <f>IF(ISBLANK(Layout!F246),"",Layout!F246*$J$12/Stocks!$E$4*Layout!$D246)</f>
        <v/>
      </c>
      <c r="H264" s="96" t="str">
        <f>IF(ISBLANK(Layout!G246),"",Layout!G246*$J$12/Stocks!$E$5*Layout!$D246)</f>
        <v/>
      </c>
      <c r="I264" s="96" t="str">
        <f>IF(ISBLANK(Layout!H246),"",Layout!H246*$J$12/Stocks!$E$4*Layout!$D246)</f>
        <v/>
      </c>
      <c r="J264" s="96" t="str">
        <f>IF(ISBLANK(Layout!I246),"",Layout!I246*$J$12/Stocks!$E$4*Layout!$D246)</f>
        <v/>
      </c>
      <c r="K264" s="96" t="str">
        <f>IF(ISBLANK(Layout!J246),"",Layout!J246*$J$12/Stocks!$E$4*Layout!$D246)</f>
        <v/>
      </c>
      <c r="L264" s="96" t="str">
        <f>IF(ISBLANK(Layout!K246),"",Layout!K246*$J$12/Stocks!$E$4*Layout!$D246)</f>
        <v/>
      </c>
      <c r="M264" s="96" t="str">
        <f>IF(ISBLANK(Layout!L246),"",Layout!L246*$J$12/Stocks!$E$4*Layout!$D246)</f>
        <v/>
      </c>
      <c r="N264" s="96" t="str">
        <f>IF(ISBLANK(Layout!M246),"",Layout!M246*$J$12/Stocks!$E$4*Layout!$D246)</f>
        <v/>
      </c>
      <c r="O264" s="96" t="str">
        <f>IF(ISBLANK(Layout!N246),"",Layout!N246*$J$12/Stocks!$E$4*Layout!$D246)</f>
        <v/>
      </c>
      <c r="P264" s="95">
        <f t="shared" si="8"/>
        <v>0</v>
      </c>
    </row>
    <row r="265" spans="1:16" x14ac:dyDescent="0.35">
      <c r="A265" s="100">
        <f t="shared" si="9"/>
        <v>245</v>
      </c>
      <c r="B265" s="99" t="str">
        <f>IF(ISBLANK(Layout!B247), "", Layout!B247)</f>
        <v/>
      </c>
      <c r="C265" s="98" t="str">
        <f>IF(ISBLANK(Layout!C247), "", Layout!C247)</f>
        <v/>
      </c>
      <c r="D265" s="97" t="str">
        <f>IF(Layout!D247 &gt;0, $J$12 - E265 - P265, "")</f>
        <v/>
      </c>
      <c r="E265" s="96">
        <f>IFERROR(Layout!D247*SUM($D$12:$D$17), "")</f>
        <v>0</v>
      </c>
      <c r="F265" s="96" t="str">
        <f>IF(ISBLANK(Layout!E247),"",Layout!E247*$J$12/Stocks!$E$3*Layout!$D247)</f>
        <v/>
      </c>
      <c r="G265" s="96" t="str">
        <f>IF(ISBLANK(Layout!F247),"",Layout!F247*$J$12/Stocks!$E$4*Layout!$D247)</f>
        <v/>
      </c>
      <c r="H265" s="96" t="str">
        <f>IF(ISBLANK(Layout!G247),"",Layout!G247*$J$12/Stocks!$E$5*Layout!$D247)</f>
        <v/>
      </c>
      <c r="I265" s="96" t="str">
        <f>IF(ISBLANK(Layout!H247),"",Layout!H247*$J$12/Stocks!$E$4*Layout!$D247)</f>
        <v/>
      </c>
      <c r="J265" s="96" t="str">
        <f>IF(ISBLANK(Layout!I247),"",Layout!I247*$J$12/Stocks!$E$4*Layout!$D247)</f>
        <v/>
      </c>
      <c r="K265" s="96" t="str">
        <f>IF(ISBLANK(Layout!J247),"",Layout!J247*$J$12/Stocks!$E$4*Layout!$D247)</f>
        <v/>
      </c>
      <c r="L265" s="96" t="str">
        <f>IF(ISBLANK(Layout!K247),"",Layout!K247*$J$12/Stocks!$E$4*Layout!$D247)</f>
        <v/>
      </c>
      <c r="M265" s="96" t="str">
        <f>IF(ISBLANK(Layout!L247),"",Layout!L247*$J$12/Stocks!$E$4*Layout!$D247)</f>
        <v/>
      </c>
      <c r="N265" s="96" t="str">
        <f>IF(ISBLANK(Layout!M247),"",Layout!M247*$J$12/Stocks!$E$4*Layout!$D247)</f>
        <v/>
      </c>
      <c r="O265" s="96" t="str">
        <f>IF(ISBLANK(Layout!N247),"",Layout!N247*$J$12/Stocks!$E$4*Layout!$D247)</f>
        <v/>
      </c>
      <c r="P265" s="95">
        <f t="shared" si="8"/>
        <v>0</v>
      </c>
    </row>
    <row r="266" spans="1:16" x14ac:dyDescent="0.35">
      <c r="A266" s="100">
        <f t="shared" si="9"/>
        <v>246</v>
      </c>
      <c r="B266" s="99" t="str">
        <f>IF(ISBLANK(Layout!B248), "", Layout!B248)</f>
        <v/>
      </c>
      <c r="C266" s="98" t="str">
        <f>IF(ISBLANK(Layout!C248), "", Layout!C248)</f>
        <v/>
      </c>
      <c r="D266" s="97" t="str">
        <f>IF(Layout!D248 &gt;0, $J$12 - E266 - P266, "")</f>
        <v/>
      </c>
      <c r="E266" s="96">
        <f>IFERROR(Layout!D248*SUM($D$12:$D$17), "")</f>
        <v>0</v>
      </c>
      <c r="F266" s="96" t="str">
        <f>IF(ISBLANK(Layout!E248),"",Layout!E248*$J$12/Stocks!$E$3*Layout!$D248)</f>
        <v/>
      </c>
      <c r="G266" s="96" t="str">
        <f>IF(ISBLANK(Layout!F248),"",Layout!F248*$J$12/Stocks!$E$4*Layout!$D248)</f>
        <v/>
      </c>
      <c r="H266" s="96" t="str">
        <f>IF(ISBLANK(Layout!G248),"",Layout!G248*$J$12/Stocks!$E$5*Layout!$D248)</f>
        <v/>
      </c>
      <c r="I266" s="96" t="str">
        <f>IF(ISBLANK(Layout!H248),"",Layout!H248*$J$12/Stocks!$E$4*Layout!$D248)</f>
        <v/>
      </c>
      <c r="J266" s="96" t="str">
        <f>IF(ISBLANK(Layout!I248),"",Layout!I248*$J$12/Stocks!$E$4*Layout!$D248)</f>
        <v/>
      </c>
      <c r="K266" s="96" t="str">
        <f>IF(ISBLANK(Layout!J248),"",Layout!J248*$J$12/Stocks!$E$4*Layout!$D248)</f>
        <v/>
      </c>
      <c r="L266" s="96" t="str">
        <f>IF(ISBLANK(Layout!K248),"",Layout!K248*$J$12/Stocks!$E$4*Layout!$D248)</f>
        <v/>
      </c>
      <c r="M266" s="96" t="str">
        <f>IF(ISBLANK(Layout!L248),"",Layout!L248*$J$12/Stocks!$E$4*Layout!$D248)</f>
        <v/>
      </c>
      <c r="N266" s="96" t="str">
        <f>IF(ISBLANK(Layout!M248),"",Layout!M248*$J$12/Stocks!$E$4*Layout!$D248)</f>
        <v/>
      </c>
      <c r="O266" s="96" t="str">
        <f>IF(ISBLANK(Layout!N248),"",Layout!N248*$J$12/Stocks!$E$4*Layout!$D248)</f>
        <v/>
      </c>
      <c r="P266" s="95">
        <f t="shared" si="8"/>
        <v>0</v>
      </c>
    </row>
    <row r="267" spans="1:16" x14ac:dyDescent="0.35">
      <c r="A267" s="94">
        <f t="shared" si="9"/>
        <v>247</v>
      </c>
      <c r="B267" s="93" t="str">
        <f>IF(ISBLANK(Layout!B249), "", Layout!B249)</f>
        <v/>
      </c>
      <c r="C267" s="92" t="str">
        <f>IF(ISBLANK(Layout!C249), "", Layout!C249)</f>
        <v/>
      </c>
      <c r="D267" s="91" t="str">
        <f>IF(Layout!D249 &gt;0, $J$12 - E267 - P267, "")</f>
        <v/>
      </c>
      <c r="E267" s="90">
        <f>IFERROR(Layout!D249*SUM($D$12:$D$17), "")</f>
        <v>0</v>
      </c>
      <c r="F267" s="90" t="str">
        <f>IF(ISBLANK(Layout!E249),"",Layout!E249*$J$12/Stocks!$E$3*Layout!$D249)</f>
        <v/>
      </c>
      <c r="G267" s="90" t="str">
        <f>IF(ISBLANK(Layout!F249),"",Layout!F249*$J$12/Stocks!$E$4*Layout!$D249)</f>
        <v/>
      </c>
      <c r="H267" s="90" t="str">
        <f>IF(ISBLANK(Layout!G249),"",Layout!G249*$J$12/Stocks!$E$5*Layout!$D249)</f>
        <v/>
      </c>
      <c r="I267" s="90" t="str">
        <f>IF(ISBLANK(Layout!H249),"",Layout!H249*$J$12/Stocks!$E$4*Layout!$D249)</f>
        <v/>
      </c>
      <c r="J267" s="90" t="str">
        <f>IF(ISBLANK(Layout!I249),"",Layout!I249*$J$12/Stocks!$E$4*Layout!$D249)</f>
        <v/>
      </c>
      <c r="K267" s="90" t="str">
        <f>IF(ISBLANK(Layout!J249),"",Layout!J249*$J$12/Stocks!$E$4*Layout!$D249)</f>
        <v/>
      </c>
      <c r="L267" s="90" t="str">
        <f>IF(ISBLANK(Layout!K249),"",Layout!K249*$J$12/Stocks!$E$4*Layout!$D249)</f>
        <v/>
      </c>
      <c r="M267" s="90" t="str">
        <f>IF(ISBLANK(Layout!L249),"",Layout!L249*$J$12/Stocks!$E$4*Layout!$D249)</f>
        <v/>
      </c>
      <c r="N267" s="90" t="str">
        <f>IF(ISBLANK(Layout!M249),"",Layout!M249*$J$12/Stocks!$E$4*Layout!$D249)</f>
        <v/>
      </c>
      <c r="O267" s="90" t="str">
        <f>IF(ISBLANK(Layout!N249),"",Layout!N249*$J$12/Stocks!$E$4*Layout!$D249)</f>
        <v/>
      </c>
      <c r="P267" s="89">
        <f t="shared" si="8"/>
        <v>0</v>
      </c>
    </row>
    <row r="268" spans="1:16" x14ac:dyDescent="0.35">
      <c r="A268" s="107">
        <f t="shared" si="9"/>
        <v>248</v>
      </c>
      <c r="B268" s="106" t="str">
        <f>IF(ISBLANK(Layout!B250), "", Layout!B250)</f>
        <v/>
      </c>
      <c r="C268" s="105" t="str">
        <f>IF(ISBLANK(Layout!C250), "", Layout!C250)</f>
        <v/>
      </c>
      <c r="D268" s="104" t="str">
        <f>IF(Layout!D250 &gt;0, $J$12 - E268 - P268, "")</f>
        <v/>
      </c>
      <c r="E268" s="103">
        <f>IFERROR(Layout!D250*SUM($D$12:$D$17), "")</f>
        <v>0</v>
      </c>
      <c r="F268" s="102" t="str">
        <f>IF(ISBLANK(Layout!E250),"",Layout!E250*$J$12/Stocks!$E$3*Layout!$D250)</f>
        <v/>
      </c>
      <c r="G268" s="102" t="str">
        <f>IF(ISBLANK(Layout!F250),"",Layout!F250*$J$12/Stocks!$E$4*Layout!$D250)</f>
        <v/>
      </c>
      <c r="H268" s="102" t="str">
        <f>IF(ISBLANK(Layout!G250),"",Layout!G250*$J$12/Stocks!$E$5*Layout!$D250)</f>
        <v/>
      </c>
      <c r="I268" s="102" t="str">
        <f>IF(ISBLANK(Layout!H250),"",Layout!H250*$J$12/Stocks!$E$4*Layout!$D250)</f>
        <v/>
      </c>
      <c r="J268" s="102" t="str">
        <f>IF(ISBLANK(Layout!I250),"",Layout!I250*$J$12/Stocks!$E$4*Layout!$D250)</f>
        <v/>
      </c>
      <c r="K268" s="102" t="str">
        <f>IF(ISBLANK(Layout!J250),"",Layout!J250*$J$12/Stocks!$E$4*Layout!$D250)</f>
        <v/>
      </c>
      <c r="L268" s="102" t="str">
        <f>IF(ISBLANK(Layout!K250),"",Layout!K250*$J$12/Stocks!$E$4*Layout!$D250)</f>
        <v/>
      </c>
      <c r="M268" s="102" t="str">
        <f>IF(ISBLANK(Layout!L250),"",Layout!L250*$J$12/Stocks!$E$4*Layout!$D250)</f>
        <v/>
      </c>
      <c r="N268" s="102" t="str">
        <f>IF(ISBLANK(Layout!M250),"",Layout!M250*$J$12/Stocks!$E$4*Layout!$D250)</f>
        <v/>
      </c>
      <c r="O268" s="102" t="str">
        <f>IF(ISBLANK(Layout!N250),"",Layout!N250*$J$12/Stocks!$E$4*Layout!$D250)</f>
        <v/>
      </c>
      <c r="P268" s="101">
        <f t="shared" si="8"/>
        <v>0</v>
      </c>
    </row>
    <row r="269" spans="1:16" x14ac:dyDescent="0.35">
      <c r="A269" s="100">
        <f t="shared" si="9"/>
        <v>249</v>
      </c>
      <c r="B269" s="99" t="str">
        <f>IF(ISBLANK(Layout!B251), "", Layout!B251)</f>
        <v/>
      </c>
      <c r="C269" s="98" t="str">
        <f>IF(ISBLANK(Layout!C251), "", Layout!C251)</f>
        <v/>
      </c>
      <c r="D269" s="97" t="str">
        <f>IF(Layout!D251 &gt;0, $J$12 - E269 - P269, "")</f>
        <v/>
      </c>
      <c r="E269" s="96">
        <f>IFERROR(Layout!D251*SUM($D$12:$D$17), "")</f>
        <v>0</v>
      </c>
      <c r="F269" s="96" t="str">
        <f>IF(ISBLANK(Layout!E251),"",Layout!E251*$J$12/Stocks!$E$3*Layout!$D251)</f>
        <v/>
      </c>
      <c r="G269" s="96" t="str">
        <f>IF(ISBLANK(Layout!F251),"",Layout!F251*$J$12/Stocks!$E$4*Layout!$D251)</f>
        <v/>
      </c>
      <c r="H269" s="96" t="str">
        <f>IF(ISBLANK(Layout!G251),"",Layout!G251*$J$12/Stocks!$E$5*Layout!$D251)</f>
        <v/>
      </c>
      <c r="I269" s="96" t="str">
        <f>IF(ISBLANK(Layout!H251),"",Layout!H251*$J$12/Stocks!$E$4*Layout!$D251)</f>
        <v/>
      </c>
      <c r="J269" s="96" t="str">
        <f>IF(ISBLANK(Layout!I251),"",Layout!I251*$J$12/Stocks!$E$4*Layout!$D251)</f>
        <v/>
      </c>
      <c r="K269" s="96" t="str">
        <f>IF(ISBLANK(Layout!J251),"",Layout!J251*$J$12/Stocks!$E$4*Layout!$D251)</f>
        <v/>
      </c>
      <c r="L269" s="96" t="str">
        <f>IF(ISBLANK(Layout!K251),"",Layout!K251*$J$12/Stocks!$E$4*Layout!$D251)</f>
        <v/>
      </c>
      <c r="M269" s="96" t="str">
        <f>IF(ISBLANK(Layout!L251),"",Layout!L251*$J$12/Stocks!$E$4*Layout!$D251)</f>
        <v/>
      </c>
      <c r="N269" s="96" t="str">
        <f>IF(ISBLANK(Layout!M251),"",Layout!M251*$J$12/Stocks!$E$4*Layout!$D251)</f>
        <v/>
      </c>
      <c r="O269" s="96" t="str">
        <f>IF(ISBLANK(Layout!N251),"",Layout!N251*$J$12/Stocks!$E$4*Layout!$D251)</f>
        <v/>
      </c>
      <c r="P269" s="95">
        <f t="shared" si="8"/>
        <v>0</v>
      </c>
    </row>
    <row r="270" spans="1:16" x14ac:dyDescent="0.35">
      <c r="A270" s="100">
        <f t="shared" si="9"/>
        <v>250</v>
      </c>
      <c r="B270" s="99" t="str">
        <f>IF(ISBLANK(Layout!B252), "", Layout!B252)</f>
        <v/>
      </c>
      <c r="C270" s="98" t="str">
        <f>IF(ISBLANK(Layout!C252), "", Layout!C252)</f>
        <v/>
      </c>
      <c r="D270" s="97" t="str">
        <f>IF(Layout!D252 &gt;0, $J$12 - E270 - P270, "")</f>
        <v/>
      </c>
      <c r="E270" s="96">
        <f>IFERROR(Layout!D252*SUM($D$12:$D$17), "")</f>
        <v>0</v>
      </c>
      <c r="F270" s="96" t="str">
        <f>IF(ISBLANK(Layout!E252),"",Layout!E252*$J$12/Stocks!$E$3*Layout!$D252)</f>
        <v/>
      </c>
      <c r="G270" s="96" t="str">
        <f>IF(ISBLANK(Layout!F252),"",Layout!F252*$J$12/Stocks!$E$4*Layout!$D252)</f>
        <v/>
      </c>
      <c r="H270" s="96" t="str">
        <f>IF(ISBLANK(Layout!G252),"",Layout!G252*$J$12/Stocks!$E$5*Layout!$D252)</f>
        <v/>
      </c>
      <c r="I270" s="96" t="str">
        <f>IF(ISBLANK(Layout!H252),"",Layout!H252*$J$12/Stocks!$E$4*Layout!$D252)</f>
        <v/>
      </c>
      <c r="J270" s="96" t="str">
        <f>IF(ISBLANK(Layout!I252),"",Layout!I252*$J$12/Stocks!$E$4*Layout!$D252)</f>
        <v/>
      </c>
      <c r="K270" s="96" t="str">
        <f>IF(ISBLANK(Layout!J252),"",Layout!J252*$J$12/Stocks!$E$4*Layout!$D252)</f>
        <v/>
      </c>
      <c r="L270" s="96" t="str">
        <f>IF(ISBLANK(Layout!K252),"",Layout!K252*$J$12/Stocks!$E$4*Layout!$D252)</f>
        <v/>
      </c>
      <c r="M270" s="96" t="str">
        <f>IF(ISBLANK(Layout!L252),"",Layout!L252*$J$12/Stocks!$E$4*Layout!$D252)</f>
        <v/>
      </c>
      <c r="N270" s="96" t="str">
        <f>IF(ISBLANK(Layout!M252),"",Layout!M252*$J$12/Stocks!$E$4*Layout!$D252)</f>
        <v/>
      </c>
      <c r="O270" s="96" t="str">
        <f>IF(ISBLANK(Layout!N252),"",Layout!N252*$J$12/Stocks!$E$4*Layout!$D252)</f>
        <v/>
      </c>
      <c r="P270" s="95">
        <f t="shared" si="8"/>
        <v>0</v>
      </c>
    </row>
    <row r="271" spans="1:16" x14ac:dyDescent="0.35">
      <c r="A271" s="100">
        <f t="shared" si="9"/>
        <v>251</v>
      </c>
      <c r="B271" s="99" t="str">
        <f>IF(ISBLANK(Layout!B253), "", Layout!B253)</f>
        <v/>
      </c>
      <c r="C271" s="98" t="str">
        <f>IF(ISBLANK(Layout!C253), "", Layout!C253)</f>
        <v/>
      </c>
      <c r="D271" s="97" t="str">
        <f>IF(Layout!D253 &gt;0, $J$12 - E271 - P271, "")</f>
        <v/>
      </c>
      <c r="E271" s="96">
        <f>IFERROR(Layout!D253*SUM($D$12:$D$17), "")</f>
        <v>0</v>
      </c>
      <c r="F271" s="96" t="str">
        <f>IF(ISBLANK(Layout!E253),"",Layout!E253*$J$12/Stocks!$E$3*Layout!$D253)</f>
        <v/>
      </c>
      <c r="G271" s="96" t="str">
        <f>IF(ISBLANK(Layout!F253),"",Layout!F253*$J$12/Stocks!$E$4*Layout!$D253)</f>
        <v/>
      </c>
      <c r="H271" s="96" t="str">
        <f>IF(ISBLANK(Layout!G253),"",Layout!G253*$J$12/Stocks!$E$5*Layout!$D253)</f>
        <v/>
      </c>
      <c r="I271" s="96" t="str">
        <f>IF(ISBLANK(Layout!H253),"",Layout!H253*$J$12/Stocks!$E$4*Layout!$D253)</f>
        <v/>
      </c>
      <c r="J271" s="96" t="str">
        <f>IF(ISBLANK(Layout!I253),"",Layout!I253*$J$12/Stocks!$E$4*Layout!$D253)</f>
        <v/>
      </c>
      <c r="K271" s="96" t="str">
        <f>IF(ISBLANK(Layout!J253),"",Layout!J253*$J$12/Stocks!$E$4*Layout!$D253)</f>
        <v/>
      </c>
      <c r="L271" s="96" t="str">
        <f>IF(ISBLANK(Layout!K253),"",Layout!K253*$J$12/Stocks!$E$4*Layout!$D253)</f>
        <v/>
      </c>
      <c r="M271" s="96" t="str">
        <f>IF(ISBLANK(Layout!L253),"",Layout!L253*$J$12/Stocks!$E$4*Layout!$D253)</f>
        <v/>
      </c>
      <c r="N271" s="96" t="str">
        <f>IF(ISBLANK(Layout!M253),"",Layout!M253*$J$12/Stocks!$E$4*Layout!$D253)</f>
        <v/>
      </c>
      <c r="O271" s="96" t="str">
        <f>IF(ISBLANK(Layout!N253),"",Layout!N253*$J$12/Stocks!$E$4*Layout!$D253)</f>
        <v/>
      </c>
      <c r="P271" s="95">
        <f t="shared" si="8"/>
        <v>0</v>
      </c>
    </row>
    <row r="272" spans="1:16" x14ac:dyDescent="0.35">
      <c r="A272" s="100">
        <f t="shared" si="9"/>
        <v>252</v>
      </c>
      <c r="B272" s="99" t="str">
        <f>IF(ISBLANK(Layout!B254), "", Layout!B254)</f>
        <v/>
      </c>
      <c r="C272" s="98" t="str">
        <f>IF(ISBLANK(Layout!C254), "", Layout!C254)</f>
        <v/>
      </c>
      <c r="D272" s="97" t="str">
        <f>IF(Layout!D254 &gt;0, $J$12 - E272 - P272, "")</f>
        <v/>
      </c>
      <c r="E272" s="96">
        <f>IFERROR(Layout!D254*SUM($D$12:$D$17), "")</f>
        <v>0</v>
      </c>
      <c r="F272" s="96" t="str">
        <f>IF(ISBLANK(Layout!E254),"",Layout!E254*$J$12/Stocks!$E$3*Layout!$D254)</f>
        <v/>
      </c>
      <c r="G272" s="96" t="str">
        <f>IF(ISBLANK(Layout!F254),"",Layout!F254*$J$12/Stocks!$E$4*Layout!$D254)</f>
        <v/>
      </c>
      <c r="H272" s="96" t="str">
        <f>IF(ISBLANK(Layout!G254),"",Layout!G254*$J$12/Stocks!$E$5*Layout!$D254)</f>
        <v/>
      </c>
      <c r="I272" s="96" t="str">
        <f>IF(ISBLANK(Layout!H254),"",Layout!H254*$J$12/Stocks!$E$4*Layout!$D254)</f>
        <v/>
      </c>
      <c r="J272" s="96" t="str">
        <f>IF(ISBLANK(Layout!I254),"",Layout!I254*$J$12/Stocks!$E$4*Layout!$D254)</f>
        <v/>
      </c>
      <c r="K272" s="96" t="str">
        <f>IF(ISBLANK(Layout!J254),"",Layout!J254*$J$12/Stocks!$E$4*Layout!$D254)</f>
        <v/>
      </c>
      <c r="L272" s="96" t="str">
        <f>IF(ISBLANK(Layout!K254),"",Layout!K254*$J$12/Stocks!$E$4*Layout!$D254)</f>
        <v/>
      </c>
      <c r="M272" s="96" t="str">
        <f>IF(ISBLANK(Layout!L254),"",Layout!L254*$J$12/Stocks!$E$4*Layout!$D254)</f>
        <v/>
      </c>
      <c r="N272" s="96" t="str">
        <f>IF(ISBLANK(Layout!M254),"",Layout!M254*$J$12/Stocks!$E$4*Layout!$D254)</f>
        <v/>
      </c>
      <c r="O272" s="96" t="str">
        <f>IF(ISBLANK(Layout!N254),"",Layout!N254*$J$12/Stocks!$E$4*Layout!$D254)</f>
        <v/>
      </c>
      <c r="P272" s="95">
        <f t="shared" si="8"/>
        <v>0</v>
      </c>
    </row>
    <row r="273" spans="1:16" x14ac:dyDescent="0.35">
      <c r="A273" s="100">
        <f t="shared" si="9"/>
        <v>253</v>
      </c>
      <c r="B273" s="99" t="str">
        <f>IF(ISBLANK(Layout!B255), "", Layout!B255)</f>
        <v/>
      </c>
      <c r="C273" s="98" t="str">
        <f>IF(ISBLANK(Layout!C255), "", Layout!C255)</f>
        <v/>
      </c>
      <c r="D273" s="97" t="str">
        <f>IF(Layout!D255 &gt;0, $J$12 - E273 - P273, "")</f>
        <v/>
      </c>
      <c r="E273" s="96">
        <f>IFERROR(Layout!D255*SUM($D$12:$D$17), "")</f>
        <v>0</v>
      </c>
      <c r="F273" s="96" t="str">
        <f>IF(ISBLANK(Layout!E255),"",Layout!E255*$J$12/Stocks!$E$3*Layout!$D255)</f>
        <v/>
      </c>
      <c r="G273" s="96" t="str">
        <f>IF(ISBLANK(Layout!F255),"",Layout!F255*$J$12/Stocks!$E$4*Layout!$D255)</f>
        <v/>
      </c>
      <c r="H273" s="96" t="str">
        <f>IF(ISBLANK(Layout!G255),"",Layout!G255*$J$12/Stocks!$E$5*Layout!$D255)</f>
        <v/>
      </c>
      <c r="I273" s="96" t="str">
        <f>IF(ISBLANK(Layout!H255),"",Layout!H255*$J$12/Stocks!$E$4*Layout!$D255)</f>
        <v/>
      </c>
      <c r="J273" s="96" t="str">
        <f>IF(ISBLANK(Layout!I255),"",Layout!I255*$J$12/Stocks!$E$4*Layout!$D255)</f>
        <v/>
      </c>
      <c r="K273" s="96" t="str">
        <f>IF(ISBLANK(Layout!J255),"",Layout!J255*$J$12/Stocks!$E$4*Layout!$D255)</f>
        <v/>
      </c>
      <c r="L273" s="96" t="str">
        <f>IF(ISBLANK(Layout!K255),"",Layout!K255*$J$12/Stocks!$E$4*Layout!$D255)</f>
        <v/>
      </c>
      <c r="M273" s="96" t="str">
        <f>IF(ISBLANK(Layout!L255),"",Layout!L255*$J$12/Stocks!$E$4*Layout!$D255)</f>
        <v/>
      </c>
      <c r="N273" s="96" t="str">
        <f>IF(ISBLANK(Layout!M255),"",Layout!M255*$J$12/Stocks!$E$4*Layout!$D255)</f>
        <v/>
      </c>
      <c r="O273" s="96" t="str">
        <f>IF(ISBLANK(Layout!N255),"",Layout!N255*$J$12/Stocks!$E$4*Layout!$D255)</f>
        <v/>
      </c>
      <c r="P273" s="95">
        <f t="shared" si="8"/>
        <v>0</v>
      </c>
    </row>
    <row r="274" spans="1:16" x14ac:dyDescent="0.35">
      <c r="A274" s="100">
        <f t="shared" si="9"/>
        <v>254</v>
      </c>
      <c r="B274" s="99" t="str">
        <f>IF(ISBLANK(Layout!B256), "", Layout!B256)</f>
        <v/>
      </c>
      <c r="C274" s="98" t="str">
        <f>IF(ISBLANK(Layout!C256), "", Layout!C256)</f>
        <v/>
      </c>
      <c r="D274" s="97" t="str">
        <f>IF(Layout!D256 &gt;0, $J$12 - E274 - P274, "")</f>
        <v/>
      </c>
      <c r="E274" s="96">
        <f>IFERROR(Layout!D256*SUM($D$12:$D$17), "")</f>
        <v>0</v>
      </c>
      <c r="F274" s="96" t="str">
        <f>IF(ISBLANK(Layout!E256),"",Layout!E256*$J$12/Stocks!$E$3*Layout!$D256)</f>
        <v/>
      </c>
      <c r="G274" s="96" t="str">
        <f>IF(ISBLANK(Layout!F256),"",Layout!F256*$J$12/Stocks!$E$4*Layout!$D256)</f>
        <v/>
      </c>
      <c r="H274" s="96" t="str">
        <f>IF(ISBLANK(Layout!G256),"",Layout!G256*$J$12/Stocks!$E$5*Layout!$D256)</f>
        <v/>
      </c>
      <c r="I274" s="96" t="str">
        <f>IF(ISBLANK(Layout!H256),"",Layout!H256*$J$12/Stocks!$E$4*Layout!$D256)</f>
        <v/>
      </c>
      <c r="J274" s="96" t="str">
        <f>IF(ISBLANK(Layout!I256),"",Layout!I256*$J$12/Stocks!$E$4*Layout!$D256)</f>
        <v/>
      </c>
      <c r="K274" s="96" t="str">
        <f>IF(ISBLANK(Layout!J256),"",Layout!J256*$J$12/Stocks!$E$4*Layout!$D256)</f>
        <v/>
      </c>
      <c r="L274" s="96" t="str">
        <f>IF(ISBLANK(Layout!K256),"",Layout!K256*$J$12/Stocks!$E$4*Layout!$D256)</f>
        <v/>
      </c>
      <c r="M274" s="96" t="str">
        <f>IF(ISBLANK(Layout!L256),"",Layout!L256*$J$12/Stocks!$E$4*Layout!$D256)</f>
        <v/>
      </c>
      <c r="N274" s="96" t="str">
        <f>IF(ISBLANK(Layout!M256),"",Layout!M256*$J$12/Stocks!$E$4*Layout!$D256)</f>
        <v/>
      </c>
      <c r="O274" s="96" t="str">
        <f>IF(ISBLANK(Layout!N256),"",Layout!N256*$J$12/Stocks!$E$4*Layout!$D256)</f>
        <v/>
      </c>
      <c r="P274" s="95">
        <f t="shared" si="8"/>
        <v>0</v>
      </c>
    </row>
    <row r="275" spans="1:16" x14ac:dyDescent="0.35">
      <c r="A275" s="94">
        <f t="shared" si="9"/>
        <v>255</v>
      </c>
      <c r="B275" s="93" t="str">
        <f>IF(ISBLANK(Layout!B257), "", Layout!B257)</f>
        <v/>
      </c>
      <c r="C275" s="92" t="str">
        <f>IF(ISBLANK(Layout!C257), "", Layout!C257)</f>
        <v/>
      </c>
      <c r="D275" s="91" t="str">
        <f>IF(Layout!D257 &gt;0, $J$12 - E275 - P275, "")</f>
        <v/>
      </c>
      <c r="E275" s="90">
        <f>IFERROR(Layout!D257*SUM($D$12:$D$17), "")</f>
        <v>0</v>
      </c>
      <c r="F275" s="90" t="str">
        <f>IF(ISBLANK(Layout!E257),"",Layout!E257*$J$12/Stocks!$E$3*Layout!$D257)</f>
        <v/>
      </c>
      <c r="G275" s="90" t="str">
        <f>IF(ISBLANK(Layout!F257),"",Layout!F257*$J$12/Stocks!$E$4*Layout!$D257)</f>
        <v/>
      </c>
      <c r="H275" s="90" t="str">
        <f>IF(ISBLANK(Layout!G257),"",Layout!G257*$J$12/Stocks!$E$5*Layout!$D257)</f>
        <v/>
      </c>
      <c r="I275" s="90" t="str">
        <f>IF(ISBLANK(Layout!H257),"",Layout!H257*$J$12/Stocks!$E$4*Layout!$D257)</f>
        <v/>
      </c>
      <c r="J275" s="90" t="str">
        <f>IF(ISBLANK(Layout!I257),"",Layout!I257*$J$12/Stocks!$E$4*Layout!$D257)</f>
        <v/>
      </c>
      <c r="K275" s="90" t="str">
        <f>IF(ISBLANK(Layout!J257),"",Layout!J257*$J$12/Stocks!$E$4*Layout!$D257)</f>
        <v/>
      </c>
      <c r="L275" s="90" t="str">
        <f>IF(ISBLANK(Layout!K257),"",Layout!K257*$J$12/Stocks!$E$4*Layout!$D257)</f>
        <v/>
      </c>
      <c r="M275" s="90" t="str">
        <f>IF(ISBLANK(Layout!L257),"",Layout!L257*$J$12/Stocks!$E$4*Layout!$D257)</f>
        <v/>
      </c>
      <c r="N275" s="90" t="str">
        <f>IF(ISBLANK(Layout!M257),"",Layout!M257*$J$12/Stocks!$E$4*Layout!$D257)</f>
        <v/>
      </c>
      <c r="O275" s="90" t="str">
        <f>IF(ISBLANK(Layout!N257),"",Layout!N257*$J$12/Stocks!$E$4*Layout!$D257)</f>
        <v/>
      </c>
      <c r="P275" s="89">
        <f t="shared" si="8"/>
        <v>0</v>
      </c>
    </row>
    <row r="276" spans="1:16" x14ac:dyDescent="0.35">
      <c r="A276" s="107">
        <f t="shared" si="9"/>
        <v>256</v>
      </c>
      <c r="B276" s="106" t="str">
        <f>IF(ISBLANK(Layout!B258), "", Layout!B258)</f>
        <v/>
      </c>
      <c r="C276" s="105" t="str">
        <f>IF(ISBLANK(Layout!C258), "", Layout!C258)</f>
        <v/>
      </c>
      <c r="D276" s="104" t="str">
        <f>IF(Layout!D258 &gt;0, $J$12 - E276 - P276, "")</f>
        <v/>
      </c>
      <c r="E276" s="103">
        <f>IFERROR(Layout!D258*SUM($D$12:$D$17), "")</f>
        <v>0</v>
      </c>
      <c r="F276" s="102" t="str">
        <f>IF(ISBLANK(Layout!E258),"",Layout!E258*$J$12/Stocks!$E$3*Layout!$D258)</f>
        <v/>
      </c>
      <c r="G276" s="102" t="str">
        <f>IF(ISBLANK(Layout!F258),"",Layout!F258*$J$12/Stocks!$E$4*Layout!$D258)</f>
        <v/>
      </c>
      <c r="H276" s="102" t="str">
        <f>IF(ISBLANK(Layout!G258),"",Layout!G258*$J$12/Stocks!$E$5*Layout!$D258)</f>
        <v/>
      </c>
      <c r="I276" s="102" t="str">
        <f>IF(ISBLANK(Layout!H258),"",Layout!H258*$J$12/Stocks!$E$4*Layout!$D258)</f>
        <v/>
      </c>
      <c r="J276" s="102" t="str">
        <f>IF(ISBLANK(Layout!I258),"",Layout!I258*$J$12/Stocks!$E$4*Layout!$D258)</f>
        <v/>
      </c>
      <c r="K276" s="102" t="str">
        <f>IF(ISBLANK(Layout!J258),"",Layout!J258*$J$12/Stocks!$E$4*Layout!$D258)</f>
        <v/>
      </c>
      <c r="L276" s="102" t="str">
        <f>IF(ISBLANK(Layout!K258),"",Layout!K258*$J$12/Stocks!$E$4*Layout!$D258)</f>
        <v/>
      </c>
      <c r="M276" s="102" t="str">
        <f>IF(ISBLANK(Layout!L258),"",Layout!L258*$J$12/Stocks!$E$4*Layout!$D258)</f>
        <v/>
      </c>
      <c r="N276" s="102" t="str">
        <f>IF(ISBLANK(Layout!M258),"",Layout!M258*$J$12/Stocks!$E$4*Layout!$D258)</f>
        <v/>
      </c>
      <c r="O276" s="102" t="str">
        <f>IF(ISBLANK(Layout!N258),"",Layout!N258*$J$12/Stocks!$E$4*Layout!$D258)</f>
        <v/>
      </c>
      <c r="P276" s="101">
        <f t="shared" si="8"/>
        <v>0</v>
      </c>
    </row>
    <row r="277" spans="1:16" x14ac:dyDescent="0.35">
      <c r="A277" s="100">
        <f t="shared" si="9"/>
        <v>257</v>
      </c>
      <c r="B277" s="99" t="str">
        <f>IF(ISBLANK(Layout!B259), "", Layout!B259)</f>
        <v/>
      </c>
      <c r="C277" s="98" t="str">
        <f>IF(ISBLANK(Layout!C259), "", Layout!C259)</f>
        <v/>
      </c>
      <c r="D277" s="97" t="str">
        <f>IF(Layout!D259 &gt;0, $J$12 - E277 - P277, "")</f>
        <v/>
      </c>
      <c r="E277" s="96">
        <f>IFERROR(Layout!D259*SUM($D$12:$D$17), "")</f>
        <v>0</v>
      </c>
      <c r="F277" s="96" t="str">
        <f>IF(ISBLANK(Layout!E259),"",Layout!E259*$J$12/Stocks!$E$3*Layout!$D259)</f>
        <v/>
      </c>
      <c r="G277" s="96" t="str">
        <f>IF(ISBLANK(Layout!F259),"",Layout!F259*$J$12/Stocks!$E$4*Layout!$D259)</f>
        <v/>
      </c>
      <c r="H277" s="96" t="str">
        <f>IF(ISBLANK(Layout!G259),"",Layout!G259*$J$12/Stocks!$E$5*Layout!$D259)</f>
        <v/>
      </c>
      <c r="I277" s="96" t="str">
        <f>IF(ISBLANK(Layout!H259),"",Layout!H259*$J$12/Stocks!$E$4*Layout!$D259)</f>
        <v/>
      </c>
      <c r="J277" s="96" t="str">
        <f>IF(ISBLANK(Layout!I259),"",Layout!I259*$J$12/Stocks!$E$4*Layout!$D259)</f>
        <v/>
      </c>
      <c r="K277" s="96" t="str">
        <f>IF(ISBLANK(Layout!J259),"",Layout!J259*$J$12/Stocks!$E$4*Layout!$D259)</f>
        <v/>
      </c>
      <c r="L277" s="96" t="str">
        <f>IF(ISBLANK(Layout!K259),"",Layout!K259*$J$12/Stocks!$E$4*Layout!$D259)</f>
        <v/>
      </c>
      <c r="M277" s="96" t="str">
        <f>IF(ISBLANK(Layout!L259),"",Layout!L259*$J$12/Stocks!$E$4*Layout!$D259)</f>
        <v/>
      </c>
      <c r="N277" s="96" t="str">
        <f>IF(ISBLANK(Layout!M259),"",Layout!M259*$J$12/Stocks!$E$4*Layout!$D259)</f>
        <v/>
      </c>
      <c r="O277" s="96" t="str">
        <f>IF(ISBLANK(Layout!N259),"",Layout!N259*$J$12/Stocks!$E$4*Layout!$D259)</f>
        <v/>
      </c>
      <c r="P277" s="95">
        <f t="shared" si="8"/>
        <v>0</v>
      </c>
    </row>
    <row r="278" spans="1:16" x14ac:dyDescent="0.35">
      <c r="A278" s="100">
        <f t="shared" si="9"/>
        <v>258</v>
      </c>
      <c r="B278" s="99" t="str">
        <f>IF(ISBLANK(Layout!B260), "", Layout!B260)</f>
        <v/>
      </c>
      <c r="C278" s="98" t="str">
        <f>IF(ISBLANK(Layout!C260), "", Layout!C260)</f>
        <v/>
      </c>
      <c r="D278" s="97" t="str">
        <f>IF(Layout!D260 &gt;0, $J$12 - E278 - P278, "")</f>
        <v/>
      </c>
      <c r="E278" s="96">
        <f>IFERROR(Layout!D260*SUM($D$12:$D$17), "")</f>
        <v>0</v>
      </c>
      <c r="F278" s="96" t="str">
        <f>IF(ISBLANK(Layout!E260),"",Layout!E260*$J$12/Stocks!$E$3*Layout!$D260)</f>
        <v/>
      </c>
      <c r="G278" s="96" t="str">
        <f>IF(ISBLANK(Layout!F260),"",Layout!F260*$J$12/Stocks!$E$4*Layout!$D260)</f>
        <v/>
      </c>
      <c r="H278" s="96" t="str">
        <f>IF(ISBLANK(Layout!G260),"",Layout!G260*$J$12/Stocks!$E$5*Layout!$D260)</f>
        <v/>
      </c>
      <c r="I278" s="96" t="str">
        <f>IF(ISBLANK(Layout!H260),"",Layout!H260*$J$12/Stocks!$E$4*Layout!$D260)</f>
        <v/>
      </c>
      <c r="J278" s="96" t="str">
        <f>IF(ISBLANK(Layout!I260),"",Layout!I260*$J$12/Stocks!$E$4*Layout!$D260)</f>
        <v/>
      </c>
      <c r="K278" s="96" t="str">
        <f>IF(ISBLANK(Layout!J260),"",Layout!J260*$J$12/Stocks!$E$4*Layout!$D260)</f>
        <v/>
      </c>
      <c r="L278" s="96" t="str">
        <f>IF(ISBLANK(Layout!K260),"",Layout!K260*$J$12/Stocks!$E$4*Layout!$D260)</f>
        <v/>
      </c>
      <c r="M278" s="96" t="str">
        <f>IF(ISBLANK(Layout!L260),"",Layout!L260*$J$12/Stocks!$E$4*Layout!$D260)</f>
        <v/>
      </c>
      <c r="N278" s="96" t="str">
        <f>IF(ISBLANK(Layout!M260),"",Layout!M260*$J$12/Stocks!$E$4*Layout!$D260)</f>
        <v/>
      </c>
      <c r="O278" s="96" t="str">
        <f>IF(ISBLANK(Layout!N260),"",Layout!N260*$J$12/Stocks!$E$4*Layout!$D260)</f>
        <v/>
      </c>
      <c r="P278" s="95">
        <f t="shared" si="8"/>
        <v>0</v>
      </c>
    </row>
    <row r="279" spans="1:16" x14ac:dyDescent="0.35">
      <c r="A279" s="100">
        <f t="shared" si="9"/>
        <v>259</v>
      </c>
      <c r="B279" s="99" t="str">
        <f>IF(ISBLANK(Layout!B261), "", Layout!B261)</f>
        <v/>
      </c>
      <c r="C279" s="98" t="str">
        <f>IF(ISBLANK(Layout!C261), "", Layout!C261)</f>
        <v/>
      </c>
      <c r="D279" s="97" t="str">
        <f>IF(Layout!D261 &gt;0, $J$12 - E279 - P279, "")</f>
        <v/>
      </c>
      <c r="E279" s="96">
        <f>IFERROR(Layout!D261*SUM($D$12:$D$17), "")</f>
        <v>0</v>
      </c>
      <c r="F279" s="96" t="str">
        <f>IF(ISBLANK(Layout!E261),"",Layout!E261*$J$12/Stocks!$E$3*Layout!$D261)</f>
        <v/>
      </c>
      <c r="G279" s="96" t="str">
        <f>IF(ISBLANK(Layout!F261),"",Layout!F261*$J$12/Stocks!$E$4*Layout!$D261)</f>
        <v/>
      </c>
      <c r="H279" s="96" t="str">
        <f>IF(ISBLANK(Layout!G261),"",Layout!G261*$J$12/Stocks!$E$5*Layout!$D261)</f>
        <v/>
      </c>
      <c r="I279" s="96" t="str">
        <f>IF(ISBLANK(Layout!H261),"",Layout!H261*$J$12/Stocks!$E$4*Layout!$D261)</f>
        <v/>
      </c>
      <c r="J279" s="96" t="str">
        <f>IF(ISBLANK(Layout!I261),"",Layout!I261*$J$12/Stocks!$E$4*Layout!$D261)</f>
        <v/>
      </c>
      <c r="K279" s="96" t="str">
        <f>IF(ISBLANK(Layout!J261),"",Layout!J261*$J$12/Stocks!$E$4*Layout!$D261)</f>
        <v/>
      </c>
      <c r="L279" s="96" t="str">
        <f>IF(ISBLANK(Layout!K261),"",Layout!K261*$J$12/Stocks!$E$4*Layout!$D261)</f>
        <v/>
      </c>
      <c r="M279" s="96" t="str">
        <f>IF(ISBLANK(Layout!L261),"",Layout!L261*$J$12/Stocks!$E$4*Layout!$D261)</f>
        <v/>
      </c>
      <c r="N279" s="96" t="str">
        <f>IF(ISBLANK(Layout!M261),"",Layout!M261*$J$12/Stocks!$E$4*Layout!$D261)</f>
        <v/>
      </c>
      <c r="O279" s="96" t="str">
        <f>IF(ISBLANK(Layout!N261),"",Layout!N261*$J$12/Stocks!$E$4*Layout!$D261)</f>
        <v/>
      </c>
      <c r="P279" s="95">
        <f t="shared" si="8"/>
        <v>0</v>
      </c>
    </row>
    <row r="280" spans="1:16" x14ac:dyDescent="0.35">
      <c r="A280" s="100">
        <f t="shared" si="9"/>
        <v>260</v>
      </c>
      <c r="B280" s="99" t="str">
        <f>IF(ISBLANK(Layout!B262), "", Layout!B262)</f>
        <v/>
      </c>
      <c r="C280" s="98" t="str">
        <f>IF(ISBLANK(Layout!C262), "", Layout!C262)</f>
        <v/>
      </c>
      <c r="D280" s="97" t="str">
        <f>IF(Layout!D262 &gt;0, $J$12 - E280 - P280, "")</f>
        <v/>
      </c>
      <c r="E280" s="96">
        <f>IFERROR(Layout!D262*SUM($D$12:$D$17), "")</f>
        <v>0</v>
      </c>
      <c r="F280" s="96" t="str">
        <f>IF(ISBLANK(Layout!E262),"",Layout!E262*$J$12/Stocks!$E$3*Layout!$D262)</f>
        <v/>
      </c>
      <c r="G280" s="96" t="str">
        <f>IF(ISBLANK(Layout!F262),"",Layout!F262*$J$12/Stocks!$E$4*Layout!$D262)</f>
        <v/>
      </c>
      <c r="H280" s="96" t="str">
        <f>IF(ISBLANK(Layout!G262),"",Layout!G262*$J$12/Stocks!$E$5*Layout!$D262)</f>
        <v/>
      </c>
      <c r="I280" s="96" t="str">
        <f>IF(ISBLANK(Layout!H262),"",Layout!H262*$J$12/Stocks!$E$4*Layout!$D262)</f>
        <v/>
      </c>
      <c r="J280" s="96" t="str">
        <f>IF(ISBLANK(Layout!I262),"",Layout!I262*$J$12/Stocks!$E$4*Layout!$D262)</f>
        <v/>
      </c>
      <c r="K280" s="96" t="str">
        <f>IF(ISBLANK(Layout!J262),"",Layout!J262*$J$12/Stocks!$E$4*Layout!$D262)</f>
        <v/>
      </c>
      <c r="L280" s="96" t="str">
        <f>IF(ISBLANK(Layout!K262),"",Layout!K262*$J$12/Stocks!$E$4*Layout!$D262)</f>
        <v/>
      </c>
      <c r="M280" s="96" t="str">
        <f>IF(ISBLANK(Layout!L262),"",Layout!L262*$J$12/Stocks!$E$4*Layout!$D262)</f>
        <v/>
      </c>
      <c r="N280" s="96" t="str">
        <f>IF(ISBLANK(Layout!M262),"",Layout!M262*$J$12/Stocks!$E$4*Layout!$D262)</f>
        <v/>
      </c>
      <c r="O280" s="96" t="str">
        <f>IF(ISBLANK(Layout!N262),"",Layout!N262*$J$12/Stocks!$E$4*Layout!$D262)</f>
        <v/>
      </c>
      <c r="P280" s="95">
        <f t="shared" si="8"/>
        <v>0</v>
      </c>
    </row>
    <row r="281" spans="1:16" x14ac:dyDescent="0.35">
      <c r="A281" s="100">
        <f t="shared" si="9"/>
        <v>261</v>
      </c>
      <c r="B281" s="99" t="str">
        <f>IF(ISBLANK(Layout!B263), "", Layout!B263)</f>
        <v/>
      </c>
      <c r="C281" s="98" t="str">
        <f>IF(ISBLANK(Layout!C263), "", Layout!C263)</f>
        <v/>
      </c>
      <c r="D281" s="97" t="str">
        <f>IF(Layout!D263 &gt;0, $J$12 - E281 - P281, "")</f>
        <v/>
      </c>
      <c r="E281" s="96">
        <f>IFERROR(Layout!D263*SUM($D$12:$D$17), "")</f>
        <v>0</v>
      </c>
      <c r="F281" s="96" t="str">
        <f>IF(ISBLANK(Layout!E263),"",Layout!E263*$J$12/Stocks!$E$3*Layout!$D263)</f>
        <v/>
      </c>
      <c r="G281" s="96" t="str">
        <f>IF(ISBLANK(Layout!F263),"",Layout!F263*$J$12/Stocks!$E$4*Layout!$D263)</f>
        <v/>
      </c>
      <c r="H281" s="96" t="str">
        <f>IF(ISBLANK(Layout!G263),"",Layout!G263*$J$12/Stocks!$E$5*Layout!$D263)</f>
        <v/>
      </c>
      <c r="I281" s="96" t="str">
        <f>IF(ISBLANK(Layout!H263),"",Layout!H263*$J$12/Stocks!$E$4*Layout!$D263)</f>
        <v/>
      </c>
      <c r="J281" s="96" t="str">
        <f>IF(ISBLANK(Layout!I263),"",Layout!I263*$J$12/Stocks!$E$4*Layout!$D263)</f>
        <v/>
      </c>
      <c r="K281" s="96" t="str">
        <f>IF(ISBLANK(Layout!J263),"",Layout!J263*$J$12/Stocks!$E$4*Layout!$D263)</f>
        <v/>
      </c>
      <c r="L281" s="96" t="str">
        <f>IF(ISBLANK(Layout!K263),"",Layout!K263*$J$12/Stocks!$E$4*Layout!$D263)</f>
        <v/>
      </c>
      <c r="M281" s="96" t="str">
        <f>IF(ISBLANK(Layout!L263),"",Layout!L263*$J$12/Stocks!$E$4*Layout!$D263)</f>
        <v/>
      </c>
      <c r="N281" s="96" t="str">
        <f>IF(ISBLANK(Layout!M263),"",Layout!M263*$J$12/Stocks!$E$4*Layout!$D263)</f>
        <v/>
      </c>
      <c r="O281" s="96" t="str">
        <f>IF(ISBLANK(Layout!N263),"",Layout!N263*$J$12/Stocks!$E$4*Layout!$D263)</f>
        <v/>
      </c>
      <c r="P281" s="95">
        <f t="shared" si="8"/>
        <v>0</v>
      </c>
    </row>
    <row r="282" spans="1:16" x14ac:dyDescent="0.35">
      <c r="A282" s="100">
        <f t="shared" si="9"/>
        <v>262</v>
      </c>
      <c r="B282" s="99" t="str">
        <f>IF(ISBLANK(Layout!B264), "", Layout!B264)</f>
        <v/>
      </c>
      <c r="C282" s="98" t="str">
        <f>IF(ISBLANK(Layout!C264), "", Layout!C264)</f>
        <v/>
      </c>
      <c r="D282" s="97" t="str">
        <f>IF(Layout!D264 &gt;0, $J$12 - E282 - P282, "")</f>
        <v/>
      </c>
      <c r="E282" s="96">
        <f>IFERROR(Layout!D264*SUM($D$12:$D$17), "")</f>
        <v>0</v>
      </c>
      <c r="F282" s="96" t="str">
        <f>IF(ISBLANK(Layout!E264),"",Layout!E264*$J$12/Stocks!$E$3*Layout!$D264)</f>
        <v/>
      </c>
      <c r="G282" s="96" t="str">
        <f>IF(ISBLANK(Layout!F264),"",Layout!F264*$J$12/Stocks!$E$4*Layout!$D264)</f>
        <v/>
      </c>
      <c r="H282" s="96" t="str">
        <f>IF(ISBLANK(Layout!G264),"",Layout!G264*$J$12/Stocks!$E$5*Layout!$D264)</f>
        <v/>
      </c>
      <c r="I282" s="96" t="str">
        <f>IF(ISBLANK(Layout!H264),"",Layout!H264*$J$12/Stocks!$E$4*Layout!$D264)</f>
        <v/>
      </c>
      <c r="J282" s="96" t="str">
        <f>IF(ISBLANK(Layout!I264),"",Layout!I264*$J$12/Stocks!$E$4*Layout!$D264)</f>
        <v/>
      </c>
      <c r="K282" s="96" t="str">
        <f>IF(ISBLANK(Layout!J264),"",Layout!J264*$J$12/Stocks!$E$4*Layout!$D264)</f>
        <v/>
      </c>
      <c r="L282" s="96" t="str">
        <f>IF(ISBLANK(Layout!K264),"",Layout!K264*$J$12/Stocks!$E$4*Layout!$D264)</f>
        <v/>
      </c>
      <c r="M282" s="96" t="str">
        <f>IF(ISBLANK(Layout!L264),"",Layout!L264*$J$12/Stocks!$E$4*Layout!$D264)</f>
        <v/>
      </c>
      <c r="N282" s="96" t="str">
        <f>IF(ISBLANK(Layout!M264),"",Layout!M264*$J$12/Stocks!$E$4*Layout!$D264)</f>
        <v/>
      </c>
      <c r="O282" s="96" t="str">
        <f>IF(ISBLANK(Layout!N264),"",Layout!N264*$J$12/Stocks!$E$4*Layout!$D264)</f>
        <v/>
      </c>
      <c r="P282" s="95">
        <f t="shared" si="8"/>
        <v>0</v>
      </c>
    </row>
    <row r="283" spans="1:16" x14ac:dyDescent="0.35">
      <c r="A283" s="94">
        <f t="shared" si="9"/>
        <v>263</v>
      </c>
      <c r="B283" s="93" t="str">
        <f>IF(ISBLANK(Layout!B265), "", Layout!B265)</f>
        <v/>
      </c>
      <c r="C283" s="92" t="str">
        <f>IF(ISBLANK(Layout!C265), "", Layout!C265)</f>
        <v/>
      </c>
      <c r="D283" s="91" t="str">
        <f>IF(Layout!D265 &gt;0, $J$12 - E283 - P283, "")</f>
        <v/>
      </c>
      <c r="E283" s="90">
        <f>IFERROR(Layout!D265*SUM($D$12:$D$17), "")</f>
        <v>0</v>
      </c>
      <c r="F283" s="90" t="str">
        <f>IF(ISBLANK(Layout!E265),"",Layout!E265*$J$12/Stocks!$E$3*Layout!$D265)</f>
        <v/>
      </c>
      <c r="G283" s="90" t="str">
        <f>IF(ISBLANK(Layout!F265),"",Layout!F265*$J$12/Stocks!$E$4*Layout!$D265)</f>
        <v/>
      </c>
      <c r="H283" s="90" t="str">
        <f>IF(ISBLANK(Layout!G265),"",Layout!G265*$J$12/Stocks!$E$5*Layout!$D265)</f>
        <v/>
      </c>
      <c r="I283" s="90" t="str">
        <f>IF(ISBLANK(Layout!H265),"",Layout!H265*$J$12/Stocks!$E$4*Layout!$D265)</f>
        <v/>
      </c>
      <c r="J283" s="90" t="str">
        <f>IF(ISBLANK(Layout!I265),"",Layout!I265*$J$12/Stocks!$E$4*Layout!$D265)</f>
        <v/>
      </c>
      <c r="K283" s="90" t="str">
        <f>IF(ISBLANK(Layout!J265),"",Layout!J265*$J$12/Stocks!$E$4*Layout!$D265)</f>
        <v/>
      </c>
      <c r="L283" s="90" t="str">
        <f>IF(ISBLANK(Layout!K265),"",Layout!K265*$J$12/Stocks!$E$4*Layout!$D265)</f>
        <v/>
      </c>
      <c r="M283" s="90" t="str">
        <f>IF(ISBLANK(Layout!L265),"",Layout!L265*$J$12/Stocks!$E$4*Layout!$D265)</f>
        <v/>
      </c>
      <c r="N283" s="90" t="str">
        <f>IF(ISBLANK(Layout!M265),"",Layout!M265*$J$12/Stocks!$E$4*Layout!$D265)</f>
        <v/>
      </c>
      <c r="O283" s="90" t="str">
        <f>IF(ISBLANK(Layout!N265),"",Layout!N265*$J$12/Stocks!$E$4*Layout!$D265)</f>
        <v/>
      </c>
      <c r="P283" s="89">
        <f t="shared" si="8"/>
        <v>0</v>
      </c>
    </row>
    <row r="284" spans="1:16" x14ac:dyDescent="0.35">
      <c r="A284" s="107">
        <f t="shared" si="9"/>
        <v>264</v>
      </c>
      <c r="B284" s="106" t="str">
        <f>IF(ISBLANK(Layout!B266), "", Layout!B266)</f>
        <v/>
      </c>
      <c r="C284" s="105" t="str">
        <f>IF(ISBLANK(Layout!C266), "", Layout!C266)</f>
        <v/>
      </c>
      <c r="D284" s="104" t="str">
        <f>IF(Layout!D266 &gt;0, $J$12 - E284 - P284, "")</f>
        <v/>
      </c>
      <c r="E284" s="103">
        <f>IFERROR(Layout!D266*SUM($D$12:$D$17), "")</f>
        <v>0</v>
      </c>
      <c r="F284" s="102" t="str">
        <f>IF(ISBLANK(Layout!E266),"",Layout!E266*$J$12/Stocks!$E$3*Layout!$D266)</f>
        <v/>
      </c>
      <c r="G284" s="102" t="str">
        <f>IF(ISBLANK(Layout!F266),"",Layout!F266*$J$12/Stocks!$E$4*Layout!$D266)</f>
        <v/>
      </c>
      <c r="H284" s="102" t="str">
        <f>IF(ISBLANK(Layout!G266),"",Layout!G266*$J$12/Stocks!$E$5*Layout!$D266)</f>
        <v/>
      </c>
      <c r="I284" s="102" t="str">
        <f>IF(ISBLANK(Layout!H266),"",Layout!H266*$J$12/Stocks!$E$4*Layout!$D266)</f>
        <v/>
      </c>
      <c r="J284" s="102" t="str">
        <f>IF(ISBLANK(Layout!I266),"",Layout!I266*$J$12/Stocks!$E$4*Layout!$D266)</f>
        <v/>
      </c>
      <c r="K284" s="102" t="str">
        <f>IF(ISBLANK(Layout!J266),"",Layout!J266*$J$12/Stocks!$E$4*Layout!$D266)</f>
        <v/>
      </c>
      <c r="L284" s="102" t="str">
        <f>IF(ISBLANK(Layout!K266),"",Layout!K266*$J$12/Stocks!$E$4*Layout!$D266)</f>
        <v/>
      </c>
      <c r="M284" s="102" t="str">
        <f>IF(ISBLANK(Layout!L266),"",Layout!L266*$J$12/Stocks!$E$4*Layout!$D266)</f>
        <v/>
      </c>
      <c r="N284" s="102" t="str">
        <f>IF(ISBLANK(Layout!M266),"",Layout!M266*$J$12/Stocks!$E$4*Layout!$D266)</f>
        <v/>
      </c>
      <c r="O284" s="102" t="str">
        <f>IF(ISBLANK(Layout!N266),"",Layout!N266*$J$12/Stocks!$E$4*Layout!$D266)</f>
        <v/>
      </c>
      <c r="P284" s="101">
        <f t="shared" ref="P284:P347" si="10">SUM(F284:O284)</f>
        <v>0</v>
      </c>
    </row>
    <row r="285" spans="1:16" x14ac:dyDescent="0.35">
      <c r="A285" s="100">
        <f t="shared" si="9"/>
        <v>265</v>
      </c>
      <c r="B285" s="99" t="str">
        <f>IF(ISBLANK(Layout!B267), "", Layout!B267)</f>
        <v/>
      </c>
      <c r="C285" s="98" t="str">
        <f>IF(ISBLANK(Layout!C267), "", Layout!C267)</f>
        <v/>
      </c>
      <c r="D285" s="97" t="str">
        <f>IF(Layout!D267 &gt;0, $J$12 - E285 - P285, "")</f>
        <v/>
      </c>
      <c r="E285" s="96">
        <f>IFERROR(Layout!D267*SUM($D$12:$D$17), "")</f>
        <v>0</v>
      </c>
      <c r="F285" s="96" t="str">
        <f>IF(ISBLANK(Layout!E267),"",Layout!E267*$J$12/Stocks!$E$3*Layout!$D267)</f>
        <v/>
      </c>
      <c r="G285" s="96" t="str">
        <f>IF(ISBLANK(Layout!F267),"",Layout!F267*$J$12/Stocks!$E$4*Layout!$D267)</f>
        <v/>
      </c>
      <c r="H285" s="96" t="str">
        <f>IF(ISBLANK(Layout!G267),"",Layout!G267*$J$12/Stocks!$E$5*Layout!$D267)</f>
        <v/>
      </c>
      <c r="I285" s="96" t="str">
        <f>IF(ISBLANK(Layout!H267),"",Layout!H267*$J$12/Stocks!$E$4*Layout!$D267)</f>
        <v/>
      </c>
      <c r="J285" s="96" t="str">
        <f>IF(ISBLANK(Layout!I267),"",Layout!I267*$J$12/Stocks!$E$4*Layout!$D267)</f>
        <v/>
      </c>
      <c r="K285" s="96" t="str">
        <f>IF(ISBLANK(Layout!J267),"",Layout!J267*$J$12/Stocks!$E$4*Layout!$D267)</f>
        <v/>
      </c>
      <c r="L285" s="96" t="str">
        <f>IF(ISBLANK(Layout!K267),"",Layout!K267*$J$12/Stocks!$E$4*Layout!$D267)</f>
        <v/>
      </c>
      <c r="M285" s="96" t="str">
        <f>IF(ISBLANK(Layout!L267),"",Layout!L267*$J$12/Stocks!$E$4*Layout!$D267)</f>
        <v/>
      </c>
      <c r="N285" s="96" t="str">
        <f>IF(ISBLANK(Layout!M267),"",Layout!M267*$J$12/Stocks!$E$4*Layout!$D267)</f>
        <v/>
      </c>
      <c r="O285" s="96" t="str">
        <f>IF(ISBLANK(Layout!N267),"",Layout!N267*$J$12/Stocks!$E$4*Layout!$D267)</f>
        <v/>
      </c>
      <c r="P285" s="95">
        <f t="shared" si="10"/>
        <v>0</v>
      </c>
    </row>
    <row r="286" spans="1:16" x14ac:dyDescent="0.35">
      <c r="A286" s="100">
        <f t="shared" si="9"/>
        <v>266</v>
      </c>
      <c r="B286" s="99" t="str">
        <f>IF(ISBLANK(Layout!B268), "", Layout!B268)</f>
        <v/>
      </c>
      <c r="C286" s="98" t="str">
        <f>IF(ISBLANK(Layout!C268), "", Layout!C268)</f>
        <v/>
      </c>
      <c r="D286" s="97" t="str">
        <f>IF(Layout!D268 &gt;0, $J$12 - E286 - P286, "")</f>
        <v/>
      </c>
      <c r="E286" s="96">
        <f>IFERROR(Layout!D268*SUM($D$12:$D$17), "")</f>
        <v>0</v>
      </c>
      <c r="F286" s="96" t="str">
        <f>IF(ISBLANK(Layout!E268),"",Layout!E268*$J$12/Stocks!$E$3*Layout!$D268)</f>
        <v/>
      </c>
      <c r="G286" s="96" t="str">
        <f>IF(ISBLANK(Layout!F268),"",Layout!F268*$J$12/Stocks!$E$4*Layout!$D268)</f>
        <v/>
      </c>
      <c r="H286" s="96" t="str">
        <f>IF(ISBLANK(Layout!G268),"",Layout!G268*$J$12/Stocks!$E$5*Layout!$D268)</f>
        <v/>
      </c>
      <c r="I286" s="96" t="str">
        <f>IF(ISBLANK(Layout!H268),"",Layout!H268*$J$12/Stocks!$E$4*Layout!$D268)</f>
        <v/>
      </c>
      <c r="J286" s="96" t="str">
        <f>IF(ISBLANK(Layout!I268),"",Layout!I268*$J$12/Stocks!$E$4*Layout!$D268)</f>
        <v/>
      </c>
      <c r="K286" s="96" t="str">
        <f>IF(ISBLANK(Layout!J268),"",Layout!J268*$J$12/Stocks!$E$4*Layout!$D268)</f>
        <v/>
      </c>
      <c r="L286" s="96" t="str">
        <f>IF(ISBLANK(Layout!K268),"",Layout!K268*$J$12/Stocks!$E$4*Layout!$D268)</f>
        <v/>
      </c>
      <c r="M286" s="96" t="str">
        <f>IF(ISBLANK(Layout!L268),"",Layout!L268*$J$12/Stocks!$E$4*Layout!$D268)</f>
        <v/>
      </c>
      <c r="N286" s="96" t="str">
        <f>IF(ISBLANK(Layout!M268),"",Layout!M268*$J$12/Stocks!$E$4*Layout!$D268)</f>
        <v/>
      </c>
      <c r="O286" s="96" t="str">
        <f>IF(ISBLANK(Layout!N268),"",Layout!N268*$J$12/Stocks!$E$4*Layout!$D268)</f>
        <v/>
      </c>
      <c r="P286" s="95">
        <f t="shared" si="10"/>
        <v>0</v>
      </c>
    </row>
    <row r="287" spans="1:16" x14ac:dyDescent="0.35">
      <c r="A287" s="100">
        <f t="shared" si="9"/>
        <v>267</v>
      </c>
      <c r="B287" s="99" t="str">
        <f>IF(ISBLANK(Layout!B269), "", Layout!B269)</f>
        <v/>
      </c>
      <c r="C287" s="98" t="str">
        <f>IF(ISBLANK(Layout!C269), "", Layout!C269)</f>
        <v/>
      </c>
      <c r="D287" s="97" t="str">
        <f>IF(Layout!D269 &gt;0, $J$12 - E287 - P287, "")</f>
        <v/>
      </c>
      <c r="E287" s="96">
        <f>IFERROR(Layout!D269*SUM($D$12:$D$17), "")</f>
        <v>0</v>
      </c>
      <c r="F287" s="96" t="str">
        <f>IF(ISBLANK(Layout!E269),"",Layout!E269*$J$12/Stocks!$E$3*Layout!$D269)</f>
        <v/>
      </c>
      <c r="G287" s="96" t="str">
        <f>IF(ISBLANK(Layout!F269),"",Layout!F269*$J$12/Stocks!$E$4*Layout!$D269)</f>
        <v/>
      </c>
      <c r="H287" s="96" t="str">
        <f>IF(ISBLANK(Layout!G269),"",Layout!G269*$J$12/Stocks!$E$5*Layout!$D269)</f>
        <v/>
      </c>
      <c r="I287" s="96" t="str">
        <f>IF(ISBLANK(Layout!H269),"",Layout!H269*$J$12/Stocks!$E$4*Layout!$D269)</f>
        <v/>
      </c>
      <c r="J287" s="96" t="str">
        <f>IF(ISBLANK(Layout!I269),"",Layout!I269*$J$12/Stocks!$E$4*Layout!$D269)</f>
        <v/>
      </c>
      <c r="K287" s="96" t="str">
        <f>IF(ISBLANK(Layout!J269),"",Layout!J269*$J$12/Stocks!$E$4*Layout!$D269)</f>
        <v/>
      </c>
      <c r="L287" s="96" t="str">
        <f>IF(ISBLANK(Layout!K269),"",Layout!K269*$J$12/Stocks!$E$4*Layout!$D269)</f>
        <v/>
      </c>
      <c r="M287" s="96" t="str">
        <f>IF(ISBLANK(Layout!L269),"",Layout!L269*$J$12/Stocks!$E$4*Layout!$D269)</f>
        <v/>
      </c>
      <c r="N287" s="96" t="str">
        <f>IF(ISBLANK(Layout!M269),"",Layout!M269*$J$12/Stocks!$E$4*Layout!$D269)</f>
        <v/>
      </c>
      <c r="O287" s="96" t="str">
        <f>IF(ISBLANK(Layout!N269),"",Layout!N269*$J$12/Stocks!$E$4*Layout!$D269)</f>
        <v/>
      </c>
      <c r="P287" s="95">
        <f t="shared" si="10"/>
        <v>0</v>
      </c>
    </row>
    <row r="288" spans="1:16" x14ac:dyDescent="0.35">
      <c r="A288" s="100">
        <f t="shared" si="9"/>
        <v>268</v>
      </c>
      <c r="B288" s="99" t="str">
        <f>IF(ISBLANK(Layout!B270), "", Layout!B270)</f>
        <v/>
      </c>
      <c r="C288" s="98" t="str">
        <f>IF(ISBLANK(Layout!C270), "", Layout!C270)</f>
        <v/>
      </c>
      <c r="D288" s="97" t="str">
        <f>IF(Layout!D270 &gt;0, $J$12 - E288 - P288, "")</f>
        <v/>
      </c>
      <c r="E288" s="96">
        <f>IFERROR(Layout!D270*SUM($D$12:$D$17), "")</f>
        <v>0</v>
      </c>
      <c r="F288" s="96" t="str">
        <f>IF(ISBLANK(Layout!E270),"",Layout!E270*$J$12/Stocks!$E$3*Layout!$D270)</f>
        <v/>
      </c>
      <c r="G288" s="96" t="str">
        <f>IF(ISBLANK(Layout!F270),"",Layout!F270*$J$12/Stocks!$E$4*Layout!$D270)</f>
        <v/>
      </c>
      <c r="H288" s="96" t="str">
        <f>IF(ISBLANK(Layout!G270),"",Layout!G270*$J$12/Stocks!$E$5*Layout!$D270)</f>
        <v/>
      </c>
      <c r="I288" s="96" t="str">
        <f>IF(ISBLANK(Layout!H270),"",Layout!H270*$J$12/Stocks!$E$4*Layout!$D270)</f>
        <v/>
      </c>
      <c r="J288" s="96" t="str">
        <f>IF(ISBLANK(Layout!I270),"",Layout!I270*$J$12/Stocks!$E$4*Layout!$D270)</f>
        <v/>
      </c>
      <c r="K288" s="96" t="str">
        <f>IF(ISBLANK(Layout!J270),"",Layout!J270*$J$12/Stocks!$E$4*Layout!$D270)</f>
        <v/>
      </c>
      <c r="L288" s="96" t="str">
        <f>IF(ISBLANK(Layout!K270),"",Layout!K270*$J$12/Stocks!$E$4*Layout!$D270)</f>
        <v/>
      </c>
      <c r="M288" s="96" t="str">
        <f>IF(ISBLANK(Layout!L270),"",Layout!L270*$J$12/Stocks!$E$4*Layout!$D270)</f>
        <v/>
      </c>
      <c r="N288" s="96" t="str">
        <f>IF(ISBLANK(Layout!M270),"",Layout!M270*$J$12/Stocks!$E$4*Layout!$D270)</f>
        <v/>
      </c>
      <c r="O288" s="96" t="str">
        <f>IF(ISBLANK(Layout!N270),"",Layout!N270*$J$12/Stocks!$E$4*Layout!$D270)</f>
        <v/>
      </c>
      <c r="P288" s="95">
        <f t="shared" si="10"/>
        <v>0</v>
      </c>
    </row>
    <row r="289" spans="1:16" x14ac:dyDescent="0.35">
      <c r="A289" s="100">
        <f t="shared" si="9"/>
        <v>269</v>
      </c>
      <c r="B289" s="99" t="str">
        <f>IF(ISBLANK(Layout!B271), "", Layout!B271)</f>
        <v/>
      </c>
      <c r="C289" s="98" t="str">
        <f>IF(ISBLANK(Layout!C271), "", Layout!C271)</f>
        <v/>
      </c>
      <c r="D289" s="97" t="str">
        <f>IF(Layout!D271 &gt;0, $J$12 - E289 - P289, "")</f>
        <v/>
      </c>
      <c r="E289" s="96">
        <f>IFERROR(Layout!D271*SUM($D$12:$D$17), "")</f>
        <v>0</v>
      </c>
      <c r="F289" s="96" t="str">
        <f>IF(ISBLANK(Layout!E271),"",Layout!E271*$J$12/Stocks!$E$3*Layout!$D271)</f>
        <v/>
      </c>
      <c r="G289" s="96" t="str">
        <f>IF(ISBLANK(Layout!F271),"",Layout!F271*$J$12/Stocks!$E$4*Layout!$D271)</f>
        <v/>
      </c>
      <c r="H289" s="96" t="str">
        <f>IF(ISBLANK(Layout!G271),"",Layout!G271*$J$12/Stocks!$E$5*Layout!$D271)</f>
        <v/>
      </c>
      <c r="I289" s="96" t="str">
        <f>IF(ISBLANK(Layout!H271),"",Layout!H271*$J$12/Stocks!$E$4*Layout!$D271)</f>
        <v/>
      </c>
      <c r="J289" s="96" t="str">
        <f>IF(ISBLANK(Layout!I271),"",Layout!I271*$J$12/Stocks!$E$4*Layout!$D271)</f>
        <v/>
      </c>
      <c r="K289" s="96" t="str">
        <f>IF(ISBLANK(Layout!J271),"",Layout!J271*$J$12/Stocks!$E$4*Layout!$D271)</f>
        <v/>
      </c>
      <c r="L289" s="96" t="str">
        <f>IF(ISBLANK(Layout!K271),"",Layout!K271*$J$12/Stocks!$E$4*Layout!$D271)</f>
        <v/>
      </c>
      <c r="M289" s="96" t="str">
        <f>IF(ISBLANK(Layout!L271),"",Layout!L271*$J$12/Stocks!$E$4*Layout!$D271)</f>
        <v/>
      </c>
      <c r="N289" s="96" t="str">
        <f>IF(ISBLANK(Layout!M271),"",Layout!M271*$J$12/Stocks!$E$4*Layout!$D271)</f>
        <v/>
      </c>
      <c r="O289" s="96" t="str">
        <f>IF(ISBLANK(Layout!N271),"",Layout!N271*$J$12/Stocks!$E$4*Layout!$D271)</f>
        <v/>
      </c>
      <c r="P289" s="95">
        <f t="shared" si="10"/>
        <v>0</v>
      </c>
    </row>
    <row r="290" spans="1:16" x14ac:dyDescent="0.35">
      <c r="A290" s="100">
        <f t="shared" si="9"/>
        <v>270</v>
      </c>
      <c r="B290" s="99" t="str">
        <f>IF(ISBLANK(Layout!B272), "", Layout!B272)</f>
        <v/>
      </c>
      <c r="C290" s="98" t="str">
        <f>IF(ISBLANK(Layout!C272), "", Layout!C272)</f>
        <v/>
      </c>
      <c r="D290" s="97" t="str">
        <f>IF(Layout!D272 &gt;0, $J$12 - E290 - P290, "")</f>
        <v/>
      </c>
      <c r="E290" s="96">
        <f>IFERROR(Layout!D272*SUM($D$12:$D$17), "")</f>
        <v>0</v>
      </c>
      <c r="F290" s="96" t="str">
        <f>IF(ISBLANK(Layout!E272),"",Layout!E272*$J$12/Stocks!$E$3*Layout!$D272)</f>
        <v/>
      </c>
      <c r="G290" s="96" t="str">
        <f>IF(ISBLANK(Layout!F272),"",Layout!F272*$J$12/Stocks!$E$4*Layout!$D272)</f>
        <v/>
      </c>
      <c r="H290" s="96" t="str">
        <f>IF(ISBLANK(Layout!G272),"",Layout!G272*$J$12/Stocks!$E$5*Layout!$D272)</f>
        <v/>
      </c>
      <c r="I290" s="96" t="str">
        <f>IF(ISBLANK(Layout!H272),"",Layout!H272*$J$12/Stocks!$E$4*Layout!$D272)</f>
        <v/>
      </c>
      <c r="J290" s="96" t="str">
        <f>IF(ISBLANK(Layout!I272),"",Layout!I272*$J$12/Stocks!$E$4*Layout!$D272)</f>
        <v/>
      </c>
      <c r="K290" s="96" t="str">
        <f>IF(ISBLANK(Layout!J272),"",Layout!J272*$J$12/Stocks!$E$4*Layout!$D272)</f>
        <v/>
      </c>
      <c r="L290" s="96" t="str">
        <f>IF(ISBLANK(Layout!K272),"",Layout!K272*$J$12/Stocks!$E$4*Layout!$D272)</f>
        <v/>
      </c>
      <c r="M290" s="96" t="str">
        <f>IF(ISBLANK(Layout!L272),"",Layout!L272*$J$12/Stocks!$E$4*Layout!$D272)</f>
        <v/>
      </c>
      <c r="N290" s="96" t="str">
        <f>IF(ISBLANK(Layout!M272),"",Layout!M272*$J$12/Stocks!$E$4*Layout!$D272)</f>
        <v/>
      </c>
      <c r="O290" s="96" t="str">
        <f>IF(ISBLANK(Layout!N272),"",Layout!N272*$J$12/Stocks!$E$4*Layout!$D272)</f>
        <v/>
      </c>
      <c r="P290" s="95">
        <f t="shared" si="10"/>
        <v>0</v>
      </c>
    </row>
    <row r="291" spans="1:16" x14ac:dyDescent="0.35">
      <c r="A291" s="94">
        <f t="shared" si="9"/>
        <v>271</v>
      </c>
      <c r="B291" s="93" t="str">
        <f>IF(ISBLANK(Layout!B273), "", Layout!B273)</f>
        <v/>
      </c>
      <c r="C291" s="92" t="str">
        <f>IF(ISBLANK(Layout!C273), "", Layout!C273)</f>
        <v/>
      </c>
      <c r="D291" s="91" t="str">
        <f>IF(Layout!D273 &gt;0, $J$12 - E291 - P291, "")</f>
        <v/>
      </c>
      <c r="E291" s="90">
        <f>IFERROR(Layout!D273*SUM($D$12:$D$17), "")</f>
        <v>0</v>
      </c>
      <c r="F291" s="90" t="str">
        <f>IF(ISBLANK(Layout!E273),"",Layout!E273*$J$12/Stocks!$E$3*Layout!$D273)</f>
        <v/>
      </c>
      <c r="G291" s="90" t="str">
        <f>IF(ISBLANK(Layout!F273),"",Layout!F273*$J$12/Stocks!$E$4*Layout!$D273)</f>
        <v/>
      </c>
      <c r="H291" s="90" t="str">
        <f>IF(ISBLANK(Layout!G273),"",Layout!G273*$J$12/Stocks!$E$5*Layout!$D273)</f>
        <v/>
      </c>
      <c r="I291" s="90" t="str">
        <f>IF(ISBLANK(Layout!H273),"",Layout!H273*$J$12/Stocks!$E$4*Layout!$D273)</f>
        <v/>
      </c>
      <c r="J291" s="90" t="str">
        <f>IF(ISBLANK(Layout!I273),"",Layout!I273*$J$12/Stocks!$E$4*Layout!$D273)</f>
        <v/>
      </c>
      <c r="K291" s="90" t="str">
        <f>IF(ISBLANK(Layout!J273),"",Layout!J273*$J$12/Stocks!$E$4*Layout!$D273)</f>
        <v/>
      </c>
      <c r="L291" s="90" t="str">
        <f>IF(ISBLANK(Layout!K273),"",Layout!K273*$J$12/Stocks!$E$4*Layout!$D273)</f>
        <v/>
      </c>
      <c r="M291" s="90" t="str">
        <f>IF(ISBLANK(Layout!L273),"",Layout!L273*$J$12/Stocks!$E$4*Layout!$D273)</f>
        <v/>
      </c>
      <c r="N291" s="90" t="str">
        <f>IF(ISBLANK(Layout!M273),"",Layout!M273*$J$12/Stocks!$E$4*Layout!$D273)</f>
        <v/>
      </c>
      <c r="O291" s="90" t="str">
        <f>IF(ISBLANK(Layout!N273),"",Layout!N273*$J$12/Stocks!$E$4*Layout!$D273)</f>
        <v/>
      </c>
      <c r="P291" s="89">
        <f t="shared" si="10"/>
        <v>0</v>
      </c>
    </row>
    <row r="292" spans="1:16" x14ac:dyDescent="0.35">
      <c r="A292" s="107">
        <f t="shared" si="9"/>
        <v>272</v>
      </c>
      <c r="B292" s="106" t="str">
        <f>IF(ISBLANK(Layout!B274), "", Layout!B274)</f>
        <v/>
      </c>
      <c r="C292" s="105" t="str">
        <f>IF(ISBLANK(Layout!C274), "", Layout!C274)</f>
        <v/>
      </c>
      <c r="D292" s="104" t="str">
        <f>IF(Layout!D274 &gt;0, $J$12 - E292 - P292, "")</f>
        <v/>
      </c>
      <c r="E292" s="103">
        <f>IFERROR(Layout!D274*SUM($D$12:$D$17), "")</f>
        <v>0</v>
      </c>
      <c r="F292" s="102" t="str">
        <f>IF(ISBLANK(Layout!E274),"",Layout!E274*$J$12/Stocks!$E$3*Layout!$D274)</f>
        <v/>
      </c>
      <c r="G292" s="102" t="str">
        <f>IF(ISBLANK(Layout!F274),"",Layout!F274*$J$12/Stocks!$E$4*Layout!$D274)</f>
        <v/>
      </c>
      <c r="H292" s="102" t="str">
        <f>IF(ISBLANK(Layout!G274),"",Layout!G274*$J$12/Stocks!$E$5*Layout!$D274)</f>
        <v/>
      </c>
      <c r="I292" s="102" t="str">
        <f>IF(ISBLANK(Layout!H274),"",Layout!H274*$J$12/Stocks!$E$4*Layout!$D274)</f>
        <v/>
      </c>
      <c r="J292" s="102" t="str">
        <f>IF(ISBLANK(Layout!I274),"",Layout!I274*$J$12/Stocks!$E$4*Layout!$D274)</f>
        <v/>
      </c>
      <c r="K292" s="102" t="str">
        <f>IF(ISBLANK(Layout!J274),"",Layout!J274*$J$12/Stocks!$E$4*Layout!$D274)</f>
        <v/>
      </c>
      <c r="L292" s="102" t="str">
        <f>IF(ISBLANK(Layout!K274),"",Layout!K274*$J$12/Stocks!$E$4*Layout!$D274)</f>
        <v/>
      </c>
      <c r="M292" s="102" t="str">
        <f>IF(ISBLANK(Layout!L274),"",Layout!L274*$J$12/Stocks!$E$4*Layout!$D274)</f>
        <v/>
      </c>
      <c r="N292" s="102" t="str">
        <f>IF(ISBLANK(Layout!M274),"",Layout!M274*$J$12/Stocks!$E$4*Layout!$D274)</f>
        <v/>
      </c>
      <c r="O292" s="102" t="str">
        <f>IF(ISBLANK(Layout!N274),"",Layout!N274*$J$12/Stocks!$E$4*Layout!$D274)</f>
        <v/>
      </c>
      <c r="P292" s="101">
        <f t="shared" si="10"/>
        <v>0</v>
      </c>
    </row>
    <row r="293" spans="1:16" x14ac:dyDescent="0.35">
      <c r="A293" s="100">
        <f t="shared" si="9"/>
        <v>273</v>
      </c>
      <c r="B293" s="99" t="str">
        <f>IF(ISBLANK(Layout!B275), "", Layout!B275)</f>
        <v/>
      </c>
      <c r="C293" s="98" t="str">
        <f>IF(ISBLANK(Layout!C275), "", Layout!C275)</f>
        <v/>
      </c>
      <c r="D293" s="97" t="str">
        <f>IF(Layout!D275 &gt;0, $J$12 - E293 - P293, "")</f>
        <v/>
      </c>
      <c r="E293" s="96">
        <f>IFERROR(Layout!D275*SUM($D$12:$D$17), "")</f>
        <v>0</v>
      </c>
      <c r="F293" s="96" t="str">
        <f>IF(ISBLANK(Layout!E275),"",Layout!E275*$J$12/Stocks!$E$3*Layout!$D275)</f>
        <v/>
      </c>
      <c r="G293" s="96" t="str">
        <f>IF(ISBLANK(Layout!F275),"",Layout!F275*$J$12/Stocks!$E$4*Layout!$D275)</f>
        <v/>
      </c>
      <c r="H293" s="96" t="str">
        <f>IF(ISBLANK(Layout!G275),"",Layout!G275*$J$12/Stocks!$E$5*Layout!$D275)</f>
        <v/>
      </c>
      <c r="I293" s="96" t="str">
        <f>IF(ISBLANK(Layout!H275),"",Layout!H275*$J$12/Stocks!$E$4*Layout!$D275)</f>
        <v/>
      </c>
      <c r="J293" s="96" t="str">
        <f>IF(ISBLANK(Layout!I275),"",Layout!I275*$J$12/Stocks!$E$4*Layout!$D275)</f>
        <v/>
      </c>
      <c r="K293" s="96" t="str">
        <f>IF(ISBLANK(Layout!J275),"",Layout!J275*$J$12/Stocks!$E$4*Layout!$D275)</f>
        <v/>
      </c>
      <c r="L293" s="96" t="str">
        <f>IF(ISBLANK(Layout!K275),"",Layout!K275*$J$12/Stocks!$E$4*Layout!$D275)</f>
        <v/>
      </c>
      <c r="M293" s="96" t="str">
        <f>IF(ISBLANK(Layout!L275),"",Layout!L275*$J$12/Stocks!$E$4*Layout!$D275)</f>
        <v/>
      </c>
      <c r="N293" s="96" t="str">
        <f>IF(ISBLANK(Layout!M275),"",Layout!M275*$J$12/Stocks!$E$4*Layout!$D275)</f>
        <v/>
      </c>
      <c r="O293" s="96" t="str">
        <f>IF(ISBLANK(Layout!N275),"",Layout!N275*$J$12/Stocks!$E$4*Layout!$D275)</f>
        <v/>
      </c>
      <c r="P293" s="95">
        <f t="shared" si="10"/>
        <v>0</v>
      </c>
    </row>
    <row r="294" spans="1:16" x14ac:dyDescent="0.35">
      <c r="A294" s="100">
        <f t="shared" si="9"/>
        <v>274</v>
      </c>
      <c r="B294" s="99" t="str">
        <f>IF(ISBLANK(Layout!B276), "", Layout!B276)</f>
        <v/>
      </c>
      <c r="C294" s="98" t="str">
        <f>IF(ISBLANK(Layout!C276), "", Layout!C276)</f>
        <v/>
      </c>
      <c r="D294" s="97" t="str">
        <f>IF(Layout!D276 &gt;0, $J$12 - E294 - P294, "")</f>
        <v/>
      </c>
      <c r="E294" s="96">
        <f>IFERROR(Layout!D276*SUM($D$12:$D$17), "")</f>
        <v>0</v>
      </c>
      <c r="F294" s="96" t="str">
        <f>IF(ISBLANK(Layout!E276),"",Layout!E276*$J$12/Stocks!$E$3*Layout!$D276)</f>
        <v/>
      </c>
      <c r="G294" s="96" t="str">
        <f>IF(ISBLANK(Layout!F276),"",Layout!F276*$J$12/Stocks!$E$4*Layout!$D276)</f>
        <v/>
      </c>
      <c r="H294" s="96" t="str">
        <f>IF(ISBLANK(Layout!G276),"",Layout!G276*$J$12/Stocks!$E$5*Layout!$D276)</f>
        <v/>
      </c>
      <c r="I294" s="96" t="str">
        <f>IF(ISBLANK(Layout!H276),"",Layout!H276*$J$12/Stocks!$E$4*Layout!$D276)</f>
        <v/>
      </c>
      <c r="J294" s="96" t="str">
        <f>IF(ISBLANK(Layout!I276),"",Layout!I276*$J$12/Stocks!$E$4*Layout!$D276)</f>
        <v/>
      </c>
      <c r="K294" s="96" t="str">
        <f>IF(ISBLANK(Layout!J276),"",Layout!J276*$J$12/Stocks!$E$4*Layout!$D276)</f>
        <v/>
      </c>
      <c r="L294" s="96" t="str">
        <f>IF(ISBLANK(Layout!K276),"",Layout!K276*$J$12/Stocks!$E$4*Layout!$D276)</f>
        <v/>
      </c>
      <c r="M294" s="96" t="str">
        <f>IF(ISBLANK(Layout!L276),"",Layout!L276*$J$12/Stocks!$E$4*Layout!$D276)</f>
        <v/>
      </c>
      <c r="N294" s="96" t="str">
        <f>IF(ISBLANK(Layout!M276),"",Layout!M276*$J$12/Stocks!$E$4*Layout!$D276)</f>
        <v/>
      </c>
      <c r="O294" s="96" t="str">
        <f>IF(ISBLANK(Layout!N276),"",Layout!N276*$J$12/Stocks!$E$4*Layout!$D276)</f>
        <v/>
      </c>
      <c r="P294" s="95">
        <f t="shared" si="10"/>
        <v>0</v>
      </c>
    </row>
    <row r="295" spans="1:16" x14ac:dyDescent="0.35">
      <c r="A295" s="100">
        <f t="shared" si="9"/>
        <v>275</v>
      </c>
      <c r="B295" s="99" t="str">
        <f>IF(ISBLANK(Layout!B277), "", Layout!B277)</f>
        <v/>
      </c>
      <c r="C295" s="98" t="str">
        <f>IF(ISBLANK(Layout!C277), "", Layout!C277)</f>
        <v/>
      </c>
      <c r="D295" s="97" t="str">
        <f>IF(Layout!D277 &gt;0, $J$12 - E295 - P295, "")</f>
        <v/>
      </c>
      <c r="E295" s="96">
        <f>IFERROR(Layout!D277*SUM($D$12:$D$17), "")</f>
        <v>0</v>
      </c>
      <c r="F295" s="96" t="str">
        <f>IF(ISBLANK(Layout!E277),"",Layout!E277*$J$12/Stocks!$E$3*Layout!$D277)</f>
        <v/>
      </c>
      <c r="G295" s="96" t="str">
        <f>IF(ISBLANK(Layout!F277),"",Layout!F277*$J$12/Stocks!$E$4*Layout!$D277)</f>
        <v/>
      </c>
      <c r="H295" s="96" t="str">
        <f>IF(ISBLANK(Layout!G277),"",Layout!G277*$J$12/Stocks!$E$5*Layout!$D277)</f>
        <v/>
      </c>
      <c r="I295" s="96" t="str">
        <f>IF(ISBLANK(Layout!H277),"",Layout!H277*$J$12/Stocks!$E$4*Layout!$D277)</f>
        <v/>
      </c>
      <c r="J295" s="96" t="str">
        <f>IF(ISBLANK(Layout!I277),"",Layout!I277*$J$12/Stocks!$E$4*Layout!$D277)</f>
        <v/>
      </c>
      <c r="K295" s="96" t="str">
        <f>IF(ISBLANK(Layout!J277),"",Layout!J277*$J$12/Stocks!$E$4*Layout!$D277)</f>
        <v/>
      </c>
      <c r="L295" s="96" t="str">
        <f>IF(ISBLANK(Layout!K277),"",Layout!K277*$J$12/Stocks!$E$4*Layout!$D277)</f>
        <v/>
      </c>
      <c r="M295" s="96" t="str">
        <f>IF(ISBLANK(Layout!L277),"",Layout!L277*$J$12/Stocks!$E$4*Layout!$D277)</f>
        <v/>
      </c>
      <c r="N295" s="96" t="str">
        <f>IF(ISBLANK(Layout!M277),"",Layout!M277*$J$12/Stocks!$E$4*Layout!$D277)</f>
        <v/>
      </c>
      <c r="O295" s="96" t="str">
        <f>IF(ISBLANK(Layout!N277),"",Layout!N277*$J$12/Stocks!$E$4*Layout!$D277)</f>
        <v/>
      </c>
      <c r="P295" s="95">
        <f t="shared" si="10"/>
        <v>0</v>
      </c>
    </row>
    <row r="296" spans="1:16" x14ac:dyDescent="0.35">
      <c r="A296" s="100">
        <f t="shared" si="9"/>
        <v>276</v>
      </c>
      <c r="B296" s="99" t="str">
        <f>IF(ISBLANK(Layout!B278), "", Layout!B278)</f>
        <v/>
      </c>
      <c r="C296" s="98" t="str">
        <f>IF(ISBLANK(Layout!C278), "", Layout!C278)</f>
        <v/>
      </c>
      <c r="D296" s="97" t="str">
        <f>IF(Layout!D278 &gt;0, $J$12 - E296 - P296, "")</f>
        <v/>
      </c>
      <c r="E296" s="96">
        <f>IFERROR(Layout!D278*SUM($D$12:$D$17), "")</f>
        <v>0</v>
      </c>
      <c r="F296" s="96" t="str">
        <f>IF(ISBLANK(Layout!E278),"",Layout!E278*$J$12/Stocks!$E$3*Layout!$D278)</f>
        <v/>
      </c>
      <c r="G296" s="96" t="str">
        <f>IF(ISBLANK(Layout!F278),"",Layout!F278*$J$12/Stocks!$E$4*Layout!$D278)</f>
        <v/>
      </c>
      <c r="H296" s="96" t="str">
        <f>IF(ISBLANK(Layout!G278),"",Layout!G278*$J$12/Stocks!$E$5*Layout!$D278)</f>
        <v/>
      </c>
      <c r="I296" s="96" t="str">
        <f>IF(ISBLANK(Layout!H278),"",Layout!H278*$J$12/Stocks!$E$4*Layout!$D278)</f>
        <v/>
      </c>
      <c r="J296" s="96" t="str">
        <f>IF(ISBLANK(Layout!I278),"",Layout!I278*$J$12/Stocks!$E$4*Layout!$D278)</f>
        <v/>
      </c>
      <c r="K296" s="96" t="str">
        <f>IF(ISBLANK(Layout!J278),"",Layout!J278*$J$12/Stocks!$E$4*Layout!$D278)</f>
        <v/>
      </c>
      <c r="L296" s="96" t="str">
        <f>IF(ISBLANK(Layout!K278),"",Layout!K278*$J$12/Stocks!$E$4*Layout!$D278)</f>
        <v/>
      </c>
      <c r="M296" s="96" t="str">
        <f>IF(ISBLANK(Layout!L278),"",Layout!L278*$J$12/Stocks!$E$4*Layout!$D278)</f>
        <v/>
      </c>
      <c r="N296" s="96" t="str">
        <f>IF(ISBLANK(Layout!M278),"",Layout!M278*$J$12/Stocks!$E$4*Layout!$D278)</f>
        <v/>
      </c>
      <c r="O296" s="96" t="str">
        <f>IF(ISBLANK(Layout!N278),"",Layout!N278*$J$12/Stocks!$E$4*Layout!$D278)</f>
        <v/>
      </c>
      <c r="P296" s="95">
        <f t="shared" si="10"/>
        <v>0</v>
      </c>
    </row>
    <row r="297" spans="1:16" x14ac:dyDescent="0.35">
      <c r="A297" s="100">
        <f t="shared" ref="A297:A360" si="11">A296+1</f>
        <v>277</v>
      </c>
      <c r="B297" s="99" t="str">
        <f>IF(ISBLANK(Layout!B279), "", Layout!B279)</f>
        <v/>
      </c>
      <c r="C297" s="98" t="str">
        <f>IF(ISBLANK(Layout!C279), "", Layout!C279)</f>
        <v/>
      </c>
      <c r="D297" s="97" t="str">
        <f>IF(Layout!D279 &gt;0, $J$12 - E297 - P297, "")</f>
        <v/>
      </c>
      <c r="E297" s="96">
        <f>IFERROR(Layout!D279*SUM($D$12:$D$17), "")</f>
        <v>0</v>
      </c>
      <c r="F297" s="96" t="str">
        <f>IF(ISBLANK(Layout!E279),"",Layout!E279*$J$12/Stocks!$E$3*Layout!$D279)</f>
        <v/>
      </c>
      <c r="G297" s="96" t="str">
        <f>IF(ISBLANK(Layout!F279),"",Layout!F279*$J$12/Stocks!$E$4*Layout!$D279)</f>
        <v/>
      </c>
      <c r="H297" s="96" t="str">
        <f>IF(ISBLANK(Layout!G279),"",Layout!G279*$J$12/Stocks!$E$5*Layout!$D279)</f>
        <v/>
      </c>
      <c r="I297" s="96" t="str">
        <f>IF(ISBLANK(Layout!H279),"",Layout!H279*$J$12/Stocks!$E$4*Layout!$D279)</f>
        <v/>
      </c>
      <c r="J297" s="96" t="str">
        <f>IF(ISBLANK(Layout!I279),"",Layout!I279*$J$12/Stocks!$E$4*Layout!$D279)</f>
        <v/>
      </c>
      <c r="K297" s="96" t="str">
        <f>IF(ISBLANK(Layout!J279),"",Layout!J279*$J$12/Stocks!$E$4*Layout!$D279)</f>
        <v/>
      </c>
      <c r="L297" s="96" t="str">
        <f>IF(ISBLANK(Layout!K279),"",Layout!K279*$J$12/Stocks!$E$4*Layout!$D279)</f>
        <v/>
      </c>
      <c r="M297" s="96" t="str">
        <f>IF(ISBLANK(Layout!L279),"",Layout!L279*$J$12/Stocks!$E$4*Layout!$D279)</f>
        <v/>
      </c>
      <c r="N297" s="96" t="str">
        <f>IF(ISBLANK(Layout!M279),"",Layout!M279*$J$12/Stocks!$E$4*Layout!$D279)</f>
        <v/>
      </c>
      <c r="O297" s="96" t="str">
        <f>IF(ISBLANK(Layout!N279),"",Layout!N279*$J$12/Stocks!$E$4*Layout!$D279)</f>
        <v/>
      </c>
      <c r="P297" s="95">
        <f t="shared" si="10"/>
        <v>0</v>
      </c>
    </row>
    <row r="298" spans="1:16" x14ac:dyDescent="0.35">
      <c r="A298" s="100">
        <f t="shared" si="11"/>
        <v>278</v>
      </c>
      <c r="B298" s="99" t="str">
        <f>IF(ISBLANK(Layout!B280), "", Layout!B280)</f>
        <v/>
      </c>
      <c r="C298" s="98" t="str">
        <f>IF(ISBLANK(Layout!C280), "", Layout!C280)</f>
        <v/>
      </c>
      <c r="D298" s="97" t="str">
        <f>IF(Layout!D280 &gt;0, $J$12 - E298 - P298, "")</f>
        <v/>
      </c>
      <c r="E298" s="96">
        <f>IFERROR(Layout!D280*SUM($D$12:$D$17), "")</f>
        <v>0</v>
      </c>
      <c r="F298" s="96" t="str">
        <f>IF(ISBLANK(Layout!E280),"",Layout!E280*$J$12/Stocks!$E$3*Layout!$D280)</f>
        <v/>
      </c>
      <c r="G298" s="96" t="str">
        <f>IF(ISBLANK(Layout!F280),"",Layout!F280*$J$12/Stocks!$E$4*Layout!$D280)</f>
        <v/>
      </c>
      <c r="H298" s="96" t="str">
        <f>IF(ISBLANK(Layout!G280),"",Layout!G280*$J$12/Stocks!$E$5*Layout!$D280)</f>
        <v/>
      </c>
      <c r="I298" s="96" t="str">
        <f>IF(ISBLANK(Layout!H280),"",Layout!H280*$J$12/Stocks!$E$4*Layout!$D280)</f>
        <v/>
      </c>
      <c r="J298" s="96" t="str">
        <f>IF(ISBLANK(Layout!I280),"",Layout!I280*$J$12/Stocks!$E$4*Layout!$D280)</f>
        <v/>
      </c>
      <c r="K298" s="96" t="str">
        <f>IF(ISBLANK(Layout!J280),"",Layout!J280*$J$12/Stocks!$E$4*Layout!$D280)</f>
        <v/>
      </c>
      <c r="L298" s="96" t="str">
        <f>IF(ISBLANK(Layout!K280),"",Layout!K280*$J$12/Stocks!$E$4*Layout!$D280)</f>
        <v/>
      </c>
      <c r="M298" s="96" t="str">
        <f>IF(ISBLANK(Layout!L280),"",Layout!L280*$J$12/Stocks!$E$4*Layout!$D280)</f>
        <v/>
      </c>
      <c r="N298" s="96" t="str">
        <f>IF(ISBLANK(Layout!M280),"",Layout!M280*$J$12/Stocks!$E$4*Layout!$D280)</f>
        <v/>
      </c>
      <c r="O298" s="96" t="str">
        <f>IF(ISBLANK(Layout!N280),"",Layout!N280*$J$12/Stocks!$E$4*Layout!$D280)</f>
        <v/>
      </c>
      <c r="P298" s="95">
        <f t="shared" si="10"/>
        <v>0</v>
      </c>
    </row>
    <row r="299" spans="1:16" x14ac:dyDescent="0.35">
      <c r="A299" s="94">
        <f t="shared" si="11"/>
        <v>279</v>
      </c>
      <c r="B299" s="93" t="str">
        <f>IF(ISBLANK(Layout!B281), "", Layout!B281)</f>
        <v/>
      </c>
      <c r="C299" s="92" t="str">
        <f>IF(ISBLANK(Layout!C281), "", Layout!C281)</f>
        <v/>
      </c>
      <c r="D299" s="91" t="str">
        <f>IF(Layout!D281 &gt;0, $J$12 - E299 - P299, "")</f>
        <v/>
      </c>
      <c r="E299" s="90">
        <f>IFERROR(Layout!D281*SUM($D$12:$D$17), "")</f>
        <v>0</v>
      </c>
      <c r="F299" s="90" t="str">
        <f>IF(ISBLANK(Layout!E281),"",Layout!E281*$J$12/Stocks!$E$3*Layout!$D281)</f>
        <v/>
      </c>
      <c r="G299" s="90" t="str">
        <f>IF(ISBLANK(Layout!F281),"",Layout!F281*$J$12/Stocks!$E$4*Layout!$D281)</f>
        <v/>
      </c>
      <c r="H299" s="90" t="str">
        <f>IF(ISBLANK(Layout!G281),"",Layout!G281*$J$12/Stocks!$E$5*Layout!$D281)</f>
        <v/>
      </c>
      <c r="I299" s="90" t="str">
        <f>IF(ISBLANK(Layout!H281),"",Layout!H281*$J$12/Stocks!$E$4*Layout!$D281)</f>
        <v/>
      </c>
      <c r="J299" s="90" t="str">
        <f>IF(ISBLANK(Layout!I281),"",Layout!I281*$J$12/Stocks!$E$4*Layout!$D281)</f>
        <v/>
      </c>
      <c r="K299" s="90" t="str">
        <f>IF(ISBLANK(Layout!J281),"",Layout!J281*$J$12/Stocks!$E$4*Layout!$D281)</f>
        <v/>
      </c>
      <c r="L299" s="90" t="str">
        <f>IF(ISBLANK(Layout!K281),"",Layout!K281*$J$12/Stocks!$E$4*Layout!$D281)</f>
        <v/>
      </c>
      <c r="M299" s="90" t="str">
        <f>IF(ISBLANK(Layout!L281),"",Layout!L281*$J$12/Stocks!$E$4*Layout!$D281)</f>
        <v/>
      </c>
      <c r="N299" s="90" t="str">
        <f>IF(ISBLANK(Layout!M281),"",Layout!M281*$J$12/Stocks!$E$4*Layout!$D281)</f>
        <v/>
      </c>
      <c r="O299" s="90" t="str">
        <f>IF(ISBLANK(Layout!N281),"",Layout!N281*$J$12/Stocks!$E$4*Layout!$D281)</f>
        <v/>
      </c>
      <c r="P299" s="89">
        <f t="shared" si="10"/>
        <v>0</v>
      </c>
    </row>
    <row r="300" spans="1:16" x14ac:dyDescent="0.35">
      <c r="A300" s="107">
        <f t="shared" si="11"/>
        <v>280</v>
      </c>
      <c r="B300" s="106" t="str">
        <f>IF(ISBLANK(Layout!B282), "", Layout!B282)</f>
        <v/>
      </c>
      <c r="C300" s="105" t="str">
        <f>IF(ISBLANK(Layout!C282), "", Layout!C282)</f>
        <v/>
      </c>
      <c r="D300" s="104" t="str">
        <f>IF(Layout!D282 &gt;0, $J$12 - E300 - P300, "")</f>
        <v/>
      </c>
      <c r="E300" s="103">
        <f>IFERROR(Layout!D282*SUM($D$12:$D$17), "")</f>
        <v>0</v>
      </c>
      <c r="F300" s="102" t="str">
        <f>IF(ISBLANK(Layout!E282),"",Layout!E282*$J$12/Stocks!$E$3*Layout!$D282)</f>
        <v/>
      </c>
      <c r="G300" s="102" t="str">
        <f>IF(ISBLANK(Layout!F282),"",Layout!F282*$J$12/Stocks!$E$4*Layout!$D282)</f>
        <v/>
      </c>
      <c r="H300" s="102" t="str">
        <f>IF(ISBLANK(Layout!G282),"",Layout!G282*$J$12/Stocks!$E$5*Layout!$D282)</f>
        <v/>
      </c>
      <c r="I300" s="102" t="str">
        <f>IF(ISBLANK(Layout!H282),"",Layout!H282*$J$12/Stocks!$E$4*Layout!$D282)</f>
        <v/>
      </c>
      <c r="J300" s="102" t="str">
        <f>IF(ISBLANK(Layout!I282),"",Layout!I282*$J$12/Stocks!$E$4*Layout!$D282)</f>
        <v/>
      </c>
      <c r="K300" s="102" t="str">
        <f>IF(ISBLANK(Layout!J282),"",Layout!J282*$J$12/Stocks!$E$4*Layout!$D282)</f>
        <v/>
      </c>
      <c r="L300" s="102" t="str">
        <f>IF(ISBLANK(Layout!K282),"",Layout!K282*$J$12/Stocks!$E$4*Layout!$D282)</f>
        <v/>
      </c>
      <c r="M300" s="102" t="str">
        <f>IF(ISBLANK(Layout!L282),"",Layout!L282*$J$12/Stocks!$E$4*Layout!$D282)</f>
        <v/>
      </c>
      <c r="N300" s="102" t="str">
        <f>IF(ISBLANK(Layout!M282),"",Layout!M282*$J$12/Stocks!$E$4*Layout!$D282)</f>
        <v/>
      </c>
      <c r="O300" s="102" t="str">
        <f>IF(ISBLANK(Layout!N282),"",Layout!N282*$J$12/Stocks!$E$4*Layout!$D282)</f>
        <v/>
      </c>
      <c r="P300" s="101">
        <f t="shared" si="10"/>
        <v>0</v>
      </c>
    </row>
    <row r="301" spans="1:16" x14ac:dyDescent="0.35">
      <c r="A301" s="100">
        <f t="shared" si="11"/>
        <v>281</v>
      </c>
      <c r="B301" s="99" t="str">
        <f>IF(ISBLANK(Layout!B283), "", Layout!B283)</f>
        <v/>
      </c>
      <c r="C301" s="98" t="str">
        <f>IF(ISBLANK(Layout!C283), "", Layout!C283)</f>
        <v/>
      </c>
      <c r="D301" s="97" t="str">
        <f>IF(Layout!D283 &gt;0, $J$12 - E301 - P301, "")</f>
        <v/>
      </c>
      <c r="E301" s="96">
        <f>IFERROR(Layout!D283*SUM($D$12:$D$17), "")</f>
        <v>0</v>
      </c>
      <c r="F301" s="96" t="str">
        <f>IF(ISBLANK(Layout!E283),"",Layout!E283*$J$12/Stocks!$E$3*Layout!$D283)</f>
        <v/>
      </c>
      <c r="G301" s="96" t="str">
        <f>IF(ISBLANK(Layout!F283),"",Layout!F283*$J$12/Stocks!$E$4*Layout!$D283)</f>
        <v/>
      </c>
      <c r="H301" s="96" t="str">
        <f>IF(ISBLANK(Layout!G283),"",Layout!G283*$J$12/Stocks!$E$5*Layout!$D283)</f>
        <v/>
      </c>
      <c r="I301" s="96" t="str">
        <f>IF(ISBLANK(Layout!H283),"",Layout!H283*$J$12/Stocks!$E$4*Layout!$D283)</f>
        <v/>
      </c>
      <c r="J301" s="96" t="str">
        <f>IF(ISBLANK(Layout!I283),"",Layout!I283*$J$12/Stocks!$E$4*Layout!$D283)</f>
        <v/>
      </c>
      <c r="K301" s="96" t="str">
        <f>IF(ISBLANK(Layout!J283),"",Layout!J283*$J$12/Stocks!$E$4*Layout!$D283)</f>
        <v/>
      </c>
      <c r="L301" s="96" t="str">
        <f>IF(ISBLANK(Layout!K283),"",Layout!K283*$J$12/Stocks!$E$4*Layout!$D283)</f>
        <v/>
      </c>
      <c r="M301" s="96" t="str">
        <f>IF(ISBLANK(Layout!L283),"",Layout!L283*$J$12/Stocks!$E$4*Layout!$D283)</f>
        <v/>
      </c>
      <c r="N301" s="96" t="str">
        <f>IF(ISBLANK(Layout!M283),"",Layout!M283*$J$12/Stocks!$E$4*Layout!$D283)</f>
        <v/>
      </c>
      <c r="O301" s="96" t="str">
        <f>IF(ISBLANK(Layout!N283),"",Layout!N283*$J$12/Stocks!$E$4*Layout!$D283)</f>
        <v/>
      </c>
      <c r="P301" s="95">
        <f t="shared" si="10"/>
        <v>0</v>
      </c>
    </row>
    <row r="302" spans="1:16" x14ac:dyDescent="0.35">
      <c r="A302" s="100">
        <f t="shared" si="11"/>
        <v>282</v>
      </c>
      <c r="B302" s="99" t="str">
        <f>IF(ISBLANK(Layout!B284), "", Layout!B284)</f>
        <v/>
      </c>
      <c r="C302" s="98" t="str">
        <f>IF(ISBLANK(Layout!C284), "", Layout!C284)</f>
        <v/>
      </c>
      <c r="D302" s="97" t="str">
        <f>IF(Layout!D284 &gt;0, $J$12 - E302 - P302, "")</f>
        <v/>
      </c>
      <c r="E302" s="96">
        <f>IFERROR(Layout!D284*SUM($D$12:$D$17), "")</f>
        <v>0</v>
      </c>
      <c r="F302" s="96" t="str">
        <f>IF(ISBLANK(Layout!E284),"",Layout!E284*$J$12/Stocks!$E$3*Layout!$D284)</f>
        <v/>
      </c>
      <c r="G302" s="96" t="str">
        <f>IF(ISBLANK(Layout!F284),"",Layout!F284*$J$12/Stocks!$E$4*Layout!$D284)</f>
        <v/>
      </c>
      <c r="H302" s="96" t="str">
        <f>IF(ISBLANK(Layout!G284),"",Layout!G284*$J$12/Stocks!$E$5*Layout!$D284)</f>
        <v/>
      </c>
      <c r="I302" s="96" t="str">
        <f>IF(ISBLANK(Layout!H284),"",Layout!H284*$J$12/Stocks!$E$4*Layout!$D284)</f>
        <v/>
      </c>
      <c r="J302" s="96" t="str">
        <f>IF(ISBLANK(Layout!I284),"",Layout!I284*$J$12/Stocks!$E$4*Layout!$D284)</f>
        <v/>
      </c>
      <c r="K302" s="96" t="str">
        <f>IF(ISBLANK(Layout!J284),"",Layout!J284*$J$12/Stocks!$E$4*Layout!$D284)</f>
        <v/>
      </c>
      <c r="L302" s="96" t="str">
        <f>IF(ISBLANK(Layout!K284),"",Layout!K284*$J$12/Stocks!$E$4*Layout!$D284)</f>
        <v/>
      </c>
      <c r="M302" s="96" t="str">
        <f>IF(ISBLANK(Layout!L284),"",Layout!L284*$J$12/Stocks!$E$4*Layout!$D284)</f>
        <v/>
      </c>
      <c r="N302" s="96" t="str">
        <f>IF(ISBLANK(Layout!M284),"",Layout!M284*$J$12/Stocks!$E$4*Layout!$D284)</f>
        <v/>
      </c>
      <c r="O302" s="96" t="str">
        <f>IF(ISBLANK(Layout!N284),"",Layout!N284*$J$12/Stocks!$E$4*Layout!$D284)</f>
        <v/>
      </c>
      <c r="P302" s="95">
        <f t="shared" si="10"/>
        <v>0</v>
      </c>
    </row>
    <row r="303" spans="1:16" x14ac:dyDescent="0.35">
      <c r="A303" s="100">
        <f t="shared" si="11"/>
        <v>283</v>
      </c>
      <c r="B303" s="99" t="str">
        <f>IF(ISBLANK(Layout!B285), "", Layout!B285)</f>
        <v/>
      </c>
      <c r="C303" s="98" t="str">
        <f>IF(ISBLANK(Layout!C285), "", Layout!C285)</f>
        <v/>
      </c>
      <c r="D303" s="97" t="str">
        <f>IF(Layout!D285 &gt;0, $J$12 - E303 - P303, "")</f>
        <v/>
      </c>
      <c r="E303" s="96">
        <f>IFERROR(Layout!D285*SUM($D$12:$D$17), "")</f>
        <v>0</v>
      </c>
      <c r="F303" s="96" t="str">
        <f>IF(ISBLANK(Layout!E285),"",Layout!E285*$J$12/Stocks!$E$3*Layout!$D285)</f>
        <v/>
      </c>
      <c r="G303" s="96" t="str">
        <f>IF(ISBLANK(Layout!F285),"",Layout!F285*$J$12/Stocks!$E$4*Layout!$D285)</f>
        <v/>
      </c>
      <c r="H303" s="96" t="str">
        <f>IF(ISBLANK(Layout!G285),"",Layout!G285*$J$12/Stocks!$E$5*Layout!$D285)</f>
        <v/>
      </c>
      <c r="I303" s="96" t="str">
        <f>IF(ISBLANK(Layout!H285),"",Layout!H285*$J$12/Stocks!$E$4*Layout!$D285)</f>
        <v/>
      </c>
      <c r="J303" s="96" t="str">
        <f>IF(ISBLANK(Layout!I285),"",Layout!I285*$J$12/Stocks!$E$4*Layout!$D285)</f>
        <v/>
      </c>
      <c r="K303" s="96" t="str">
        <f>IF(ISBLANK(Layout!J285),"",Layout!J285*$J$12/Stocks!$E$4*Layout!$D285)</f>
        <v/>
      </c>
      <c r="L303" s="96" t="str">
        <f>IF(ISBLANK(Layout!K285),"",Layout!K285*$J$12/Stocks!$E$4*Layout!$D285)</f>
        <v/>
      </c>
      <c r="M303" s="96" t="str">
        <f>IF(ISBLANK(Layout!L285),"",Layout!L285*$J$12/Stocks!$E$4*Layout!$D285)</f>
        <v/>
      </c>
      <c r="N303" s="96" t="str">
        <f>IF(ISBLANK(Layout!M285),"",Layout!M285*$J$12/Stocks!$E$4*Layout!$D285)</f>
        <v/>
      </c>
      <c r="O303" s="96" t="str">
        <f>IF(ISBLANK(Layout!N285),"",Layout!N285*$J$12/Stocks!$E$4*Layout!$D285)</f>
        <v/>
      </c>
      <c r="P303" s="95">
        <f t="shared" si="10"/>
        <v>0</v>
      </c>
    </row>
    <row r="304" spans="1:16" x14ac:dyDescent="0.35">
      <c r="A304" s="100">
        <f t="shared" si="11"/>
        <v>284</v>
      </c>
      <c r="B304" s="99" t="str">
        <f>IF(ISBLANK(Layout!B286), "", Layout!B286)</f>
        <v/>
      </c>
      <c r="C304" s="98" t="str">
        <f>IF(ISBLANK(Layout!C286), "", Layout!C286)</f>
        <v/>
      </c>
      <c r="D304" s="97" t="str">
        <f>IF(Layout!D286 &gt;0, $J$12 - E304 - P304, "")</f>
        <v/>
      </c>
      <c r="E304" s="96">
        <f>IFERROR(Layout!D286*SUM($D$12:$D$17), "")</f>
        <v>0</v>
      </c>
      <c r="F304" s="96" t="str">
        <f>IF(ISBLANK(Layout!E286),"",Layout!E286*$J$12/Stocks!$E$3*Layout!$D286)</f>
        <v/>
      </c>
      <c r="G304" s="96" t="str">
        <f>IF(ISBLANK(Layout!F286),"",Layout!F286*$J$12/Stocks!$E$4*Layout!$D286)</f>
        <v/>
      </c>
      <c r="H304" s="96" t="str">
        <f>IF(ISBLANK(Layout!G286),"",Layout!G286*$J$12/Stocks!$E$5*Layout!$D286)</f>
        <v/>
      </c>
      <c r="I304" s="96" t="str">
        <f>IF(ISBLANK(Layout!H286),"",Layout!H286*$J$12/Stocks!$E$4*Layout!$D286)</f>
        <v/>
      </c>
      <c r="J304" s="96" t="str">
        <f>IF(ISBLANK(Layout!I286),"",Layout!I286*$J$12/Stocks!$E$4*Layout!$D286)</f>
        <v/>
      </c>
      <c r="K304" s="96" t="str">
        <f>IF(ISBLANK(Layout!J286),"",Layout!J286*$J$12/Stocks!$E$4*Layout!$D286)</f>
        <v/>
      </c>
      <c r="L304" s="96" t="str">
        <f>IF(ISBLANK(Layout!K286),"",Layout!K286*$J$12/Stocks!$E$4*Layout!$D286)</f>
        <v/>
      </c>
      <c r="M304" s="96" t="str">
        <f>IF(ISBLANK(Layout!L286),"",Layout!L286*$J$12/Stocks!$E$4*Layout!$D286)</f>
        <v/>
      </c>
      <c r="N304" s="96" t="str">
        <f>IF(ISBLANK(Layout!M286),"",Layout!M286*$J$12/Stocks!$E$4*Layout!$D286)</f>
        <v/>
      </c>
      <c r="O304" s="96" t="str">
        <f>IF(ISBLANK(Layout!N286),"",Layout!N286*$J$12/Stocks!$E$4*Layout!$D286)</f>
        <v/>
      </c>
      <c r="P304" s="95">
        <f t="shared" si="10"/>
        <v>0</v>
      </c>
    </row>
    <row r="305" spans="1:16" x14ac:dyDescent="0.35">
      <c r="A305" s="100">
        <f t="shared" si="11"/>
        <v>285</v>
      </c>
      <c r="B305" s="99" t="str">
        <f>IF(ISBLANK(Layout!B287), "", Layout!B287)</f>
        <v/>
      </c>
      <c r="C305" s="98" t="str">
        <f>IF(ISBLANK(Layout!C287), "", Layout!C287)</f>
        <v/>
      </c>
      <c r="D305" s="97" t="str">
        <f>IF(Layout!D287 &gt;0, $J$12 - E305 - P305, "")</f>
        <v/>
      </c>
      <c r="E305" s="96">
        <f>IFERROR(Layout!D287*SUM($D$12:$D$17), "")</f>
        <v>0</v>
      </c>
      <c r="F305" s="96" t="str">
        <f>IF(ISBLANK(Layout!E287),"",Layout!E287*$J$12/Stocks!$E$3*Layout!$D287)</f>
        <v/>
      </c>
      <c r="G305" s="96" t="str">
        <f>IF(ISBLANK(Layout!F287),"",Layout!F287*$J$12/Stocks!$E$4*Layout!$D287)</f>
        <v/>
      </c>
      <c r="H305" s="96" t="str">
        <f>IF(ISBLANK(Layout!G287),"",Layout!G287*$J$12/Stocks!$E$5*Layout!$D287)</f>
        <v/>
      </c>
      <c r="I305" s="96" t="str">
        <f>IF(ISBLANK(Layout!H287),"",Layout!H287*$J$12/Stocks!$E$4*Layout!$D287)</f>
        <v/>
      </c>
      <c r="J305" s="96" t="str">
        <f>IF(ISBLANK(Layout!I287),"",Layout!I287*$J$12/Stocks!$E$4*Layout!$D287)</f>
        <v/>
      </c>
      <c r="K305" s="96" t="str">
        <f>IF(ISBLANK(Layout!J287),"",Layout!J287*$J$12/Stocks!$E$4*Layout!$D287)</f>
        <v/>
      </c>
      <c r="L305" s="96" t="str">
        <f>IF(ISBLANK(Layout!K287),"",Layout!K287*$J$12/Stocks!$E$4*Layout!$D287)</f>
        <v/>
      </c>
      <c r="M305" s="96" t="str">
        <f>IF(ISBLANK(Layout!L287),"",Layout!L287*$J$12/Stocks!$E$4*Layout!$D287)</f>
        <v/>
      </c>
      <c r="N305" s="96" t="str">
        <f>IF(ISBLANK(Layout!M287),"",Layout!M287*$J$12/Stocks!$E$4*Layout!$D287)</f>
        <v/>
      </c>
      <c r="O305" s="96" t="str">
        <f>IF(ISBLANK(Layout!N287),"",Layout!N287*$J$12/Stocks!$E$4*Layout!$D287)</f>
        <v/>
      </c>
      <c r="P305" s="95">
        <f t="shared" si="10"/>
        <v>0</v>
      </c>
    </row>
    <row r="306" spans="1:16" x14ac:dyDescent="0.35">
      <c r="A306" s="100">
        <f t="shared" si="11"/>
        <v>286</v>
      </c>
      <c r="B306" s="99" t="str">
        <f>IF(ISBLANK(Layout!B288), "", Layout!B288)</f>
        <v/>
      </c>
      <c r="C306" s="98" t="str">
        <f>IF(ISBLANK(Layout!C288), "", Layout!C288)</f>
        <v/>
      </c>
      <c r="D306" s="97" t="str">
        <f>IF(Layout!D288 &gt;0, $J$12 - E306 - P306, "")</f>
        <v/>
      </c>
      <c r="E306" s="96">
        <f>IFERROR(Layout!D288*SUM($D$12:$D$17), "")</f>
        <v>0</v>
      </c>
      <c r="F306" s="96" t="str">
        <f>IF(ISBLANK(Layout!E288),"",Layout!E288*$J$12/Stocks!$E$3*Layout!$D288)</f>
        <v/>
      </c>
      <c r="G306" s="96" t="str">
        <f>IF(ISBLANK(Layout!F288),"",Layout!F288*$J$12/Stocks!$E$4*Layout!$D288)</f>
        <v/>
      </c>
      <c r="H306" s="96" t="str">
        <f>IF(ISBLANK(Layout!G288),"",Layout!G288*$J$12/Stocks!$E$5*Layout!$D288)</f>
        <v/>
      </c>
      <c r="I306" s="96" t="str">
        <f>IF(ISBLANK(Layout!H288),"",Layout!H288*$J$12/Stocks!$E$4*Layout!$D288)</f>
        <v/>
      </c>
      <c r="J306" s="96" t="str">
        <f>IF(ISBLANK(Layout!I288),"",Layout!I288*$J$12/Stocks!$E$4*Layout!$D288)</f>
        <v/>
      </c>
      <c r="K306" s="96" t="str">
        <f>IF(ISBLANK(Layout!J288),"",Layout!J288*$J$12/Stocks!$E$4*Layout!$D288)</f>
        <v/>
      </c>
      <c r="L306" s="96" t="str">
        <f>IF(ISBLANK(Layout!K288),"",Layout!K288*$J$12/Stocks!$E$4*Layout!$D288)</f>
        <v/>
      </c>
      <c r="M306" s="96" t="str">
        <f>IF(ISBLANK(Layout!L288),"",Layout!L288*$J$12/Stocks!$E$4*Layout!$D288)</f>
        <v/>
      </c>
      <c r="N306" s="96" t="str">
        <f>IF(ISBLANK(Layout!M288),"",Layout!M288*$J$12/Stocks!$E$4*Layout!$D288)</f>
        <v/>
      </c>
      <c r="O306" s="96" t="str">
        <f>IF(ISBLANK(Layout!N288),"",Layout!N288*$J$12/Stocks!$E$4*Layout!$D288)</f>
        <v/>
      </c>
      <c r="P306" s="95">
        <f t="shared" si="10"/>
        <v>0</v>
      </c>
    </row>
    <row r="307" spans="1:16" x14ac:dyDescent="0.35">
      <c r="A307" s="94">
        <f t="shared" si="11"/>
        <v>287</v>
      </c>
      <c r="B307" s="93" t="str">
        <f>IF(ISBLANK(Layout!B289), "", Layout!B289)</f>
        <v/>
      </c>
      <c r="C307" s="92" t="str">
        <f>IF(ISBLANK(Layout!C289), "", Layout!C289)</f>
        <v/>
      </c>
      <c r="D307" s="91" t="str">
        <f>IF(Layout!D289 &gt;0, $J$12 - E307 - P307, "")</f>
        <v/>
      </c>
      <c r="E307" s="90">
        <f>IFERROR(Layout!D289*SUM($D$12:$D$17), "")</f>
        <v>0</v>
      </c>
      <c r="F307" s="90" t="str">
        <f>IF(ISBLANK(Layout!E289),"",Layout!E289*$J$12/Stocks!$E$3*Layout!$D289)</f>
        <v/>
      </c>
      <c r="G307" s="90" t="str">
        <f>IF(ISBLANK(Layout!F289),"",Layout!F289*$J$12/Stocks!$E$4*Layout!$D289)</f>
        <v/>
      </c>
      <c r="H307" s="90" t="str">
        <f>IF(ISBLANK(Layout!G289),"",Layout!G289*$J$12/Stocks!$E$5*Layout!$D289)</f>
        <v/>
      </c>
      <c r="I307" s="90" t="str">
        <f>IF(ISBLANK(Layout!H289),"",Layout!H289*$J$12/Stocks!$E$4*Layout!$D289)</f>
        <v/>
      </c>
      <c r="J307" s="90" t="str">
        <f>IF(ISBLANK(Layout!I289),"",Layout!I289*$J$12/Stocks!$E$4*Layout!$D289)</f>
        <v/>
      </c>
      <c r="K307" s="90" t="str">
        <f>IF(ISBLANK(Layout!J289),"",Layout!J289*$J$12/Stocks!$E$4*Layout!$D289)</f>
        <v/>
      </c>
      <c r="L307" s="90" t="str">
        <f>IF(ISBLANK(Layout!K289),"",Layout!K289*$J$12/Stocks!$E$4*Layout!$D289)</f>
        <v/>
      </c>
      <c r="M307" s="90" t="str">
        <f>IF(ISBLANK(Layout!L289),"",Layout!L289*$J$12/Stocks!$E$4*Layout!$D289)</f>
        <v/>
      </c>
      <c r="N307" s="90" t="str">
        <f>IF(ISBLANK(Layout!M289),"",Layout!M289*$J$12/Stocks!$E$4*Layout!$D289)</f>
        <v/>
      </c>
      <c r="O307" s="90" t="str">
        <f>IF(ISBLANK(Layout!N289),"",Layout!N289*$J$12/Stocks!$E$4*Layout!$D289)</f>
        <v/>
      </c>
      <c r="P307" s="89">
        <f t="shared" si="10"/>
        <v>0</v>
      </c>
    </row>
    <row r="308" spans="1:16" x14ac:dyDescent="0.35">
      <c r="A308" s="107">
        <f t="shared" si="11"/>
        <v>288</v>
      </c>
      <c r="B308" s="106" t="str">
        <f>IF(ISBLANK(Layout!B290), "", Layout!B290)</f>
        <v/>
      </c>
      <c r="C308" s="105" t="str">
        <f>IF(ISBLANK(Layout!C290), "", Layout!C290)</f>
        <v/>
      </c>
      <c r="D308" s="104" t="str">
        <f>IF(Layout!D290 &gt;0, $J$12 - E308 - P308, "")</f>
        <v/>
      </c>
      <c r="E308" s="103">
        <f>IFERROR(Layout!D290*SUM($D$12:$D$17), "")</f>
        <v>0</v>
      </c>
      <c r="F308" s="102" t="str">
        <f>IF(ISBLANK(Layout!E290),"",Layout!E290*$J$12/Stocks!$E$3*Layout!$D290)</f>
        <v/>
      </c>
      <c r="G308" s="102" t="str">
        <f>IF(ISBLANK(Layout!F290),"",Layout!F290*$J$12/Stocks!$E$4*Layout!$D290)</f>
        <v/>
      </c>
      <c r="H308" s="102" t="str">
        <f>IF(ISBLANK(Layout!G290),"",Layout!G290*$J$12/Stocks!$E$5*Layout!$D290)</f>
        <v/>
      </c>
      <c r="I308" s="102" t="str">
        <f>IF(ISBLANK(Layout!H290),"",Layout!H290*$J$12/Stocks!$E$4*Layout!$D290)</f>
        <v/>
      </c>
      <c r="J308" s="102" t="str">
        <f>IF(ISBLANK(Layout!I290),"",Layout!I290*$J$12/Stocks!$E$4*Layout!$D290)</f>
        <v/>
      </c>
      <c r="K308" s="102" t="str">
        <f>IF(ISBLANK(Layout!J290),"",Layout!J290*$J$12/Stocks!$E$4*Layout!$D290)</f>
        <v/>
      </c>
      <c r="L308" s="102" t="str">
        <f>IF(ISBLANK(Layout!K290),"",Layout!K290*$J$12/Stocks!$E$4*Layout!$D290)</f>
        <v/>
      </c>
      <c r="M308" s="102" t="str">
        <f>IF(ISBLANK(Layout!L290),"",Layout!L290*$J$12/Stocks!$E$4*Layout!$D290)</f>
        <v/>
      </c>
      <c r="N308" s="102" t="str">
        <f>IF(ISBLANK(Layout!M290),"",Layout!M290*$J$12/Stocks!$E$4*Layout!$D290)</f>
        <v/>
      </c>
      <c r="O308" s="102" t="str">
        <f>IF(ISBLANK(Layout!N290),"",Layout!N290*$J$12/Stocks!$E$4*Layout!$D290)</f>
        <v/>
      </c>
      <c r="P308" s="101">
        <f t="shared" si="10"/>
        <v>0</v>
      </c>
    </row>
    <row r="309" spans="1:16" x14ac:dyDescent="0.35">
      <c r="A309" s="100">
        <f t="shared" si="11"/>
        <v>289</v>
      </c>
      <c r="B309" s="99" t="str">
        <f>IF(ISBLANK(Layout!B291), "", Layout!B291)</f>
        <v/>
      </c>
      <c r="C309" s="98" t="str">
        <f>IF(ISBLANK(Layout!C291), "", Layout!C291)</f>
        <v/>
      </c>
      <c r="D309" s="97" t="str">
        <f>IF(Layout!D291 &gt;0, $J$12 - E309 - P309, "")</f>
        <v/>
      </c>
      <c r="E309" s="96">
        <f>IFERROR(Layout!D291*SUM($D$12:$D$17), "")</f>
        <v>0</v>
      </c>
      <c r="F309" s="96" t="str">
        <f>IF(ISBLANK(Layout!E291),"",Layout!E291*$J$12/Stocks!$E$3*Layout!$D291)</f>
        <v/>
      </c>
      <c r="G309" s="96" t="str">
        <f>IF(ISBLANK(Layout!F291),"",Layout!F291*$J$12/Stocks!$E$4*Layout!$D291)</f>
        <v/>
      </c>
      <c r="H309" s="96" t="str">
        <f>IF(ISBLANK(Layout!G291),"",Layout!G291*$J$12/Stocks!$E$5*Layout!$D291)</f>
        <v/>
      </c>
      <c r="I309" s="96" t="str">
        <f>IF(ISBLANK(Layout!H291),"",Layout!H291*$J$12/Stocks!$E$4*Layout!$D291)</f>
        <v/>
      </c>
      <c r="J309" s="96" t="str">
        <f>IF(ISBLANK(Layout!I291),"",Layout!I291*$J$12/Stocks!$E$4*Layout!$D291)</f>
        <v/>
      </c>
      <c r="K309" s="96" t="str">
        <f>IF(ISBLANK(Layout!J291),"",Layout!J291*$J$12/Stocks!$E$4*Layout!$D291)</f>
        <v/>
      </c>
      <c r="L309" s="96" t="str">
        <f>IF(ISBLANK(Layout!K291),"",Layout!K291*$J$12/Stocks!$E$4*Layout!$D291)</f>
        <v/>
      </c>
      <c r="M309" s="96" t="str">
        <f>IF(ISBLANK(Layout!L291),"",Layout!L291*$J$12/Stocks!$E$4*Layout!$D291)</f>
        <v/>
      </c>
      <c r="N309" s="96" t="str">
        <f>IF(ISBLANK(Layout!M291),"",Layout!M291*$J$12/Stocks!$E$4*Layout!$D291)</f>
        <v/>
      </c>
      <c r="O309" s="96" t="str">
        <f>IF(ISBLANK(Layout!N291),"",Layout!N291*$J$12/Stocks!$E$4*Layout!$D291)</f>
        <v/>
      </c>
      <c r="P309" s="95">
        <f t="shared" si="10"/>
        <v>0</v>
      </c>
    </row>
    <row r="310" spans="1:16" x14ac:dyDescent="0.35">
      <c r="A310" s="100">
        <f t="shared" si="11"/>
        <v>290</v>
      </c>
      <c r="B310" s="99" t="str">
        <f>IF(ISBLANK(Layout!B292), "", Layout!B292)</f>
        <v/>
      </c>
      <c r="C310" s="98" t="str">
        <f>IF(ISBLANK(Layout!C292), "", Layout!C292)</f>
        <v/>
      </c>
      <c r="D310" s="97" t="str">
        <f>IF(Layout!D292 &gt;0, $J$12 - E310 - P310, "")</f>
        <v/>
      </c>
      <c r="E310" s="96">
        <f>IFERROR(Layout!D292*SUM($D$12:$D$17), "")</f>
        <v>0</v>
      </c>
      <c r="F310" s="96" t="str">
        <f>IF(ISBLANK(Layout!E292),"",Layout!E292*$J$12/Stocks!$E$3*Layout!$D292)</f>
        <v/>
      </c>
      <c r="G310" s="96" t="str">
        <f>IF(ISBLANK(Layout!F292),"",Layout!F292*$J$12/Stocks!$E$4*Layout!$D292)</f>
        <v/>
      </c>
      <c r="H310" s="96" t="str">
        <f>IF(ISBLANK(Layout!G292),"",Layout!G292*$J$12/Stocks!$E$5*Layout!$D292)</f>
        <v/>
      </c>
      <c r="I310" s="96" t="str">
        <f>IF(ISBLANK(Layout!H292),"",Layout!H292*$J$12/Stocks!$E$4*Layout!$D292)</f>
        <v/>
      </c>
      <c r="J310" s="96" t="str">
        <f>IF(ISBLANK(Layout!I292),"",Layout!I292*$J$12/Stocks!$E$4*Layout!$D292)</f>
        <v/>
      </c>
      <c r="K310" s="96" t="str">
        <f>IF(ISBLANK(Layout!J292),"",Layout!J292*$J$12/Stocks!$E$4*Layout!$D292)</f>
        <v/>
      </c>
      <c r="L310" s="96" t="str">
        <f>IF(ISBLANK(Layout!K292),"",Layout!K292*$J$12/Stocks!$E$4*Layout!$D292)</f>
        <v/>
      </c>
      <c r="M310" s="96" t="str">
        <f>IF(ISBLANK(Layout!L292),"",Layout!L292*$J$12/Stocks!$E$4*Layout!$D292)</f>
        <v/>
      </c>
      <c r="N310" s="96" t="str">
        <f>IF(ISBLANK(Layout!M292),"",Layout!M292*$J$12/Stocks!$E$4*Layout!$D292)</f>
        <v/>
      </c>
      <c r="O310" s="96" t="str">
        <f>IF(ISBLANK(Layout!N292),"",Layout!N292*$J$12/Stocks!$E$4*Layout!$D292)</f>
        <v/>
      </c>
      <c r="P310" s="95">
        <f t="shared" si="10"/>
        <v>0</v>
      </c>
    </row>
    <row r="311" spans="1:16" x14ac:dyDescent="0.35">
      <c r="A311" s="100">
        <f t="shared" si="11"/>
        <v>291</v>
      </c>
      <c r="B311" s="99" t="str">
        <f>IF(ISBLANK(Layout!B293), "", Layout!B293)</f>
        <v/>
      </c>
      <c r="C311" s="98" t="str">
        <f>IF(ISBLANK(Layout!C293), "", Layout!C293)</f>
        <v/>
      </c>
      <c r="D311" s="97" t="str">
        <f>IF(Layout!D293 &gt;0, $J$12 - E311 - P311, "")</f>
        <v/>
      </c>
      <c r="E311" s="96">
        <f>IFERROR(Layout!D293*SUM($D$12:$D$17), "")</f>
        <v>0</v>
      </c>
      <c r="F311" s="96" t="str">
        <f>IF(ISBLANK(Layout!E293),"",Layout!E293*$J$12/Stocks!$E$3*Layout!$D293)</f>
        <v/>
      </c>
      <c r="G311" s="96" t="str">
        <f>IF(ISBLANK(Layout!F293),"",Layout!F293*$J$12/Stocks!$E$4*Layout!$D293)</f>
        <v/>
      </c>
      <c r="H311" s="96" t="str">
        <f>IF(ISBLANK(Layout!G293),"",Layout!G293*$J$12/Stocks!$E$5*Layout!$D293)</f>
        <v/>
      </c>
      <c r="I311" s="96" t="str">
        <f>IF(ISBLANK(Layout!H293),"",Layout!H293*$J$12/Stocks!$E$4*Layout!$D293)</f>
        <v/>
      </c>
      <c r="J311" s="96" t="str">
        <f>IF(ISBLANK(Layout!I293),"",Layout!I293*$J$12/Stocks!$E$4*Layout!$D293)</f>
        <v/>
      </c>
      <c r="K311" s="96" t="str">
        <f>IF(ISBLANK(Layout!J293),"",Layout!J293*$J$12/Stocks!$E$4*Layout!$D293)</f>
        <v/>
      </c>
      <c r="L311" s="96" t="str">
        <f>IF(ISBLANK(Layout!K293),"",Layout!K293*$J$12/Stocks!$E$4*Layout!$D293)</f>
        <v/>
      </c>
      <c r="M311" s="96" t="str">
        <f>IF(ISBLANK(Layout!L293),"",Layout!L293*$J$12/Stocks!$E$4*Layout!$D293)</f>
        <v/>
      </c>
      <c r="N311" s="96" t="str">
        <f>IF(ISBLANK(Layout!M293),"",Layout!M293*$J$12/Stocks!$E$4*Layout!$D293)</f>
        <v/>
      </c>
      <c r="O311" s="96" t="str">
        <f>IF(ISBLANK(Layout!N293),"",Layout!N293*$J$12/Stocks!$E$4*Layout!$D293)</f>
        <v/>
      </c>
      <c r="P311" s="95">
        <f t="shared" si="10"/>
        <v>0</v>
      </c>
    </row>
    <row r="312" spans="1:16" x14ac:dyDescent="0.35">
      <c r="A312" s="100">
        <f t="shared" si="11"/>
        <v>292</v>
      </c>
      <c r="B312" s="99" t="str">
        <f>IF(ISBLANK(Layout!B294), "", Layout!B294)</f>
        <v/>
      </c>
      <c r="C312" s="98" t="str">
        <f>IF(ISBLANK(Layout!C294), "", Layout!C294)</f>
        <v/>
      </c>
      <c r="D312" s="97" t="str">
        <f>IF(Layout!D294 &gt;0, $J$12 - E312 - P312, "")</f>
        <v/>
      </c>
      <c r="E312" s="96">
        <f>IFERROR(Layout!D294*SUM($D$12:$D$17), "")</f>
        <v>0</v>
      </c>
      <c r="F312" s="96" t="str">
        <f>IF(ISBLANK(Layout!E294),"",Layout!E294*$J$12/Stocks!$E$3*Layout!$D294)</f>
        <v/>
      </c>
      <c r="G312" s="96" t="str">
        <f>IF(ISBLANK(Layout!F294),"",Layout!F294*$J$12/Stocks!$E$4*Layout!$D294)</f>
        <v/>
      </c>
      <c r="H312" s="96" t="str">
        <f>IF(ISBLANK(Layout!G294),"",Layout!G294*$J$12/Stocks!$E$5*Layout!$D294)</f>
        <v/>
      </c>
      <c r="I312" s="96" t="str">
        <f>IF(ISBLANK(Layout!H294),"",Layout!H294*$J$12/Stocks!$E$4*Layout!$D294)</f>
        <v/>
      </c>
      <c r="J312" s="96" t="str">
        <f>IF(ISBLANK(Layout!I294),"",Layout!I294*$J$12/Stocks!$E$4*Layout!$D294)</f>
        <v/>
      </c>
      <c r="K312" s="96" t="str">
        <f>IF(ISBLANK(Layout!J294),"",Layout!J294*$J$12/Stocks!$E$4*Layout!$D294)</f>
        <v/>
      </c>
      <c r="L312" s="96" t="str">
        <f>IF(ISBLANK(Layout!K294),"",Layout!K294*$J$12/Stocks!$E$4*Layout!$D294)</f>
        <v/>
      </c>
      <c r="M312" s="96" t="str">
        <f>IF(ISBLANK(Layout!L294),"",Layout!L294*$J$12/Stocks!$E$4*Layout!$D294)</f>
        <v/>
      </c>
      <c r="N312" s="96" t="str">
        <f>IF(ISBLANK(Layout!M294),"",Layout!M294*$J$12/Stocks!$E$4*Layout!$D294)</f>
        <v/>
      </c>
      <c r="O312" s="96" t="str">
        <f>IF(ISBLANK(Layout!N294),"",Layout!N294*$J$12/Stocks!$E$4*Layout!$D294)</f>
        <v/>
      </c>
      <c r="P312" s="95">
        <f t="shared" si="10"/>
        <v>0</v>
      </c>
    </row>
    <row r="313" spans="1:16" x14ac:dyDescent="0.35">
      <c r="A313" s="100">
        <f t="shared" si="11"/>
        <v>293</v>
      </c>
      <c r="B313" s="99" t="str">
        <f>IF(ISBLANK(Layout!B295), "", Layout!B295)</f>
        <v/>
      </c>
      <c r="C313" s="98" t="str">
        <f>IF(ISBLANK(Layout!C295), "", Layout!C295)</f>
        <v/>
      </c>
      <c r="D313" s="97" t="str">
        <f>IF(Layout!D295 &gt;0, $J$12 - E313 - P313, "")</f>
        <v/>
      </c>
      <c r="E313" s="96">
        <f>IFERROR(Layout!D295*SUM($D$12:$D$17), "")</f>
        <v>0</v>
      </c>
      <c r="F313" s="96" t="str">
        <f>IF(ISBLANK(Layout!E295),"",Layout!E295*$J$12/Stocks!$E$3*Layout!$D295)</f>
        <v/>
      </c>
      <c r="G313" s="96" t="str">
        <f>IF(ISBLANK(Layout!F295),"",Layout!F295*$J$12/Stocks!$E$4*Layout!$D295)</f>
        <v/>
      </c>
      <c r="H313" s="96" t="str">
        <f>IF(ISBLANK(Layout!G295),"",Layout!G295*$J$12/Stocks!$E$5*Layout!$D295)</f>
        <v/>
      </c>
      <c r="I313" s="96" t="str">
        <f>IF(ISBLANK(Layout!H295),"",Layout!H295*$J$12/Stocks!$E$4*Layout!$D295)</f>
        <v/>
      </c>
      <c r="J313" s="96" t="str">
        <f>IF(ISBLANK(Layout!I295),"",Layout!I295*$J$12/Stocks!$E$4*Layout!$D295)</f>
        <v/>
      </c>
      <c r="K313" s="96" t="str">
        <f>IF(ISBLANK(Layout!J295),"",Layout!J295*$J$12/Stocks!$E$4*Layout!$D295)</f>
        <v/>
      </c>
      <c r="L313" s="96" t="str">
        <f>IF(ISBLANK(Layout!K295),"",Layout!K295*$J$12/Stocks!$E$4*Layout!$D295)</f>
        <v/>
      </c>
      <c r="M313" s="96" t="str">
        <f>IF(ISBLANK(Layout!L295),"",Layout!L295*$J$12/Stocks!$E$4*Layout!$D295)</f>
        <v/>
      </c>
      <c r="N313" s="96" t="str">
        <f>IF(ISBLANK(Layout!M295),"",Layout!M295*$J$12/Stocks!$E$4*Layout!$D295)</f>
        <v/>
      </c>
      <c r="O313" s="96" t="str">
        <f>IF(ISBLANK(Layout!N295),"",Layout!N295*$J$12/Stocks!$E$4*Layout!$D295)</f>
        <v/>
      </c>
      <c r="P313" s="95">
        <f t="shared" si="10"/>
        <v>0</v>
      </c>
    </row>
    <row r="314" spans="1:16" x14ac:dyDescent="0.35">
      <c r="A314" s="100">
        <f t="shared" si="11"/>
        <v>294</v>
      </c>
      <c r="B314" s="99" t="str">
        <f>IF(ISBLANK(Layout!B296), "", Layout!B296)</f>
        <v/>
      </c>
      <c r="C314" s="98" t="str">
        <f>IF(ISBLANK(Layout!C296), "", Layout!C296)</f>
        <v/>
      </c>
      <c r="D314" s="97" t="str">
        <f>IF(Layout!D296 &gt;0, $J$12 - E314 - P314, "")</f>
        <v/>
      </c>
      <c r="E314" s="96">
        <f>IFERROR(Layout!D296*SUM($D$12:$D$17), "")</f>
        <v>0</v>
      </c>
      <c r="F314" s="96" t="str">
        <f>IF(ISBLANK(Layout!E296),"",Layout!E296*$J$12/Stocks!$E$3*Layout!$D296)</f>
        <v/>
      </c>
      <c r="G314" s="96" t="str">
        <f>IF(ISBLANK(Layout!F296),"",Layout!F296*$J$12/Stocks!$E$4*Layout!$D296)</f>
        <v/>
      </c>
      <c r="H314" s="96" t="str">
        <f>IF(ISBLANK(Layout!G296),"",Layout!G296*$J$12/Stocks!$E$5*Layout!$D296)</f>
        <v/>
      </c>
      <c r="I314" s="96" t="str">
        <f>IF(ISBLANK(Layout!H296),"",Layout!H296*$J$12/Stocks!$E$4*Layout!$D296)</f>
        <v/>
      </c>
      <c r="J314" s="96" t="str">
        <f>IF(ISBLANK(Layout!I296),"",Layout!I296*$J$12/Stocks!$E$4*Layout!$D296)</f>
        <v/>
      </c>
      <c r="K314" s="96" t="str">
        <f>IF(ISBLANK(Layout!J296),"",Layout!J296*$J$12/Stocks!$E$4*Layout!$D296)</f>
        <v/>
      </c>
      <c r="L314" s="96" t="str">
        <f>IF(ISBLANK(Layout!K296),"",Layout!K296*$J$12/Stocks!$E$4*Layout!$D296)</f>
        <v/>
      </c>
      <c r="M314" s="96" t="str">
        <f>IF(ISBLANK(Layout!L296),"",Layout!L296*$J$12/Stocks!$E$4*Layout!$D296)</f>
        <v/>
      </c>
      <c r="N314" s="96" t="str">
        <f>IF(ISBLANK(Layout!M296),"",Layout!M296*$J$12/Stocks!$E$4*Layout!$D296)</f>
        <v/>
      </c>
      <c r="O314" s="96" t="str">
        <f>IF(ISBLANK(Layout!N296),"",Layout!N296*$J$12/Stocks!$E$4*Layout!$D296)</f>
        <v/>
      </c>
      <c r="P314" s="95">
        <f t="shared" si="10"/>
        <v>0</v>
      </c>
    </row>
    <row r="315" spans="1:16" x14ac:dyDescent="0.35">
      <c r="A315" s="94">
        <f t="shared" si="11"/>
        <v>295</v>
      </c>
      <c r="B315" s="93" t="str">
        <f>IF(ISBLANK(Layout!B297), "", Layout!B297)</f>
        <v/>
      </c>
      <c r="C315" s="92" t="str">
        <f>IF(ISBLANK(Layout!C297), "", Layout!C297)</f>
        <v/>
      </c>
      <c r="D315" s="91" t="str">
        <f>IF(Layout!D297 &gt;0, $J$12 - E315 - P315, "")</f>
        <v/>
      </c>
      <c r="E315" s="90">
        <f>IFERROR(Layout!D297*SUM($D$12:$D$17), "")</f>
        <v>0</v>
      </c>
      <c r="F315" s="90" t="str">
        <f>IF(ISBLANK(Layout!E297),"",Layout!E297*$J$12/Stocks!$E$3*Layout!$D297)</f>
        <v/>
      </c>
      <c r="G315" s="90" t="str">
        <f>IF(ISBLANK(Layout!F297),"",Layout!F297*$J$12/Stocks!$E$4*Layout!$D297)</f>
        <v/>
      </c>
      <c r="H315" s="90" t="str">
        <f>IF(ISBLANK(Layout!G297),"",Layout!G297*$J$12/Stocks!$E$5*Layout!$D297)</f>
        <v/>
      </c>
      <c r="I315" s="90" t="str">
        <f>IF(ISBLANK(Layout!H297),"",Layout!H297*$J$12/Stocks!$E$4*Layout!$D297)</f>
        <v/>
      </c>
      <c r="J315" s="90" t="str">
        <f>IF(ISBLANK(Layout!I297),"",Layout!I297*$J$12/Stocks!$E$4*Layout!$D297)</f>
        <v/>
      </c>
      <c r="K315" s="90" t="str">
        <f>IF(ISBLANK(Layout!J297),"",Layout!J297*$J$12/Stocks!$E$4*Layout!$D297)</f>
        <v/>
      </c>
      <c r="L315" s="90" t="str">
        <f>IF(ISBLANK(Layout!K297),"",Layout!K297*$J$12/Stocks!$E$4*Layout!$D297)</f>
        <v/>
      </c>
      <c r="M315" s="90" t="str">
        <f>IF(ISBLANK(Layout!L297),"",Layout!L297*$J$12/Stocks!$E$4*Layout!$D297)</f>
        <v/>
      </c>
      <c r="N315" s="90" t="str">
        <f>IF(ISBLANK(Layout!M297),"",Layout!M297*$J$12/Stocks!$E$4*Layout!$D297)</f>
        <v/>
      </c>
      <c r="O315" s="90" t="str">
        <f>IF(ISBLANK(Layout!N297),"",Layout!N297*$J$12/Stocks!$E$4*Layout!$D297)</f>
        <v/>
      </c>
      <c r="P315" s="89">
        <f t="shared" si="10"/>
        <v>0</v>
      </c>
    </row>
    <row r="316" spans="1:16" x14ac:dyDescent="0.35">
      <c r="A316" s="107">
        <f t="shared" si="11"/>
        <v>296</v>
      </c>
      <c r="B316" s="106" t="str">
        <f>IF(ISBLANK(Layout!B298), "", Layout!B298)</f>
        <v/>
      </c>
      <c r="C316" s="105" t="str">
        <f>IF(ISBLANK(Layout!C298), "", Layout!C298)</f>
        <v/>
      </c>
      <c r="D316" s="104" t="str">
        <f>IF(Layout!D298 &gt;0, $J$12 - E316 - P316, "")</f>
        <v/>
      </c>
      <c r="E316" s="103">
        <f>IFERROR(Layout!D298*SUM($D$12:$D$17), "")</f>
        <v>0</v>
      </c>
      <c r="F316" s="102" t="str">
        <f>IF(ISBLANK(Layout!E298),"",Layout!E298*$J$12/Stocks!$E$3*Layout!$D298)</f>
        <v/>
      </c>
      <c r="G316" s="102" t="str">
        <f>IF(ISBLANK(Layout!F298),"",Layout!F298*$J$12/Stocks!$E$4*Layout!$D298)</f>
        <v/>
      </c>
      <c r="H316" s="102" t="str">
        <f>IF(ISBLANK(Layout!G298),"",Layout!G298*$J$12/Stocks!$E$5*Layout!$D298)</f>
        <v/>
      </c>
      <c r="I316" s="102" t="str">
        <f>IF(ISBLANK(Layout!H298),"",Layout!H298*$J$12/Stocks!$E$4*Layout!$D298)</f>
        <v/>
      </c>
      <c r="J316" s="102" t="str">
        <f>IF(ISBLANK(Layout!I298),"",Layout!I298*$J$12/Stocks!$E$4*Layout!$D298)</f>
        <v/>
      </c>
      <c r="K316" s="102" t="str">
        <f>IF(ISBLANK(Layout!J298),"",Layout!J298*$J$12/Stocks!$E$4*Layout!$D298)</f>
        <v/>
      </c>
      <c r="L316" s="102" t="str">
        <f>IF(ISBLANK(Layout!K298),"",Layout!K298*$J$12/Stocks!$E$4*Layout!$D298)</f>
        <v/>
      </c>
      <c r="M316" s="102" t="str">
        <f>IF(ISBLANK(Layout!L298),"",Layout!L298*$J$12/Stocks!$E$4*Layout!$D298)</f>
        <v/>
      </c>
      <c r="N316" s="102" t="str">
        <f>IF(ISBLANK(Layout!M298),"",Layout!M298*$J$12/Stocks!$E$4*Layout!$D298)</f>
        <v/>
      </c>
      <c r="O316" s="102" t="str">
        <f>IF(ISBLANK(Layout!N298),"",Layout!N298*$J$12/Stocks!$E$4*Layout!$D298)</f>
        <v/>
      </c>
      <c r="P316" s="101">
        <f t="shared" si="10"/>
        <v>0</v>
      </c>
    </row>
    <row r="317" spans="1:16" x14ac:dyDescent="0.35">
      <c r="A317" s="100">
        <f t="shared" si="11"/>
        <v>297</v>
      </c>
      <c r="B317" s="99" t="str">
        <f>IF(ISBLANK(Layout!B299), "", Layout!B299)</f>
        <v/>
      </c>
      <c r="C317" s="98" t="str">
        <f>IF(ISBLANK(Layout!C299), "", Layout!C299)</f>
        <v/>
      </c>
      <c r="D317" s="97" t="str">
        <f>IF(Layout!D299 &gt;0, $J$12 - E317 - P317, "")</f>
        <v/>
      </c>
      <c r="E317" s="96">
        <f>IFERROR(Layout!D299*SUM($D$12:$D$17), "")</f>
        <v>0</v>
      </c>
      <c r="F317" s="96" t="str">
        <f>IF(ISBLANK(Layout!E299),"",Layout!E299*$J$12/Stocks!$E$3*Layout!$D299)</f>
        <v/>
      </c>
      <c r="G317" s="96" t="str">
        <f>IF(ISBLANK(Layout!F299),"",Layout!F299*$J$12/Stocks!$E$4*Layout!$D299)</f>
        <v/>
      </c>
      <c r="H317" s="96" t="str">
        <f>IF(ISBLANK(Layout!G299),"",Layout!G299*$J$12/Stocks!$E$5*Layout!$D299)</f>
        <v/>
      </c>
      <c r="I317" s="96" t="str">
        <f>IF(ISBLANK(Layout!H299),"",Layout!H299*$J$12/Stocks!$E$4*Layout!$D299)</f>
        <v/>
      </c>
      <c r="J317" s="96" t="str">
        <f>IF(ISBLANK(Layout!I299),"",Layout!I299*$J$12/Stocks!$E$4*Layout!$D299)</f>
        <v/>
      </c>
      <c r="K317" s="96" t="str">
        <f>IF(ISBLANK(Layout!J299),"",Layout!J299*$J$12/Stocks!$E$4*Layout!$D299)</f>
        <v/>
      </c>
      <c r="L317" s="96" t="str">
        <f>IF(ISBLANK(Layout!K299),"",Layout!K299*$J$12/Stocks!$E$4*Layout!$D299)</f>
        <v/>
      </c>
      <c r="M317" s="96" t="str">
        <f>IF(ISBLANK(Layout!L299),"",Layout!L299*$J$12/Stocks!$E$4*Layout!$D299)</f>
        <v/>
      </c>
      <c r="N317" s="96" t="str">
        <f>IF(ISBLANK(Layout!M299),"",Layout!M299*$J$12/Stocks!$E$4*Layout!$D299)</f>
        <v/>
      </c>
      <c r="O317" s="96" t="str">
        <f>IF(ISBLANK(Layout!N299),"",Layout!N299*$J$12/Stocks!$E$4*Layout!$D299)</f>
        <v/>
      </c>
      <c r="P317" s="95">
        <f t="shared" si="10"/>
        <v>0</v>
      </c>
    </row>
    <row r="318" spans="1:16" x14ac:dyDescent="0.35">
      <c r="A318" s="100">
        <f t="shared" si="11"/>
        <v>298</v>
      </c>
      <c r="B318" s="99" t="str">
        <f>IF(ISBLANK(Layout!B300), "", Layout!B300)</f>
        <v/>
      </c>
      <c r="C318" s="98" t="str">
        <f>IF(ISBLANK(Layout!C300), "", Layout!C300)</f>
        <v/>
      </c>
      <c r="D318" s="97" t="str">
        <f>IF(Layout!D300 &gt;0, $J$12 - E318 - P318, "")</f>
        <v/>
      </c>
      <c r="E318" s="96">
        <f>IFERROR(Layout!D300*SUM($D$12:$D$17), "")</f>
        <v>0</v>
      </c>
      <c r="F318" s="96" t="str">
        <f>IF(ISBLANK(Layout!E300),"",Layout!E300*$J$12/Stocks!$E$3*Layout!$D300)</f>
        <v/>
      </c>
      <c r="G318" s="96" t="str">
        <f>IF(ISBLANK(Layout!F300),"",Layout!F300*$J$12/Stocks!$E$4*Layout!$D300)</f>
        <v/>
      </c>
      <c r="H318" s="96" t="str">
        <f>IF(ISBLANK(Layout!G300),"",Layout!G300*$J$12/Stocks!$E$5*Layout!$D300)</f>
        <v/>
      </c>
      <c r="I318" s="96" t="str">
        <f>IF(ISBLANK(Layout!H300),"",Layout!H300*$J$12/Stocks!$E$4*Layout!$D300)</f>
        <v/>
      </c>
      <c r="J318" s="96" t="str">
        <f>IF(ISBLANK(Layout!I300),"",Layout!I300*$J$12/Stocks!$E$4*Layout!$D300)</f>
        <v/>
      </c>
      <c r="K318" s="96" t="str">
        <f>IF(ISBLANK(Layout!J300),"",Layout!J300*$J$12/Stocks!$E$4*Layout!$D300)</f>
        <v/>
      </c>
      <c r="L318" s="96" t="str">
        <f>IF(ISBLANK(Layout!K300),"",Layout!K300*$J$12/Stocks!$E$4*Layout!$D300)</f>
        <v/>
      </c>
      <c r="M318" s="96" t="str">
        <f>IF(ISBLANK(Layout!L300),"",Layout!L300*$J$12/Stocks!$E$4*Layout!$D300)</f>
        <v/>
      </c>
      <c r="N318" s="96" t="str">
        <f>IF(ISBLANK(Layout!M300),"",Layout!M300*$J$12/Stocks!$E$4*Layout!$D300)</f>
        <v/>
      </c>
      <c r="O318" s="96" t="str">
        <f>IF(ISBLANK(Layout!N300),"",Layout!N300*$J$12/Stocks!$E$4*Layout!$D300)</f>
        <v/>
      </c>
      <c r="P318" s="95">
        <f t="shared" si="10"/>
        <v>0</v>
      </c>
    </row>
    <row r="319" spans="1:16" x14ac:dyDescent="0.35">
      <c r="A319" s="100">
        <f t="shared" si="11"/>
        <v>299</v>
      </c>
      <c r="B319" s="99" t="str">
        <f>IF(ISBLANK(Layout!B301), "", Layout!B301)</f>
        <v/>
      </c>
      <c r="C319" s="98" t="str">
        <f>IF(ISBLANK(Layout!C301), "", Layout!C301)</f>
        <v/>
      </c>
      <c r="D319" s="97" t="str">
        <f>IF(Layout!D301 &gt;0, $J$12 - E319 - P319, "")</f>
        <v/>
      </c>
      <c r="E319" s="96">
        <f>IFERROR(Layout!D301*SUM($D$12:$D$17), "")</f>
        <v>0</v>
      </c>
      <c r="F319" s="96" t="str">
        <f>IF(ISBLANK(Layout!E301),"",Layout!E301*$J$12/Stocks!$E$3*Layout!$D301)</f>
        <v/>
      </c>
      <c r="G319" s="96" t="str">
        <f>IF(ISBLANK(Layout!F301),"",Layout!F301*$J$12/Stocks!$E$4*Layout!$D301)</f>
        <v/>
      </c>
      <c r="H319" s="96" t="str">
        <f>IF(ISBLANK(Layout!G301),"",Layout!G301*$J$12/Stocks!$E$5*Layout!$D301)</f>
        <v/>
      </c>
      <c r="I319" s="96" t="str">
        <f>IF(ISBLANK(Layout!H301),"",Layout!H301*$J$12/Stocks!$E$4*Layout!$D301)</f>
        <v/>
      </c>
      <c r="J319" s="96" t="str">
        <f>IF(ISBLANK(Layout!I301),"",Layout!I301*$J$12/Stocks!$E$4*Layout!$D301)</f>
        <v/>
      </c>
      <c r="K319" s="96" t="str">
        <f>IF(ISBLANK(Layout!J301),"",Layout!J301*$J$12/Stocks!$E$4*Layout!$D301)</f>
        <v/>
      </c>
      <c r="L319" s="96" t="str">
        <f>IF(ISBLANK(Layout!K301),"",Layout!K301*$J$12/Stocks!$E$4*Layout!$D301)</f>
        <v/>
      </c>
      <c r="M319" s="96" t="str">
        <f>IF(ISBLANK(Layout!L301),"",Layout!L301*$J$12/Stocks!$E$4*Layout!$D301)</f>
        <v/>
      </c>
      <c r="N319" s="96" t="str">
        <f>IF(ISBLANK(Layout!M301),"",Layout!M301*$J$12/Stocks!$E$4*Layout!$D301)</f>
        <v/>
      </c>
      <c r="O319" s="96" t="str">
        <f>IF(ISBLANK(Layout!N301),"",Layout!N301*$J$12/Stocks!$E$4*Layout!$D301)</f>
        <v/>
      </c>
      <c r="P319" s="95">
        <f t="shared" si="10"/>
        <v>0</v>
      </c>
    </row>
    <row r="320" spans="1:16" x14ac:dyDescent="0.35">
      <c r="A320" s="100">
        <f t="shared" si="11"/>
        <v>300</v>
      </c>
      <c r="B320" s="99" t="str">
        <f>IF(ISBLANK(Layout!B302), "", Layout!B302)</f>
        <v/>
      </c>
      <c r="C320" s="98" t="str">
        <f>IF(ISBLANK(Layout!C302), "", Layout!C302)</f>
        <v/>
      </c>
      <c r="D320" s="97" t="str">
        <f>IF(Layout!D302 &gt;0, $J$12 - E320 - P320, "")</f>
        <v/>
      </c>
      <c r="E320" s="96">
        <f>IFERROR(Layout!D302*SUM($D$12:$D$17), "")</f>
        <v>0</v>
      </c>
      <c r="F320" s="96" t="str">
        <f>IF(ISBLANK(Layout!E302),"",Layout!E302*$J$12/Stocks!$E$3*Layout!$D302)</f>
        <v/>
      </c>
      <c r="G320" s="96" t="str">
        <f>IF(ISBLANK(Layout!F302),"",Layout!F302*$J$12/Stocks!$E$4*Layout!$D302)</f>
        <v/>
      </c>
      <c r="H320" s="96" t="str">
        <f>IF(ISBLANK(Layout!G302),"",Layout!G302*$J$12/Stocks!$E$5*Layout!$D302)</f>
        <v/>
      </c>
      <c r="I320" s="96" t="str">
        <f>IF(ISBLANK(Layout!H302),"",Layout!H302*$J$12/Stocks!$E$4*Layout!$D302)</f>
        <v/>
      </c>
      <c r="J320" s="96" t="str">
        <f>IF(ISBLANK(Layout!I302),"",Layout!I302*$J$12/Stocks!$E$4*Layout!$D302)</f>
        <v/>
      </c>
      <c r="K320" s="96" t="str">
        <f>IF(ISBLANK(Layout!J302),"",Layout!J302*$J$12/Stocks!$E$4*Layout!$D302)</f>
        <v/>
      </c>
      <c r="L320" s="96" t="str">
        <f>IF(ISBLANK(Layout!K302),"",Layout!K302*$J$12/Stocks!$E$4*Layout!$D302)</f>
        <v/>
      </c>
      <c r="M320" s="96" t="str">
        <f>IF(ISBLANK(Layout!L302),"",Layout!L302*$J$12/Stocks!$E$4*Layout!$D302)</f>
        <v/>
      </c>
      <c r="N320" s="96" t="str">
        <f>IF(ISBLANK(Layout!M302),"",Layout!M302*$J$12/Stocks!$E$4*Layout!$D302)</f>
        <v/>
      </c>
      <c r="O320" s="96" t="str">
        <f>IF(ISBLANK(Layout!N302),"",Layout!N302*$J$12/Stocks!$E$4*Layout!$D302)</f>
        <v/>
      </c>
      <c r="P320" s="95">
        <f t="shared" si="10"/>
        <v>0</v>
      </c>
    </row>
    <row r="321" spans="1:16" x14ac:dyDescent="0.35">
      <c r="A321" s="100">
        <f t="shared" si="11"/>
        <v>301</v>
      </c>
      <c r="B321" s="99" t="str">
        <f>IF(ISBLANK(Layout!B303), "", Layout!B303)</f>
        <v/>
      </c>
      <c r="C321" s="98" t="str">
        <f>IF(ISBLANK(Layout!C303), "", Layout!C303)</f>
        <v/>
      </c>
      <c r="D321" s="97" t="str">
        <f>IF(Layout!D303 &gt;0, $J$12 - E321 - P321, "")</f>
        <v/>
      </c>
      <c r="E321" s="96">
        <f>IFERROR(Layout!D303*SUM($D$12:$D$17), "")</f>
        <v>0</v>
      </c>
      <c r="F321" s="96" t="str">
        <f>IF(ISBLANK(Layout!E303),"",Layout!E303*$J$12/Stocks!$E$3*Layout!$D303)</f>
        <v/>
      </c>
      <c r="G321" s="96" t="str">
        <f>IF(ISBLANK(Layout!F303),"",Layout!F303*$J$12/Stocks!$E$4*Layout!$D303)</f>
        <v/>
      </c>
      <c r="H321" s="96" t="str">
        <f>IF(ISBLANK(Layout!G303),"",Layout!G303*$J$12/Stocks!$E$5*Layout!$D303)</f>
        <v/>
      </c>
      <c r="I321" s="96" t="str">
        <f>IF(ISBLANK(Layout!H303),"",Layout!H303*$J$12/Stocks!$E$4*Layout!$D303)</f>
        <v/>
      </c>
      <c r="J321" s="96" t="str">
        <f>IF(ISBLANK(Layout!I303),"",Layout!I303*$J$12/Stocks!$E$4*Layout!$D303)</f>
        <v/>
      </c>
      <c r="K321" s="96" t="str">
        <f>IF(ISBLANK(Layout!J303),"",Layout!J303*$J$12/Stocks!$E$4*Layout!$D303)</f>
        <v/>
      </c>
      <c r="L321" s="96" t="str">
        <f>IF(ISBLANK(Layout!K303),"",Layout!K303*$J$12/Stocks!$E$4*Layout!$D303)</f>
        <v/>
      </c>
      <c r="M321" s="96" t="str">
        <f>IF(ISBLANK(Layout!L303),"",Layout!L303*$J$12/Stocks!$E$4*Layout!$D303)</f>
        <v/>
      </c>
      <c r="N321" s="96" t="str">
        <f>IF(ISBLANK(Layout!M303),"",Layout!M303*$J$12/Stocks!$E$4*Layout!$D303)</f>
        <v/>
      </c>
      <c r="O321" s="96" t="str">
        <f>IF(ISBLANK(Layout!N303),"",Layout!N303*$J$12/Stocks!$E$4*Layout!$D303)</f>
        <v/>
      </c>
      <c r="P321" s="95">
        <f t="shared" si="10"/>
        <v>0</v>
      </c>
    </row>
    <row r="322" spans="1:16" x14ac:dyDescent="0.35">
      <c r="A322" s="100">
        <f t="shared" si="11"/>
        <v>302</v>
      </c>
      <c r="B322" s="99" t="str">
        <f>IF(ISBLANK(Layout!B304), "", Layout!B304)</f>
        <v/>
      </c>
      <c r="C322" s="98" t="str">
        <f>IF(ISBLANK(Layout!C304), "", Layout!C304)</f>
        <v/>
      </c>
      <c r="D322" s="97" t="str">
        <f>IF(Layout!D304 &gt;0, $J$12 - E322 - P322, "")</f>
        <v/>
      </c>
      <c r="E322" s="96">
        <f>IFERROR(Layout!D304*SUM($D$12:$D$17), "")</f>
        <v>0</v>
      </c>
      <c r="F322" s="96" t="str">
        <f>IF(ISBLANK(Layout!E304),"",Layout!E304*$J$12/Stocks!$E$3*Layout!$D304)</f>
        <v/>
      </c>
      <c r="G322" s="96" t="str">
        <f>IF(ISBLANK(Layout!F304),"",Layout!F304*$J$12/Stocks!$E$4*Layout!$D304)</f>
        <v/>
      </c>
      <c r="H322" s="96" t="str">
        <f>IF(ISBLANK(Layout!G304),"",Layout!G304*$J$12/Stocks!$E$5*Layout!$D304)</f>
        <v/>
      </c>
      <c r="I322" s="96" t="str">
        <f>IF(ISBLANK(Layout!H304),"",Layout!H304*$J$12/Stocks!$E$4*Layout!$D304)</f>
        <v/>
      </c>
      <c r="J322" s="96" t="str">
        <f>IF(ISBLANK(Layout!I304),"",Layout!I304*$J$12/Stocks!$E$4*Layout!$D304)</f>
        <v/>
      </c>
      <c r="K322" s="96" t="str">
        <f>IF(ISBLANK(Layout!J304),"",Layout!J304*$J$12/Stocks!$E$4*Layout!$D304)</f>
        <v/>
      </c>
      <c r="L322" s="96" t="str">
        <f>IF(ISBLANK(Layout!K304),"",Layout!K304*$J$12/Stocks!$E$4*Layout!$D304)</f>
        <v/>
      </c>
      <c r="M322" s="96" t="str">
        <f>IF(ISBLANK(Layout!L304),"",Layout!L304*$J$12/Stocks!$E$4*Layout!$D304)</f>
        <v/>
      </c>
      <c r="N322" s="96" t="str">
        <f>IF(ISBLANK(Layout!M304),"",Layout!M304*$J$12/Stocks!$E$4*Layout!$D304)</f>
        <v/>
      </c>
      <c r="O322" s="96" t="str">
        <f>IF(ISBLANK(Layout!N304),"",Layout!N304*$J$12/Stocks!$E$4*Layout!$D304)</f>
        <v/>
      </c>
      <c r="P322" s="95">
        <f t="shared" si="10"/>
        <v>0</v>
      </c>
    </row>
    <row r="323" spans="1:16" x14ac:dyDescent="0.35">
      <c r="A323" s="94">
        <f t="shared" si="11"/>
        <v>303</v>
      </c>
      <c r="B323" s="93" t="str">
        <f>IF(ISBLANK(Layout!B305), "", Layout!B305)</f>
        <v/>
      </c>
      <c r="C323" s="92" t="str">
        <f>IF(ISBLANK(Layout!C305), "", Layout!C305)</f>
        <v/>
      </c>
      <c r="D323" s="91" t="str">
        <f>IF(Layout!D305 &gt;0, $J$12 - E323 - P323, "")</f>
        <v/>
      </c>
      <c r="E323" s="90">
        <f>IFERROR(Layout!D305*SUM($D$12:$D$17), "")</f>
        <v>0</v>
      </c>
      <c r="F323" s="90" t="str">
        <f>IF(ISBLANK(Layout!E305),"",Layout!E305*$J$12/Stocks!$E$3*Layout!$D305)</f>
        <v/>
      </c>
      <c r="G323" s="90" t="str">
        <f>IF(ISBLANK(Layout!F305),"",Layout!F305*$J$12/Stocks!$E$4*Layout!$D305)</f>
        <v/>
      </c>
      <c r="H323" s="90" t="str">
        <f>IF(ISBLANK(Layout!G305),"",Layout!G305*$J$12/Stocks!$E$5*Layout!$D305)</f>
        <v/>
      </c>
      <c r="I323" s="90" t="str">
        <f>IF(ISBLANK(Layout!H305),"",Layout!H305*$J$12/Stocks!$E$4*Layout!$D305)</f>
        <v/>
      </c>
      <c r="J323" s="90" t="str">
        <f>IF(ISBLANK(Layout!I305),"",Layout!I305*$J$12/Stocks!$E$4*Layout!$D305)</f>
        <v/>
      </c>
      <c r="K323" s="90" t="str">
        <f>IF(ISBLANK(Layout!J305),"",Layout!J305*$J$12/Stocks!$E$4*Layout!$D305)</f>
        <v/>
      </c>
      <c r="L323" s="90" t="str">
        <f>IF(ISBLANK(Layout!K305),"",Layout!K305*$J$12/Stocks!$E$4*Layout!$D305)</f>
        <v/>
      </c>
      <c r="M323" s="90" t="str">
        <f>IF(ISBLANK(Layout!L305),"",Layout!L305*$J$12/Stocks!$E$4*Layout!$D305)</f>
        <v/>
      </c>
      <c r="N323" s="90" t="str">
        <f>IF(ISBLANK(Layout!M305),"",Layout!M305*$J$12/Stocks!$E$4*Layout!$D305)</f>
        <v/>
      </c>
      <c r="O323" s="90" t="str">
        <f>IF(ISBLANK(Layout!N305),"",Layout!N305*$J$12/Stocks!$E$4*Layout!$D305)</f>
        <v/>
      </c>
      <c r="P323" s="89">
        <f t="shared" si="10"/>
        <v>0</v>
      </c>
    </row>
    <row r="324" spans="1:16" x14ac:dyDescent="0.35">
      <c r="A324" s="107">
        <f t="shared" si="11"/>
        <v>304</v>
      </c>
      <c r="B324" s="106" t="str">
        <f>IF(ISBLANK(Layout!B306), "", Layout!B306)</f>
        <v/>
      </c>
      <c r="C324" s="105" t="str">
        <f>IF(ISBLANK(Layout!C306), "", Layout!C306)</f>
        <v/>
      </c>
      <c r="D324" s="104" t="str">
        <f>IF(Layout!D306 &gt;0, $J$12 - E324 - P324, "")</f>
        <v/>
      </c>
      <c r="E324" s="103">
        <f>IFERROR(Layout!D306*SUM($D$12:$D$17), "")</f>
        <v>0</v>
      </c>
      <c r="F324" s="102" t="str">
        <f>IF(ISBLANK(Layout!E306),"",Layout!E306*$J$12/Stocks!$E$3*Layout!$D306)</f>
        <v/>
      </c>
      <c r="G324" s="102" t="str">
        <f>IF(ISBLANK(Layout!F306),"",Layout!F306*$J$12/Stocks!$E$4*Layout!$D306)</f>
        <v/>
      </c>
      <c r="H324" s="102" t="str">
        <f>IF(ISBLANK(Layout!G306),"",Layout!G306*$J$12/Stocks!$E$5*Layout!$D306)</f>
        <v/>
      </c>
      <c r="I324" s="102" t="str">
        <f>IF(ISBLANK(Layout!H306),"",Layout!H306*$J$12/Stocks!$E$4*Layout!$D306)</f>
        <v/>
      </c>
      <c r="J324" s="102" t="str">
        <f>IF(ISBLANK(Layout!I306),"",Layout!I306*$J$12/Stocks!$E$4*Layout!$D306)</f>
        <v/>
      </c>
      <c r="K324" s="102" t="str">
        <f>IF(ISBLANK(Layout!J306),"",Layout!J306*$J$12/Stocks!$E$4*Layout!$D306)</f>
        <v/>
      </c>
      <c r="L324" s="102" t="str">
        <f>IF(ISBLANK(Layout!K306),"",Layout!K306*$J$12/Stocks!$E$4*Layout!$D306)</f>
        <v/>
      </c>
      <c r="M324" s="102" t="str">
        <f>IF(ISBLANK(Layout!L306),"",Layout!L306*$J$12/Stocks!$E$4*Layout!$D306)</f>
        <v/>
      </c>
      <c r="N324" s="102" t="str">
        <f>IF(ISBLANK(Layout!M306),"",Layout!M306*$J$12/Stocks!$E$4*Layout!$D306)</f>
        <v/>
      </c>
      <c r="O324" s="102" t="str">
        <f>IF(ISBLANK(Layout!N306),"",Layout!N306*$J$12/Stocks!$E$4*Layout!$D306)</f>
        <v/>
      </c>
      <c r="P324" s="101">
        <f t="shared" si="10"/>
        <v>0</v>
      </c>
    </row>
    <row r="325" spans="1:16" x14ac:dyDescent="0.35">
      <c r="A325" s="100">
        <f t="shared" si="11"/>
        <v>305</v>
      </c>
      <c r="B325" s="99" t="str">
        <f>IF(ISBLANK(Layout!B307), "", Layout!B307)</f>
        <v/>
      </c>
      <c r="C325" s="98" t="str">
        <f>IF(ISBLANK(Layout!C307), "", Layout!C307)</f>
        <v/>
      </c>
      <c r="D325" s="97" t="str">
        <f>IF(Layout!D307 &gt;0, $J$12 - E325 - P325, "")</f>
        <v/>
      </c>
      <c r="E325" s="96">
        <f>IFERROR(Layout!D307*SUM($D$12:$D$17), "")</f>
        <v>0</v>
      </c>
      <c r="F325" s="96" t="str">
        <f>IF(ISBLANK(Layout!E307),"",Layout!E307*$J$12/Stocks!$E$3*Layout!$D307)</f>
        <v/>
      </c>
      <c r="G325" s="96" t="str">
        <f>IF(ISBLANK(Layout!F307),"",Layout!F307*$J$12/Stocks!$E$4*Layout!$D307)</f>
        <v/>
      </c>
      <c r="H325" s="96" t="str">
        <f>IF(ISBLANK(Layout!G307),"",Layout!G307*$J$12/Stocks!$E$5*Layout!$D307)</f>
        <v/>
      </c>
      <c r="I325" s="96" t="str">
        <f>IF(ISBLANK(Layout!H307),"",Layout!H307*$J$12/Stocks!$E$4*Layout!$D307)</f>
        <v/>
      </c>
      <c r="J325" s="96" t="str">
        <f>IF(ISBLANK(Layout!I307),"",Layout!I307*$J$12/Stocks!$E$4*Layout!$D307)</f>
        <v/>
      </c>
      <c r="K325" s="96" t="str">
        <f>IF(ISBLANK(Layout!J307),"",Layout!J307*$J$12/Stocks!$E$4*Layout!$D307)</f>
        <v/>
      </c>
      <c r="L325" s="96" t="str">
        <f>IF(ISBLANK(Layout!K307),"",Layout!K307*$J$12/Stocks!$E$4*Layout!$D307)</f>
        <v/>
      </c>
      <c r="M325" s="96" t="str">
        <f>IF(ISBLANK(Layout!L307),"",Layout!L307*$J$12/Stocks!$E$4*Layout!$D307)</f>
        <v/>
      </c>
      <c r="N325" s="96" t="str">
        <f>IF(ISBLANK(Layout!M307),"",Layout!M307*$J$12/Stocks!$E$4*Layout!$D307)</f>
        <v/>
      </c>
      <c r="O325" s="96" t="str">
        <f>IF(ISBLANK(Layout!N307),"",Layout!N307*$J$12/Stocks!$E$4*Layout!$D307)</f>
        <v/>
      </c>
      <c r="P325" s="95">
        <f t="shared" si="10"/>
        <v>0</v>
      </c>
    </row>
    <row r="326" spans="1:16" x14ac:dyDescent="0.35">
      <c r="A326" s="100">
        <f t="shared" si="11"/>
        <v>306</v>
      </c>
      <c r="B326" s="99" t="str">
        <f>IF(ISBLANK(Layout!B308), "", Layout!B308)</f>
        <v/>
      </c>
      <c r="C326" s="98" t="str">
        <f>IF(ISBLANK(Layout!C308), "", Layout!C308)</f>
        <v/>
      </c>
      <c r="D326" s="97" t="str">
        <f>IF(Layout!D308 &gt;0, $J$12 - E326 - P326, "")</f>
        <v/>
      </c>
      <c r="E326" s="96">
        <f>IFERROR(Layout!D308*SUM($D$12:$D$17), "")</f>
        <v>0</v>
      </c>
      <c r="F326" s="96" t="str">
        <f>IF(ISBLANK(Layout!E308),"",Layout!E308*$J$12/Stocks!$E$3*Layout!$D308)</f>
        <v/>
      </c>
      <c r="G326" s="96" t="str">
        <f>IF(ISBLANK(Layout!F308),"",Layout!F308*$J$12/Stocks!$E$4*Layout!$D308)</f>
        <v/>
      </c>
      <c r="H326" s="96" t="str">
        <f>IF(ISBLANK(Layout!G308),"",Layout!G308*$J$12/Stocks!$E$5*Layout!$D308)</f>
        <v/>
      </c>
      <c r="I326" s="96" t="str">
        <f>IF(ISBLANK(Layout!H308),"",Layout!H308*$J$12/Stocks!$E$4*Layout!$D308)</f>
        <v/>
      </c>
      <c r="J326" s="96" t="str">
        <f>IF(ISBLANK(Layout!I308),"",Layout!I308*$J$12/Stocks!$E$4*Layout!$D308)</f>
        <v/>
      </c>
      <c r="K326" s="96" t="str">
        <f>IF(ISBLANK(Layout!J308),"",Layout!J308*$J$12/Stocks!$E$4*Layout!$D308)</f>
        <v/>
      </c>
      <c r="L326" s="96" t="str">
        <f>IF(ISBLANK(Layout!K308),"",Layout!K308*$J$12/Stocks!$E$4*Layout!$D308)</f>
        <v/>
      </c>
      <c r="M326" s="96" t="str">
        <f>IF(ISBLANK(Layout!L308),"",Layout!L308*$J$12/Stocks!$E$4*Layout!$D308)</f>
        <v/>
      </c>
      <c r="N326" s="96" t="str">
        <f>IF(ISBLANK(Layout!M308),"",Layout!M308*$J$12/Stocks!$E$4*Layout!$D308)</f>
        <v/>
      </c>
      <c r="O326" s="96" t="str">
        <f>IF(ISBLANK(Layout!N308),"",Layout!N308*$J$12/Stocks!$E$4*Layout!$D308)</f>
        <v/>
      </c>
      <c r="P326" s="95">
        <f t="shared" si="10"/>
        <v>0</v>
      </c>
    </row>
    <row r="327" spans="1:16" x14ac:dyDescent="0.35">
      <c r="A327" s="100">
        <f t="shared" si="11"/>
        <v>307</v>
      </c>
      <c r="B327" s="99" t="str">
        <f>IF(ISBLANK(Layout!B309), "", Layout!B309)</f>
        <v/>
      </c>
      <c r="C327" s="98" t="str">
        <f>IF(ISBLANK(Layout!C309), "", Layout!C309)</f>
        <v/>
      </c>
      <c r="D327" s="97" t="str">
        <f>IF(Layout!D309 &gt;0, $J$12 - E327 - P327, "")</f>
        <v/>
      </c>
      <c r="E327" s="96">
        <f>IFERROR(Layout!D309*SUM($D$12:$D$17), "")</f>
        <v>0</v>
      </c>
      <c r="F327" s="96" t="str">
        <f>IF(ISBLANK(Layout!E309),"",Layout!E309*$J$12/Stocks!$E$3*Layout!$D309)</f>
        <v/>
      </c>
      <c r="G327" s="96" t="str">
        <f>IF(ISBLANK(Layout!F309),"",Layout!F309*$J$12/Stocks!$E$4*Layout!$D309)</f>
        <v/>
      </c>
      <c r="H327" s="96" t="str">
        <f>IF(ISBLANK(Layout!G309),"",Layout!G309*$J$12/Stocks!$E$5*Layout!$D309)</f>
        <v/>
      </c>
      <c r="I327" s="96" t="str">
        <f>IF(ISBLANK(Layout!H309),"",Layout!H309*$J$12/Stocks!$E$4*Layout!$D309)</f>
        <v/>
      </c>
      <c r="J327" s="96" t="str">
        <f>IF(ISBLANK(Layout!I309),"",Layout!I309*$J$12/Stocks!$E$4*Layout!$D309)</f>
        <v/>
      </c>
      <c r="K327" s="96" t="str">
        <f>IF(ISBLANK(Layout!J309),"",Layout!J309*$J$12/Stocks!$E$4*Layout!$D309)</f>
        <v/>
      </c>
      <c r="L327" s="96" t="str">
        <f>IF(ISBLANK(Layout!K309),"",Layout!K309*$J$12/Stocks!$E$4*Layout!$D309)</f>
        <v/>
      </c>
      <c r="M327" s="96" t="str">
        <f>IF(ISBLANK(Layout!L309),"",Layout!L309*$J$12/Stocks!$E$4*Layout!$D309)</f>
        <v/>
      </c>
      <c r="N327" s="96" t="str">
        <f>IF(ISBLANK(Layout!M309),"",Layout!M309*$J$12/Stocks!$E$4*Layout!$D309)</f>
        <v/>
      </c>
      <c r="O327" s="96" t="str">
        <f>IF(ISBLANK(Layout!N309),"",Layout!N309*$J$12/Stocks!$E$4*Layout!$D309)</f>
        <v/>
      </c>
      <c r="P327" s="95">
        <f t="shared" si="10"/>
        <v>0</v>
      </c>
    </row>
    <row r="328" spans="1:16" x14ac:dyDescent="0.35">
      <c r="A328" s="100">
        <f t="shared" si="11"/>
        <v>308</v>
      </c>
      <c r="B328" s="99" t="str">
        <f>IF(ISBLANK(Layout!B310), "", Layout!B310)</f>
        <v/>
      </c>
      <c r="C328" s="98" t="str">
        <f>IF(ISBLANK(Layout!C310), "", Layout!C310)</f>
        <v/>
      </c>
      <c r="D328" s="97" t="str">
        <f>IF(Layout!D310 &gt;0, $J$12 - E328 - P328, "")</f>
        <v/>
      </c>
      <c r="E328" s="96">
        <f>IFERROR(Layout!D310*SUM($D$12:$D$17), "")</f>
        <v>0</v>
      </c>
      <c r="F328" s="96" t="str">
        <f>IF(ISBLANK(Layout!E310),"",Layout!E310*$J$12/Stocks!$E$3*Layout!$D310)</f>
        <v/>
      </c>
      <c r="G328" s="96" t="str">
        <f>IF(ISBLANK(Layout!F310),"",Layout!F310*$J$12/Stocks!$E$4*Layout!$D310)</f>
        <v/>
      </c>
      <c r="H328" s="96" t="str">
        <f>IF(ISBLANK(Layout!G310),"",Layout!G310*$J$12/Stocks!$E$5*Layout!$D310)</f>
        <v/>
      </c>
      <c r="I328" s="96" t="str">
        <f>IF(ISBLANK(Layout!H310),"",Layout!H310*$J$12/Stocks!$E$4*Layout!$D310)</f>
        <v/>
      </c>
      <c r="J328" s="96" t="str">
        <f>IF(ISBLANK(Layout!I310),"",Layout!I310*$J$12/Stocks!$E$4*Layout!$D310)</f>
        <v/>
      </c>
      <c r="K328" s="96" t="str">
        <f>IF(ISBLANK(Layout!J310),"",Layout!J310*$J$12/Stocks!$E$4*Layout!$D310)</f>
        <v/>
      </c>
      <c r="L328" s="96" t="str">
        <f>IF(ISBLANK(Layout!K310),"",Layout!K310*$J$12/Stocks!$E$4*Layout!$D310)</f>
        <v/>
      </c>
      <c r="M328" s="96" t="str">
        <f>IF(ISBLANK(Layout!L310),"",Layout!L310*$J$12/Stocks!$E$4*Layout!$D310)</f>
        <v/>
      </c>
      <c r="N328" s="96" t="str">
        <f>IF(ISBLANK(Layout!M310),"",Layout!M310*$J$12/Stocks!$E$4*Layout!$D310)</f>
        <v/>
      </c>
      <c r="O328" s="96" t="str">
        <f>IF(ISBLANK(Layout!N310),"",Layout!N310*$J$12/Stocks!$E$4*Layout!$D310)</f>
        <v/>
      </c>
      <c r="P328" s="95">
        <f t="shared" si="10"/>
        <v>0</v>
      </c>
    </row>
    <row r="329" spans="1:16" x14ac:dyDescent="0.35">
      <c r="A329" s="100">
        <f t="shared" si="11"/>
        <v>309</v>
      </c>
      <c r="B329" s="99" t="str">
        <f>IF(ISBLANK(Layout!B311), "", Layout!B311)</f>
        <v/>
      </c>
      <c r="C329" s="98" t="str">
        <f>IF(ISBLANK(Layout!C311), "", Layout!C311)</f>
        <v/>
      </c>
      <c r="D329" s="97" t="str">
        <f>IF(Layout!D311 &gt;0, $J$12 - E329 - P329, "")</f>
        <v/>
      </c>
      <c r="E329" s="96">
        <f>IFERROR(Layout!D311*SUM($D$12:$D$17), "")</f>
        <v>0</v>
      </c>
      <c r="F329" s="96" t="str">
        <f>IF(ISBLANK(Layout!E311),"",Layout!E311*$J$12/Stocks!$E$3*Layout!$D311)</f>
        <v/>
      </c>
      <c r="G329" s="96" t="str">
        <f>IF(ISBLANK(Layout!F311),"",Layout!F311*$J$12/Stocks!$E$4*Layout!$D311)</f>
        <v/>
      </c>
      <c r="H329" s="96" t="str">
        <f>IF(ISBLANK(Layout!G311),"",Layout!G311*$J$12/Stocks!$E$5*Layout!$D311)</f>
        <v/>
      </c>
      <c r="I329" s="96" t="str">
        <f>IF(ISBLANK(Layout!H311),"",Layout!H311*$J$12/Stocks!$E$4*Layout!$D311)</f>
        <v/>
      </c>
      <c r="J329" s="96" t="str">
        <f>IF(ISBLANK(Layout!I311),"",Layout!I311*$J$12/Stocks!$E$4*Layout!$D311)</f>
        <v/>
      </c>
      <c r="K329" s="96" t="str">
        <f>IF(ISBLANK(Layout!J311),"",Layout!J311*$J$12/Stocks!$E$4*Layout!$D311)</f>
        <v/>
      </c>
      <c r="L329" s="96" t="str">
        <f>IF(ISBLANK(Layout!K311),"",Layout!K311*$J$12/Stocks!$E$4*Layout!$D311)</f>
        <v/>
      </c>
      <c r="M329" s="96" t="str">
        <f>IF(ISBLANK(Layout!L311),"",Layout!L311*$J$12/Stocks!$E$4*Layout!$D311)</f>
        <v/>
      </c>
      <c r="N329" s="96" t="str">
        <f>IF(ISBLANK(Layout!M311),"",Layout!M311*$J$12/Stocks!$E$4*Layout!$D311)</f>
        <v/>
      </c>
      <c r="O329" s="96" t="str">
        <f>IF(ISBLANK(Layout!N311),"",Layout!N311*$J$12/Stocks!$E$4*Layout!$D311)</f>
        <v/>
      </c>
      <c r="P329" s="95">
        <f t="shared" si="10"/>
        <v>0</v>
      </c>
    </row>
    <row r="330" spans="1:16" x14ac:dyDescent="0.35">
      <c r="A330" s="100">
        <f t="shared" si="11"/>
        <v>310</v>
      </c>
      <c r="B330" s="99" t="str">
        <f>IF(ISBLANK(Layout!B312), "", Layout!B312)</f>
        <v/>
      </c>
      <c r="C330" s="98" t="str">
        <f>IF(ISBLANK(Layout!C312), "", Layout!C312)</f>
        <v/>
      </c>
      <c r="D330" s="97" t="str">
        <f>IF(Layout!D312 &gt;0, $J$12 - E330 - P330, "")</f>
        <v/>
      </c>
      <c r="E330" s="96">
        <f>IFERROR(Layout!D312*SUM($D$12:$D$17), "")</f>
        <v>0</v>
      </c>
      <c r="F330" s="96" t="str">
        <f>IF(ISBLANK(Layout!E312),"",Layout!E312*$J$12/Stocks!$E$3*Layout!$D312)</f>
        <v/>
      </c>
      <c r="G330" s="96" t="str">
        <f>IF(ISBLANK(Layout!F312),"",Layout!F312*$J$12/Stocks!$E$4*Layout!$D312)</f>
        <v/>
      </c>
      <c r="H330" s="96" t="str">
        <f>IF(ISBLANK(Layout!G312),"",Layout!G312*$J$12/Stocks!$E$5*Layout!$D312)</f>
        <v/>
      </c>
      <c r="I330" s="96" t="str">
        <f>IF(ISBLANK(Layout!H312),"",Layout!H312*$J$12/Stocks!$E$4*Layout!$D312)</f>
        <v/>
      </c>
      <c r="J330" s="96" t="str">
        <f>IF(ISBLANK(Layout!I312),"",Layout!I312*$J$12/Stocks!$E$4*Layout!$D312)</f>
        <v/>
      </c>
      <c r="K330" s="96" t="str">
        <f>IF(ISBLANK(Layout!J312),"",Layout!J312*$J$12/Stocks!$E$4*Layout!$D312)</f>
        <v/>
      </c>
      <c r="L330" s="96" t="str">
        <f>IF(ISBLANK(Layout!K312),"",Layout!K312*$J$12/Stocks!$E$4*Layout!$D312)</f>
        <v/>
      </c>
      <c r="M330" s="96" t="str">
        <f>IF(ISBLANK(Layout!L312),"",Layout!L312*$J$12/Stocks!$E$4*Layout!$D312)</f>
        <v/>
      </c>
      <c r="N330" s="96" t="str">
        <f>IF(ISBLANK(Layout!M312),"",Layout!M312*$J$12/Stocks!$E$4*Layout!$D312)</f>
        <v/>
      </c>
      <c r="O330" s="96" t="str">
        <f>IF(ISBLANK(Layout!N312),"",Layout!N312*$J$12/Stocks!$E$4*Layout!$D312)</f>
        <v/>
      </c>
      <c r="P330" s="95">
        <f t="shared" si="10"/>
        <v>0</v>
      </c>
    </row>
    <row r="331" spans="1:16" x14ac:dyDescent="0.35">
      <c r="A331" s="94">
        <f t="shared" si="11"/>
        <v>311</v>
      </c>
      <c r="B331" s="93" t="str">
        <f>IF(ISBLANK(Layout!B313), "", Layout!B313)</f>
        <v/>
      </c>
      <c r="C331" s="92" t="str">
        <f>IF(ISBLANK(Layout!C313), "", Layout!C313)</f>
        <v/>
      </c>
      <c r="D331" s="91" t="str">
        <f>IF(Layout!D313 &gt;0, $J$12 - E331 - P331, "")</f>
        <v/>
      </c>
      <c r="E331" s="90">
        <f>IFERROR(Layout!D313*SUM($D$12:$D$17), "")</f>
        <v>0</v>
      </c>
      <c r="F331" s="90" t="str">
        <f>IF(ISBLANK(Layout!E313),"",Layout!E313*$J$12/Stocks!$E$3*Layout!$D313)</f>
        <v/>
      </c>
      <c r="G331" s="90" t="str">
        <f>IF(ISBLANK(Layout!F313),"",Layout!F313*$J$12/Stocks!$E$4*Layout!$D313)</f>
        <v/>
      </c>
      <c r="H331" s="90" t="str">
        <f>IF(ISBLANK(Layout!G313),"",Layout!G313*$J$12/Stocks!$E$5*Layout!$D313)</f>
        <v/>
      </c>
      <c r="I331" s="90" t="str">
        <f>IF(ISBLANK(Layout!H313),"",Layout!H313*$J$12/Stocks!$E$4*Layout!$D313)</f>
        <v/>
      </c>
      <c r="J331" s="90" t="str">
        <f>IF(ISBLANK(Layout!I313),"",Layout!I313*$J$12/Stocks!$E$4*Layout!$D313)</f>
        <v/>
      </c>
      <c r="K331" s="90" t="str">
        <f>IF(ISBLANK(Layout!J313),"",Layout!J313*$J$12/Stocks!$E$4*Layout!$D313)</f>
        <v/>
      </c>
      <c r="L331" s="90" t="str">
        <f>IF(ISBLANK(Layout!K313),"",Layout!K313*$J$12/Stocks!$E$4*Layout!$D313)</f>
        <v/>
      </c>
      <c r="M331" s="90" t="str">
        <f>IF(ISBLANK(Layout!L313),"",Layout!L313*$J$12/Stocks!$E$4*Layout!$D313)</f>
        <v/>
      </c>
      <c r="N331" s="90" t="str">
        <f>IF(ISBLANK(Layout!M313),"",Layout!M313*$J$12/Stocks!$E$4*Layout!$D313)</f>
        <v/>
      </c>
      <c r="O331" s="90" t="str">
        <f>IF(ISBLANK(Layout!N313),"",Layout!N313*$J$12/Stocks!$E$4*Layout!$D313)</f>
        <v/>
      </c>
      <c r="P331" s="89">
        <f t="shared" si="10"/>
        <v>0</v>
      </c>
    </row>
    <row r="332" spans="1:16" x14ac:dyDescent="0.35">
      <c r="A332" s="107">
        <f t="shared" si="11"/>
        <v>312</v>
      </c>
      <c r="B332" s="106" t="str">
        <f>IF(ISBLANK(Layout!B314), "", Layout!B314)</f>
        <v/>
      </c>
      <c r="C332" s="105" t="str">
        <f>IF(ISBLANK(Layout!C314), "", Layout!C314)</f>
        <v/>
      </c>
      <c r="D332" s="104" t="str">
        <f>IF(Layout!D314 &gt;0, $J$12 - E332 - P332, "")</f>
        <v/>
      </c>
      <c r="E332" s="103">
        <f>IFERROR(Layout!D314*SUM($D$12:$D$17), "")</f>
        <v>0</v>
      </c>
      <c r="F332" s="102" t="str">
        <f>IF(ISBLANK(Layout!E314),"",Layout!E314*$J$12/Stocks!$E$3*Layout!$D314)</f>
        <v/>
      </c>
      <c r="G332" s="102" t="str">
        <f>IF(ISBLANK(Layout!F314),"",Layout!F314*$J$12/Stocks!$E$4*Layout!$D314)</f>
        <v/>
      </c>
      <c r="H332" s="102" t="str">
        <f>IF(ISBLANK(Layout!G314),"",Layout!G314*$J$12/Stocks!$E$5*Layout!$D314)</f>
        <v/>
      </c>
      <c r="I332" s="102" t="str">
        <f>IF(ISBLANK(Layout!H314),"",Layout!H314*$J$12/Stocks!$E$4*Layout!$D314)</f>
        <v/>
      </c>
      <c r="J332" s="102" t="str">
        <f>IF(ISBLANK(Layout!I314),"",Layout!I314*$J$12/Stocks!$E$4*Layout!$D314)</f>
        <v/>
      </c>
      <c r="K332" s="102" t="str">
        <f>IF(ISBLANK(Layout!J314),"",Layout!J314*$J$12/Stocks!$E$4*Layout!$D314)</f>
        <v/>
      </c>
      <c r="L332" s="102" t="str">
        <f>IF(ISBLANK(Layout!K314),"",Layout!K314*$J$12/Stocks!$E$4*Layout!$D314)</f>
        <v/>
      </c>
      <c r="M332" s="102" t="str">
        <f>IF(ISBLANK(Layout!L314),"",Layout!L314*$J$12/Stocks!$E$4*Layout!$D314)</f>
        <v/>
      </c>
      <c r="N332" s="102" t="str">
        <f>IF(ISBLANK(Layout!M314),"",Layout!M314*$J$12/Stocks!$E$4*Layout!$D314)</f>
        <v/>
      </c>
      <c r="O332" s="102" t="str">
        <f>IF(ISBLANK(Layout!N314),"",Layout!N314*$J$12/Stocks!$E$4*Layout!$D314)</f>
        <v/>
      </c>
      <c r="P332" s="101">
        <f t="shared" si="10"/>
        <v>0</v>
      </c>
    </row>
    <row r="333" spans="1:16" x14ac:dyDescent="0.35">
      <c r="A333" s="100">
        <f t="shared" si="11"/>
        <v>313</v>
      </c>
      <c r="B333" s="99" t="str">
        <f>IF(ISBLANK(Layout!B315), "", Layout!B315)</f>
        <v/>
      </c>
      <c r="C333" s="98" t="str">
        <f>IF(ISBLANK(Layout!C315), "", Layout!C315)</f>
        <v/>
      </c>
      <c r="D333" s="97" t="str">
        <f>IF(Layout!D315 &gt;0, $J$12 - E333 - P333, "")</f>
        <v/>
      </c>
      <c r="E333" s="96">
        <f>IFERROR(Layout!D315*SUM($D$12:$D$17), "")</f>
        <v>0</v>
      </c>
      <c r="F333" s="96" t="str">
        <f>IF(ISBLANK(Layout!E315),"",Layout!E315*$J$12/Stocks!$E$3*Layout!$D315)</f>
        <v/>
      </c>
      <c r="G333" s="96" t="str">
        <f>IF(ISBLANK(Layout!F315),"",Layout!F315*$J$12/Stocks!$E$4*Layout!$D315)</f>
        <v/>
      </c>
      <c r="H333" s="96" t="str">
        <f>IF(ISBLANK(Layout!G315),"",Layout!G315*$J$12/Stocks!$E$5*Layout!$D315)</f>
        <v/>
      </c>
      <c r="I333" s="96" t="str">
        <f>IF(ISBLANK(Layout!H315),"",Layout!H315*$J$12/Stocks!$E$4*Layout!$D315)</f>
        <v/>
      </c>
      <c r="J333" s="96" t="str">
        <f>IF(ISBLANK(Layout!I315),"",Layout!I315*$J$12/Stocks!$E$4*Layout!$D315)</f>
        <v/>
      </c>
      <c r="K333" s="96" t="str">
        <f>IF(ISBLANK(Layout!J315),"",Layout!J315*$J$12/Stocks!$E$4*Layout!$D315)</f>
        <v/>
      </c>
      <c r="L333" s="96" t="str">
        <f>IF(ISBLANK(Layout!K315),"",Layout!K315*$J$12/Stocks!$E$4*Layout!$D315)</f>
        <v/>
      </c>
      <c r="M333" s="96" t="str">
        <f>IF(ISBLANK(Layout!L315),"",Layout!L315*$J$12/Stocks!$E$4*Layout!$D315)</f>
        <v/>
      </c>
      <c r="N333" s="96" t="str">
        <f>IF(ISBLANK(Layout!M315),"",Layout!M315*$J$12/Stocks!$E$4*Layout!$D315)</f>
        <v/>
      </c>
      <c r="O333" s="96" t="str">
        <f>IF(ISBLANK(Layout!N315),"",Layout!N315*$J$12/Stocks!$E$4*Layout!$D315)</f>
        <v/>
      </c>
      <c r="P333" s="95">
        <f t="shared" si="10"/>
        <v>0</v>
      </c>
    </row>
    <row r="334" spans="1:16" x14ac:dyDescent="0.35">
      <c r="A334" s="100">
        <f t="shared" si="11"/>
        <v>314</v>
      </c>
      <c r="B334" s="99" t="str">
        <f>IF(ISBLANK(Layout!B316), "", Layout!B316)</f>
        <v/>
      </c>
      <c r="C334" s="98" t="str">
        <f>IF(ISBLANK(Layout!C316), "", Layout!C316)</f>
        <v/>
      </c>
      <c r="D334" s="97" t="str">
        <f>IF(Layout!D316 &gt;0, $J$12 - E334 - P334, "")</f>
        <v/>
      </c>
      <c r="E334" s="96">
        <f>IFERROR(Layout!D316*SUM($D$12:$D$17), "")</f>
        <v>0</v>
      </c>
      <c r="F334" s="96" t="str">
        <f>IF(ISBLANK(Layout!E316),"",Layout!E316*$J$12/Stocks!$E$3*Layout!$D316)</f>
        <v/>
      </c>
      <c r="G334" s="96" t="str">
        <f>IF(ISBLANK(Layout!F316),"",Layout!F316*$J$12/Stocks!$E$4*Layout!$D316)</f>
        <v/>
      </c>
      <c r="H334" s="96" t="str">
        <f>IF(ISBLANK(Layout!G316),"",Layout!G316*$J$12/Stocks!$E$5*Layout!$D316)</f>
        <v/>
      </c>
      <c r="I334" s="96" t="str">
        <f>IF(ISBLANK(Layout!H316),"",Layout!H316*$J$12/Stocks!$E$4*Layout!$D316)</f>
        <v/>
      </c>
      <c r="J334" s="96" t="str">
        <f>IF(ISBLANK(Layout!I316),"",Layout!I316*$J$12/Stocks!$E$4*Layout!$D316)</f>
        <v/>
      </c>
      <c r="K334" s="96" t="str">
        <f>IF(ISBLANK(Layout!J316),"",Layout!J316*$J$12/Stocks!$E$4*Layout!$D316)</f>
        <v/>
      </c>
      <c r="L334" s="96" t="str">
        <f>IF(ISBLANK(Layout!K316),"",Layout!K316*$J$12/Stocks!$E$4*Layout!$D316)</f>
        <v/>
      </c>
      <c r="M334" s="96" t="str">
        <f>IF(ISBLANK(Layout!L316),"",Layout!L316*$J$12/Stocks!$E$4*Layout!$D316)</f>
        <v/>
      </c>
      <c r="N334" s="96" t="str">
        <f>IF(ISBLANK(Layout!M316),"",Layout!M316*$J$12/Stocks!$E$4*Layout!$D316)</f>
        <v/>
      </c>
      <c r="O334" s="96" t="str">
        <f>IF(ISBLANK(Layout!N316),"",Layout!N316*$J$12/Stocks!$E$4*Layout!$D316)</f>
        <v/>
      </c>
      <c r="P334" s="95">
        <f t="shared" si="10"/>
        <v>0</v>
      </c>
    </row>
    <row r="335" spans="1:16" x14ac:dyDescent="0.35">
      <c r="A335" s="100">
        <f t="shared" si="11"/>
        <v>315</v>
      </c>
      <c r="B335" s="99" t="str">
        <f>IF(ISBLANK(Layout!B317), "", Layout!B317)</f>
        <v/>
      </c>
      <c r="C335" s="98" t="str">
        <f>IF(ISBLANK(Layout!C317), "", Layout!C317)</f>
        <v/>
      </c>
      <c r="D335" s="97" t="str">
        <f>IF(Layout!D317 &gt;0, $J$12 - E335 - P335, "")</f>
        <v/>
      </c>
      <c r="E335" s="96">
        <f>IFERROR(Layout!D317*SUM($D$12:$D$17), "")</f>
        <v>0</v>
      </c>
      <c r="F335" s="96" t="str">
        <f>IF(ISBLANK(Layout!E317),"",Layout!E317*$J$12/Stocks!$E$3*Layout!$D317)</f>
        <v/>
      </c>
      <c r="G335" s="96" t="str">
        <f>IF(ISBLANK(Layout!F317),"",Layout!F317*$J$12/Stocks!$E$4*Layout!$D317)</f>
        <v/>
      </c>
      <c r="H335" s="96" t="str">
        <f>IF(ISBLANK(Layout!G317),"",Layout!G317*$J$12/Stocks!$E$5*Layout!$D317)</f>
        <v/>
      </c>
      <c r="I335" s="96" t="str">
        <f>IF(ISBLANK(Layout!H317),"",Layout!H317*$J$12/Stocks!$E$4*Layout!$D317)</f>
        <v/>
      </c>
      <c r="J335" s="96" t="str">
        <f>IF(ISBLANK(Layout!I317),"",Layout!I317*$J$12/Stocks!$E$4*Layout!$D317)</f>
        <v/>
      </c>
      <c r="K335" s="96" t="str">
        <f>IF(ISBLANK(Layout!J317),"",Layout!J317*$J$12/Stocks!$E$4*Layout!$D317)</f>
        <v/>
      </c>
      <c r="L335" s="96" t="str">
        <f>IF(ISBLANK(Layout!K317),"",Layout!K317*$J$12/Stocks!$E$4*Layout!$D317)</f>
        <v/>
      </c>
      <c r="M335" s="96" t="str">
        <f>IF(ISBLANK(Layout!L317),"",Layout!L317*$J$12/Stocks!$E$4*Layout!$D317)</f>
        <v/>
      </c>
      <c r="N335" s="96" t="str">
        <f>IF(ISBLANK(Layout!M317),"",Layout!M317*$J$12/Stocks!$E$4*Layout!$D317)</f>
        <v/>
      </c>
      <c r="O335" s="96" t="str">
        <f>IF(ISBLANK(Layout!N317),"",Layout!N317*$J$12/Stocks!$E$4*Layout!$D317)</f>
        <v/>
      </c>
      <c r="P335" s="95">
        <f t="shared" si="10"/>
        <v>0</v>
      </c>
    </row>
    <row r="336" spans="1:16" x14ac:dyDescent="0.35">
      <c r="A336" s="100">
        <f t="shared" si="11"/>
        <v>316</v>
      </c>
      <c r="B336" s="99" t="str">
        <f>IF(ISBLANK(Layout!B318), "", Layout!B318)</f>
        <v/>
      </c>
      <c r="C336" s="98" t="str">
        <f>IF(ISBLANK(Layout!C318), "", Layout!C318)</f>
        <v/>
      </c>
      <c r="D336" s="97" t="str">
        <f>IF(Layout!D318 &gt;0, $J$12 - E336 - P336, "")</f>
        <v/>
      </c>
      <c r="E336" s="96">
        <f>IFERROR(Layout!D318*SUM($D$12:$D$17), "")</f>
        <v>0</v>
      </c>
      <c r="F336" s="96" t="str">
        <f>IF(ISBLANK(Layout!E318),"",Layout!E318*$J$12/Stocks!$E$3*Layout!$D318)</f>
        <v/>
      </c>
      <c r="G336" s="96" t="str">
        <f>IF(ISBLANK(Layout!F318),"",Layout!F318*$J$12/Stocks!$E$4*Layout!$D318)</f>
        <v/>
      </c>
      <c r="H336" s="96" t="str">
        <f>IF(ISBLANK(Layout!G318),"",Layout!G318*$J$12/Stocks!$E$5*Layout!$D318)</f>
        <v/>
      </c>
      <c r="I336" s="96" t="str">
        <f>IF(ISBLANK(Layout!H318),"",Layout!H318*$J$12/Stocks!$E$4*Layout!$D318)</f>
        <v/>
      </c>
      <c r="J336" s="96" t="str">
        <f>IF(ISBLANK(Layout!I318),"",Layout!I318*$J$12/Stocks!$E$4*Layout!$D318)</f>
        <v/>
      </c>
      <c r="K336" s="96" t="str">
        <f>IF(ISBLANK(Layout!J318),"",Layout!J318*$J$12/Stocks!$E$4*Layout!$D318)</f>
        <v/>
      </c>
      <c r="L336" s="96" t="str">
        <f>IF(ISBLANK(Layout!K318),"",Layout!K318*$J$12/Stocks!$E$4*Layout!$D318)</f>
        <v/>
      </c>
      <c r="M336" s="96" t="str">
        <f>IF(ISBLANK(Layout!L318),"",Layout!L318*$J$12/Stocks!$E$4*Layout!$D318)</f>
        <v/>
      </c>
      <c r="N336" s="96" t="str">
        <f>IF(ISBLANK(Layout!M318),"",Layout!M318*$J$12/Stocks!$E$4*Layout!$D318)</f>
        <v/>
      </c>
      <c r="O336" s="96" t="str">
        <f>IF(ISBLANK(Layout!N318),"",Layout!N318*$J$12/Stocks!$E$4*Layout!$D318)</f>
        <v/>
      </c>
      <c r="P336" s="95">
        <f t="shared" si="10"/>
        <v>0</v>
      </c>
    </row>
    <row r="337" spans="1:16" x14ac:dyDescent="0.35">
      <c r="A337" s="100">
        <f t="shared" si="11"/>
        <v>317</v>
      </c>
      <c r="B337" s="99" t="str">
        <f>IF(ISBLANK(Layout!B319), "", Layout!B319)</f>
        <v/>
      </c>
      <c r="C337" s="98" t="str">
        <f>IF(ISBLANK(Layout!C319), "", Layout!C319)</f>
        <v/>
      </c>
      <c r="D337" s="97" t="str">
        <f>IF(Layout!D319 &gt;0, $J$12 - E337 - P337, "")</f>
        <v/>
      </c>
      <c r="E337" s="96">
        <f>IFERROR(Layout!D319*SUM($D$12:$D$17), "")</f>
        <v>0</v>
      </c>
      <c r="F337" s="96" t="str">
        <f>IF(ISBLANK(Layout!E319),"",Layout!E319*$J$12/Stocks!$E$3*Layout!$D319)</f>
        <v/>
      </c>
      <c r="G337" s="96" t="str">
        <f>IF(ISBLANK(Layout!F319),"",Layout!F319*$J$12/Stocks!$E$4*Layout!$D319)</f>
        <v/>
      </c>
      <c r="H337" s="96" t="str">
        <f>IF(ISBLANK(Layout!G319),"",Layout!G319*$J$12/Stocks!$E$5*Layout!$D319)</f>
        <v/>
      </c>
      <c r="I337" s="96" t="str">
        <f>IF(ISBLANK(Layout!H319),"",Layout!H319*$J$12/Stocks!$E$4*Layout!$D319)</f>
        <v/>
      </c>
      <c r="J337" s="96" t="str">
        <f>IF(ISBLANK(Layout!I319),"",Layout!I319*$J$12/Stocks!$E$4*Layout!$D319)</f>
        <v/>
      </c>
      <c r="K337" s="96" t="str">
        <f>IF(ISBLANK(Layout!J319),"",Layout!J319*$J$12/Stocks!$E$4*Layout!$D319)</f>
        <v/>
      </c>
      <c r="L337" s="96" t="str">
        <f>IF(ISBLANK(Layout!K319),"",Layout!K319*$J$12/Stocks!$E$4*Layout!$D319)</f>
        <v/>
      </c>
      <c r="M337" s="96" t="str">
        <f>IF(ISBLANK(Layout!L319),"",Layout!L319*$J$12/Stocks!$E$4*Layout!$D319)</f>
        <v/>
      </c>
      <c r="N337" s="96" t="str">
        <f>IF(ISBLANK(Layout!M319),"",Layout!M319*$J$12/Stocks!$E$4*Layout!$D319)</f>
        <v/>
      </c>
      <c r="O337" s="96" t="str">
        <f>IF(ISBLANK(Layout!N319),"",Layout!N319*$J$12/Stocks!$E$4*Layout!$D319)</f>
        <v/>
      </c>
      <c r="P337" s="95">
        <f t="shared" si="10"/>
        <v>0</v>
      </c>
    </row>
    <row r="338" spans="1:16" x14ac:dyDescent="0.35">
      <c r="A338" s="100">
        <f t="shared" si="11"/>
        <v>318</v>
      </c>
      <c r="B338" s="99" t="str">
        <f>IF(ISBLANK(Layout!B320), "", Layout!B320)</f>
        <v/>
      </c>
      <c r="C338" s="98" t="str">
        <f>IF(ISBLANK(Layout!C320), "", Layout!C320)</f>
        <v/>
      </c>
      <c r="D338" s="97" t="str">
        <f>IF(Layout!D320 &gt;0, $J$12 - E338 - P338, "")</f>
        <v/>
      </c>
      <c r="E338" s="96">
        <f>IFERROR(Layout!D320*SUM($D$12:$D$17), "")</f>
        <v>0</v>
      </c>
      <c r="F338" s="96" t="str">
        <f>IF(ISBLANK(Layout!E320),"",Layout!E320*$J$12/Stocks!$E$3*Layout!$D320)</f>
        <v/>
      </c>
      <c r="G338" s="96" t="str">
        <f>IF(ISBLANK(Layout!F320),"",Layout!F320*$J$12/Stocks!$E$4*Layout!$D320)</f>
        <v/>
      </c>
      <c r="H338" s="96" t="str">
        <f>IF(ISBLANK(Layout!G320),"",Layout!G320*$J$12/Stocks!$E$5*Layout!$D320)</f>
        <v/>
      </c>
      <c r="I338" s="96" t="str">
        <f>IF(ISBLANK(Layout!H320),"",Layout!H320*$J$12/Stocks!$E$4*Layout!$D320)</f>
        <v/>
      </c>
      <c r="J338" s="96" t="str">
        <f>IF(ISBLANK(Layout!I320),"",Layout!I320*$J$12/Stocks!$E$4*Layout!$D320)</f>
        <v/>
      </c>
      <c r="K338" s="96" t="str">
        <f>IF(ISBLANK(Layout!J320),"",Layout!J320*$J$12/Stocks!$E$4*Layout!$D320)</f>
        <v/>
      </c>
      <c r="L338" s="96" t="str">
        <f>IF(ISBLANK(Layout!K320),"",Layout!K320*$J$12/Stocks!$E$4*Layout!$D320)</f>
        <v/>
      </c>
      <c r="M338" s="96" t="str">
        <f>IF(ISBLANK(Layout!L320),"",Layout!L320*$J$12/Stocks!$E$4*Layout!$D320)</f>
        <v/>
      </c>
      <c r="N338" s="96" t="str">
        <f>IF(ISBLANK(Layout!M320),"",Layout!M320*$J$12/Stocks!$E$4*Layout!$D320)</f>
        <v/>
      </c>
      <c r="O338" s="96" t="str">
        <f>IF(ISBLANK(Layout!N320),"",Layout!N320*$J$12/Stocks!$E$4*Layout!$D320)</f>
        <v/>
      </c>
      <c r="P338" s="95">
        <f t="shared" si="10"/>
        <v>0</v>
      </c>
    </row>
    <row r="339" spans="1:16" x14ac:dyDescent="0.35">
      <c r="A339" s="94">
        <f t="shared" si="11"/>
        <v>319</v>
      </c>
      <c r="B339" s="93" t="str">
        <f>IF(ISBLANK(Layout!B321), "", Layout!B321)</f>
        <v/>
      </c>
      <c r="C339" s="92" t="str">
        <f>IF(ISBLANK(Layout!C321), "", Layout!C321)</f>
        <v/>
      </c>
      <c r="D339" s="91" t="str">
        <f>IF(Layout!D321 &gt;0, $J$12 - E339 - P339, "")</f>
        <v/>
      </c>
      <c r="E339" s="90">
        <f>IFERROR(Layout!D321*SUM($D$12:$D$17), "")</f>
        <v>0</v>
      </c>
      <c r="F339" s="90" t="str">
        <f>IF(ISBLANK(Layout!E321),"",Layout!E321*$J$12/Stocks!$E$3*Layout!$D321)</f>
        <v/>
      </c>
      <c r="G339" s="90" t="str">
        <f>IF(ISBLANK(Layout!F321),"",Layout!F321*$J$12/Stocks!$E$4*Layout!$D321)</f>
        <v/>
      </c>
      <c r="H339" s="90" t="str">
        <f>IF(ISBLANK(Layout!G321),"",Layout!G321*$J$12/Stocks!$E$5*Layout!$D321)</f>
        <v/>
      </c>
      <c r="I339" s="90" t="str">
        <f>IF(ISBLANK(Layout!H321),"",Layout!H321*$J$12/Stocks!$E$4*Layout!$D321)</f>
        <v/>
      </c>
      <c r="J339" s="90" t="str">
        <f>IF(ISBLANK(Layout!I321),"",Layout!I321*$J$12/Stocks!$E$4*Layout!$D321)</f>
        <v/>
      </c>
      <c r="K339" s="90" t="str">
        <f>IF(ISBLANK(Layout!J321),"",Layout!J321*$J$12/Stocks!$E$4*Layout!$D321)</f>
        <v/>
      </c>
      <c r="L339" s="90" t="str">
        <f>IF(ISBLANK(Layout!K321),"",Layout!K321*$J$12/Stocks!$E$4*Layout!$D321)</f>
        <v/>
      </c>
      <c r="M339" s="90" t="str">
        <f>IF(ISBLANK(Layout!L321),"",Layout!L321*$J$12/Stocks!$E$4*Layout!$D321)</f>
        <v/>
      </c>
      <c r="N339" s="90" t="str">
        <f>IF(ISBLANK(Layout!M321),"",Layout!M321*$J$12/Stocks!$E$4*Layout!$D321)</f>
        <v/>
      </c>
      <c r="O339" s="90" t="str">
        <f>IF(ISBLANK(Layout!N321),"",Layout!N321*$J$12/Stocks!$E$4*Layout!$D321)</f>
        <v/>
      </c>
      <c r="P339" s="89">
        <f t="shared" si="10"/>
        <v>0</v>
      </c>
    </row>
    <row r="340" spans="1:16" x14ac:dyDescent="0.35">
      <c r="A340" s="107">
        <f t="shared" si="11"/>
        <v>320</v>
      </c>
      <c r="B340" s="106" t="str">
        <f>IF(ISBLANK(Layout!B322), "", Layout!B322)</f>
        <v/>
      </c>
      <c r="C340" s="105" t="str">
        <f>IF(ISBLANK(Layout!C322), "", Layout!C322)</f>
        <v/>
      </c>
      <c r="D340" s="104" t="str">
        <f>IF(Layout!D322 &gt;0, $J$12 - E340 - P340, "")</f>
        <v/>
      </c>
      <c r="E340" s="103">
        <f>IFERROR(Layout!D322*SUM($D$12:$D$17), "")</f>
        <v>0</v>
      </c>
      <c r="F340" s="102" t="str">
        <f>IF(ISBLANK(Layout!E322),"",Layout!E322*$J$12/Stocks!$E$3*Layout!$D322)</f>
        <v/>
      </c>
      <c r="G340" s="102" t="str">
        <f>IF(ISBLANK(Layout!F322),"",Layout!F322*$J$12/Stocks!$E$4*Layout!$D322)</f>
        <v/>
      </c>
      <c r="H340" s="102" t="str">
        <f>IF(ISBLANK(Layout!G322),"",Layout!G322*$J$12/Stocks!$E$5*Layout!$D322)</f>
        <v/>
      </c>
      <c r="I340" s="102" t="str">
        <f>IF(ISBLANK(Layout!H322),"",Layout!H322*$J$12/Stocks!$E$4*Layout!$D322)</f>
        <v/>
      </c>
      <c r="J340" s="102" t="str">
        <f>IF(ISBLANK(Layout!I322),"",Layout!I322*$J$12/Stocks!$E$4*Layout!$D322)</f>
        <v/>
      </c>
      <c r="K340" s="102" t="str">
        <f>IF(ISBLANK(Layout!J322),"",Layout!J322*$J$12/Stocks!$E$4*Layout!$D322)</f>
        <v/>
      </c>
      <c r="L340" s="102" t="str">
        <f>IF(ISBLANK(Layout!K322),"",Layout!K322*$J$12/Stocks!$E$4*Layout!$D322)</f>
        <v/>
      </c>
      <c r="M340" s="102" t="str">
        <f>IF(ISBLANK(Layout!L322),"",Layout!L322*$J$12/Stocks!$E$4*Layout!$D322)</f>
        <v/>
      </c>
      <c r="N340" s="102" t="str">
        <f>IF(ISBLANK(Layout!M322),"",Layout!M322*$J$12/Stocks!$E$4*Layout!$D322)</f>
        <v/>
      </c>
      <c r="O340" s="102" t="str">
        <f>IF(ISBLANK(Layout!N322),"",Layout!N322*$J$12/Stocks!$E$4*Layout!$D322)</f>
        <v/>
      </c>
      <c r="P340" s="101">
        <f t="shared" si="10"/>
        <v>0</v>
      </c>
    </row>
    <row r="341" spans="1:16" x14ac:dyDescent="0.35">
      <c r="A341" s="100">
        <f t="shared" si="11"/>
        <v>321</v>
      </c>
      <c r="B341" s="99" t="str">
        <f>IF(ISBLANK(Layout!B323), "", Layout!B323)</f>
        <v/>
      </c>
      <c r="C341" s="98" t="str">
        <f>IF(ISBLANK(Layout!C323), "", Layout!C323)</f>
        <v/>
      </c>
      <c r="D341" s="97" t="str">
        <f>IF(Layout!D323 &gt;0, $J$12 - E341 - P341, "")</f>
        <v/>
      </c>
      <c r="E341" s="96">
        <f>IFERROR(Layout!D323*SUM($D$12:$D$17), "")</f>
        <v>0</v>
      </c>
      <c r="F341" s="96" t="str">
        <f>IF(ISBLANK(Layout!E323),"",Layout!E323*$J$12/Stocks!$E$3*Layout!$D323)</f>
        <v/>
      </c>
      <c r="G341" s="96" t="str">
        <f>IF(ISBLANK(Layout!F323),"",Layout!F323*$J$12/Stocks!$E$4*Layout!$D323)</f>
        <v/>
      </c>
      <c r="H341" s="96" t="str">
        <f>IF(ISBLANK(Layout!G323),"",Layout!G323*$J$12/Stocks!$E$5*Layout!$D323)</f>
        <v/>
      </c>
      <c r="I341" s="96" t="str">
        <f>IF(ISBLANK(Layout!H323),"",Layout!H323*$J$12/Stocks!$E$4*Layout!$D323)</f>
        <v/>
      </c>
      <c r="J341" s="96" t="str">
        <f>IF(ISBLANK(Layout!I323),"",Layout!I323*$J$12/Stocks!$E$4*Layout!$D323)</f>
        <v/>
      </c>
      <c r="K341" s="96" t="str">
        <f>IF(ISBLANK(Layout!J323),"",Layout!J323*$J$12/Stocks!$E$4*Layout!$D323)</f>
        <v/>
      </c>
      <c r="L341" s="96" t="str">
        <f>IF(ISBLANK(Layout!K323),"",Layout!K323*$J$12/Stocks!$E$4*Layout!$D323)</f>
        <v/>
      </c>
      <c r="M341" s="96" t="str">
        <f>IF(ISBLANK(Layout!L323),"",Layout!L323*$J$12/Stocks!$E$4*Layout!$D323)</f>
        <v/>
      </c>
      <c r="N341" s="96" t="str">
        <f>IF(ISBLANK(Layout!M323),"",Layout!M323*$J$12/Stocks!$E$4*Layout!$D323)</f>
        <v/>
      </c>
      <c r="O341" s="96" t="str">
        <f>IF(ISBLANK(Layout!N323),"",Layout!N323*$J$12/Stocks!$E$4*Layout!$D323)</f>
        <v/>
      </c>
      <c r="P341" s="95">
        <f t="shared" si="10"/>
        <v>0</v>
      </c>
    </row>
    <row r="342" spans="1:16" x14ac:dyDescent="0.35">
      <c r="A342" s="100">
        <f t="shared" si="11"/>
        <v>322</v>
      </c>
      <c r="B342" s="99" t="str">
        <f>IF(ISBLANK(Layout!B324), "", Layout!B324)</f>
        <v/>
      </c>
      <c r="C342" s="98" t="str">
        <f>IF(ISBLANK(Layout!C324), "", Layout!C324)</f>
        <v/>
      </c>
      <c r="D342" s="97" t="str">
        <f>IF(Layout!D324 &gt;0, $J$12 - E342 - P342, "")</f>
        <v/>
      </c>
      <c r="E342" s="96">
        <f>IFERROR(Layout!D324*SUM($D$12:$D$17), "")</f>
        <v>0</v>
      </c>
      <c r="F342" s="96" t="str">
        <f>IF(ISBLANK(Layout!E324),"",Layout!E324*$J$12/Stocks!$E$3*Layout!$D324)</f>
        <v/>
      </c>
      <c r="G342" s="96" t="str">
        <f>IF(ISBLANK(Layout!F324),"",Layout!F324*$J$12/Stocks!$E$4*Layout!$D324)</f>
        <v/>
      </c>
      <c r="H342" s="96" t="str">
        <f>IF(ISBLANK(Layout!G324),"",Layout!G324*$J$12/Stocks!$E$5*Layout!$D324)</f>
        <v/>
      </c>
      <c r="I342" s="96" t="str">
        <f>IF(ISBLANK(Layout!H324),"",Layout!H324*$J$12/Stocks!$E$4*Layout!$D324)</f>
        <v/>
      </c>
      <c r="J342" s="96" t="str">
        <f>IF(ISBLANK(Layout!I324),"",Layout!I324*$J$12/Stocks!$E$4*Layout!$D324)</f>
        <v/>
      </c>
      <c r="K342" s="96" t="str">
        <f>IF(ISBLANK(Layout!J324),"",Layout!J324*$J$12/Stocks!$E$4*Layout!$D324)</f>
        <v/>
      </c>
      <c r="L342" s="96" t="str">
        <f>IF(ISBLANK(Layout!K324),"",Layout!K324*$J$12/Stocks!$E$4*Layout!$D324)</f>
        <v/>
      </c>
      <c r="M342" s="96" t="str">
        <f>IF(ISBLANK(Layout!L324),"",Layout!L324*$J$12/Stocks!$E$4*Layout!$D324)</f>
        <v/>
      </c>
      <c r="N342" s="96" t="str">
        <f>IF(ISBLANK(Layout!M324),"",Layout!M324*$J$12/Stocks!$E$4*Layout!$D324)</f>
        <v/>
      </c>
      <c r="O342" s="96" t="str">
        <f>IF(ISBLANK(Layout!N324),"",Layout!N324*$J$12/Stocks!$E$4*Layout!$D324)</f>
        <v/>
      </c>
      <c r="P342" s="95">
        <f t="shared" si="10"/>
        <v>0</v>
      </c>
    </row>
    <row r="343" spans="1:16" x14ac:dyDescent="0.35">
      <c r="A343" s="100">
        <f t="shared" si="11"/>
        <v>323</v>
      </c>
      <c r="B343" s="99" t="str">
        <f>IF(ISBLANK(Layout!B325), "", Layout!B325)</f>
        <v/>
      </c>
      <c r="C343" s="98" t="str">
        <f>IF(ISBLANK(Layout!C325), "", Layout!C325)</f>
        <v/>
      </c>
      <c r="D343" s="97" t="str">
        <f>IF(Layout!D325 &gt;0, $J$12 - E343 - P343, "")</f>
        <v/>
      </c>
      <c r="E343" s="96">
        <f>IFERROR(Layout!D325*SUM($D$12:$D$17), "")</f>
        <v>0</v>
      </c>
      <c r="F343" s="96" t="str">
        <f>IF(ISBLANK(Layout!E325),"",Layout!E325*$J$12/Stocks!$E$3*Layout!$D325)</f>
        <v/>
      </c>
      <c r="G343" s="96" t="str">
        <f>IF(ISBLANK(Layout!F325),"",Layout!F325*$J$12/Stocks!$E$4*Layout!$D325)</f>
        <v/>
      </c>
      <c r="H343" s="96" t="str">
        <f>IF(ISBLANK(Layout!G325),"",Layout!G325*$J$12/Stocks!$E$5*Layout!$D325)</f>
        <v/>
      </c>
      <c r="I343" s="96" t="str">
        <f>IF(ISBLANK(Layout!H325),"",Layout!H325*$J$12/Stocks!$E$4*Layout!$D325)</f>
        <v/>
      </c>
      <c r="J343" s="96" t="str">
        <f>IF(ISBLANK(Layout!I325),"",Layout!I325*$J$12/Stocks!$E$4*Layout!$D325)</f>
        <v/>
      </c>
      <c r="K343" s="96" t="str">
        <f>IF(ISBLANK(Layout!J325),"",Layout!J325*$J$12/Stocks!$E$4*Layout!$D325)</f>
        <v/>
      </c>
      <c r="L343" s="96" t="str">
        <f>IF(ISBLANK(Layout!K325),"",Layout!K325*$J$12/Stocks!$E$4*Layout!$D325)</f>
        <v/>
      </c>
      <c r="M343" s="96" t="str">
        <f>IF(ISBLANK(Layout!L325),"",Layout!L325*$J$12/Stocks!$E$4*Layout!$D325)</f>
        <v/>
      </c>
      <c r="N343" s="96" t="str">
        <f>IF(ISBLANK(Layout!M325),"",Layout!M325*$J$12/Stocks!$E$4*Layout!$D325)</f>
        <v/>
      </c>
      <c r="O343" s="96" t="str">
        <f>IF(ISBLANK(Layout!N325),"",Layout!N325*$J$12/Stocks!$E$4*Layout!$D325)</f>
        <v/>
      </c>
      <c r="P343" s="95">
        <f t="shared" si="10"/>
        <v>0</v>
      </c>
    </row>
    <row r="344" spans="1:16" x14ac:dyDescent="0.35">
      <c r="A344" s="100">
        <f t="shared" si="11"/>
        <v>324</v>
      </c>
      <c r="B344" s="99" t="str">
        <f>IF(ISBLANK(Layout!B326), "", Layout!B326)</f>
        <v/>
      </c>
      <c r="C344" s="98" t="str">
        <f>IF(ISBLANK(Layout!C326), "", Layout!C326)</f>
        <v/>
      </c>
      <c r="D344" s="97" t="str">
        <f>IF(Layout!D326 &gt;0, $J$12 - E344 - P344, "")</f>
        <v/>
      </c>
      <c r="E344" s="96">
        <f>IFERROR(Layout!D326*SUM($D$12:$D$17), "")</f>
        <v>0</v>
      </c>
      <c r="F344" s="96" t="str">
        <f>IF(ISBLANK(Layout!E326),"",Layout!E326*$J$12/Stocks!$E$3*Layout!$D326)</f>
        <v/>
      </c>
      <c r="G344" s="96" t="str">
        <f>IF(ISBLANK(Layout!F326),"",Layout!F326*$J$12/Stocks!$E$4*Layout!$D326)</f>
        <v/>
      </c>
      <c r="H344" s="96" t="str">
        <f>IF(ISBLANK(Layout!G326),"",Layout!G326*$J$12/Stocks!$E$5*Layout!$D326)</f>
        <v/>
      </c>
      <c r="I344" s="96" t="str">
        <f>IF(ISBLANK(Layout!H326),"",Layout!H326*$J$12/Stocks!$E$4*Layout!$D326)</f>
        <v/>
      </c>
      <c r="J344" s="96" t="str">
        <f>IF(ISBLANK(Layout!I326),"",Layout!I326*$J$12/Stocks!$E$4*Layout!$D326)</f>
        <v/>
      </c>
      <c r="K344" s="96" t="str">
        <f>IF(ISBLANK(Layout!J326),"",Layout!J326*$J$12/Stocks!$E$4*Layout!$D326)</f>
        <v/>
      </c>
      <c r="L344" s="96" t="str">
        <f>IF(ISBLANK(Layout!K326),"",Layout!K326*$J$12/Stocks!$E$4*Layout!$D326)</f>
        <v/>
      </c>
      <c r="M344" s="96" t="str">
        <f>IF(ISBLANK(Layout!L326),"",Layout!L326*$J$12/Stocks!$E$4*Layout!$D326)</f>
        <v/>
      </c>
      <c r="N344" s="96" t="str">
        <f>IF(ISBLANK(Layout!M326),"",Layout!M326*$J$12/Stocks!$E$4*Layout!$D326)</f>
        <v/>
      </c>
      <c r="O344" s="96" t="str">
        <f>IF(ISBLANK(Layout!N326),"",Layout!N326*$J$12/Stocks!$E$4*Layout!$D326)</f>
        <v/>
      </c>
      <c r="P344" s="95">
        <f t="shared" si="10"/>
        <v>0</v>
      </c>
    </row>
    <row r="345" spans="1:16" x14ac:dyDescent="0.35">
      <c r="A345" s="100">
        <f t="shared" si="11"/>
        <v>325</v>
      </c>
      <c r="B345" s="99" t="str">
        <f>IF(ISBLANK(Layout!B327), "", Layout!B327)</f>
        <v/>
      </c>
      <c r="C345" s="98" t="str">
        <f>IF(ISBLANK(Layout!C327), "", Layout!C327)</f>
        <v/>
      </c>
      <c r="D345" s="97" t="str">
        <f>IF(Layout!D327 &gt;0, $J$12 - E345 - P345, "")</f>
        <v/>
      </c>
      <c r="E345" s="96">
        <f>IFERROR(Layout!D327*SUM($D$12:$D$17), "")</f>
        <v>0</v>
      </c>
      <c r="F345" s="96" t="str">
        <f>IF(ISBLANK(Layout!E327),"",Layout!E327*$J$12/Stocks!$E$3*Layout!$D327)</f>
        <v/>
      </c>
      <c r="G345" s="96" t="str">
        <f>IF(ISBLANK(Layout!F327),"",Layout!F327*$J$12/Stocks!$E$4*Layout!$D327)</f>
        <v/>
      </c>
      <c r="H345" s="96" t="str">
        <f>IF(ISBLANK(Layout!G327),"",Layout!G327*$J$12/Stocks!$E$5*Layout!$D327)</f>
        <v/>
      </c>
      <c r="I345" s="96" t="str">
        <f>IF(ISBLANK(Layout!H327),"",Layout!H327*$J$12/Stocks!$E$4*Layout!$D327)</f>
        <v/>
      </c>
      <c r="J345" s="96" t="str">
        <f>IF(ISBLANK(Layout!I327),"",Layout!I327*$J$12/Stocks!$E$4*Layout!$D327)</f>
        <v/>
      </c>
      <c r="K345" s="96" t="str">
        <f>IF(ISBLANK(Layout!J327),"",Layout!J327*$J$12/Stocks!$E$4*Layout!$D327)</f>
        <v/>
      </c>
      <c r="L345" s="96" t="str">
        <f>IF(ISBLANK(Layout!K327),"",Layout!K327*$J$12/Stocks!$E$4*Layout!$D327)</f>
        <v/>
      </c>
      <c r="M345" s="96" t="str">
        <f>IF(ISBLANK(Layout!L327),"",Layout!L327*$J$12/Stocks!$E$4*Layout!$D327)</f>
        <v/>
      </c>
      <c r="N345" s="96" t="str">
        <f>IF(ISBLANK(Layout!M327),"",Layout!M327*$J$12/Stocks!$E$4*Layout!$D327)</f>
        <v/>
      </c>
      <c r="O345" s="96" t="str">
        <f>IF(ISBLANK(Layout!N327),"",Layout!N327*$J$12/Stocks!$E$4*Layout!$D327)</f>
        <v/>
      </c>
      <c r="P345" s="95">
        <f t="shared" si="10"/>
        <v>0</v>
      </c>
    </row>
    <row r="346" spans="1:16" x14ac:dyDescent="0.35">
      <c r="A346" s="100">
        <f t="shared" si="11"/>
        <v>326</v>
      </c>
      <c r="B346" s="99" t="str">
        <f>IF(ISBLANK(Layout!B328), "", Layout!B328)</f>
        <v/>
      </c>
      <c r="C346" s="98" t="str">
        <f>IF(ISBLANK(Layout!C328), "", Layout!C328)</f>
        <v/>
      </c>
      <c r="D346" s="97" t="str">
        <f>IF(Layout!D328 &gt;0, $J$12 - E346 - P346, "")</f>
        <v/>
      </c>
      <c r="E346" s="96">
        <f>IFERROR(Layout!D328*SUM($D$12:$D$17), "")</f>
        <v>0</v>
      </c>
      <c r="F346" s="96" t="str">
        <f>IF(ISBLANK(Layout!E328),"",Layout!E328*$J$12/Stocks!$E$3*Layout!$D328)</f>
        <v/>
      </c>
      <c r="G346" s="96" t="str">
        <f>IF(ISBLANK(Layout!F328),"",Layout!F328*$J$12/Stocks!$E$4*Layout!$D328)</f>
        <v/>
      </c>
      <c r="H346" s="96" t="str">
        <f>IF(ISBLANK(Layout!G328),"",Layout!G328*$J$12/Stocks!$E$5*Layout!$D328)</f>
        <v/>
      </c>
      <c r="I346" s="96" t="str">
        <f>IF(ISBLANK(Layout!H328),"",Layout!H328*$J$12/Stocks!$E$4*Layout!$D328)</f>
        <v/>
      </c>
      <c r="J346" s="96" t="str">
        <f>IF(ISBLANK(Layout!I328),"",Layout!I328*$J$12/Stocks!$E$4*Layout!$D328)</f>
        <v/>
      </c>
      <c r="K346" s="96" t="str">
        <f>IF(ISBLANK(Layout!J328),"",Layout!J328*$J$12/Stocks!$E$4*Layout!$D328)</f>
        <v/>
      </c>
      <c r="L346" s="96" t="str">
        <f>IF(ISBLANK(Layout!K328),"",Layout!K328*$J$12/Stocks!$E$4*Layout!$D328)</f>
        <v/>
      </c>
      <c r="M346" s="96" t="str">
        <f>IF(ISBLANK(Layout!L328),"",Layout!L328*$J$12/Stocks!$E$4*Layout!$D328)</f>
        <v/>
      </c>
      <c r="N346" s="96" t="str">
        <f>IF(ISBLANK(Layout!M328),"",Layout!M328*$J$12/Stocks!$E$4*Layout!$D328)</f>
        <v/>
      </c>
      <c r="O346" s="96" t="str">
        <f>IF(ISBLANK(Layout!N328),"",Layout!N328*$J$12/Stocks!$E$4*Layout!$D328)</f>
        <v/>
      </c>
      <c r="P346" s="95">
        <f t="shared" si="10"/>
        <v>0</v>
      </c>
    </row>
    <row r="347" spans="1:16" x14ac:dyDescent="0.35">
      <c r="A347" s="94">
        <f t="shared" si="11"/>
        <v>327</v>
      </c>
      <c r="B347" s="93" t="str">
        <f>IF(ISBLANK(Layout!B329), "", Layout!B329)</f>
        <v/>
      </c>
      <c r="C347" s="92" t="str">
        <f>IF(ISBLANK(Layout!C329), "", Layout!C329)</f>
        <v/>
      </c>
      <c r="D347" s="91" t="str">
        <f>IF(Layout!D329 &gt;0, $J$12 - E347 - P347, "")</f>
        <v/>
      </c>
      <c r="E347" s="90">
        <f>IFERROR(Layout!D329*SUM($D$12:$D$17), "")</f>
        <v>0</v>
      </c>
      <c r="F347" s="90" t="str">
        <f>IF(ISBLANK(Layout!E329),"",Layout!E329*$J$12/Stocks!$E$3*Layout!$D329)</f>
        <v/>
      </c>
      <c r="G347" s="90" t="str">
        <f>IF(ISBLANK(Layout!F329),"",Layout!F329*$J$12/Stocks!$E$4*Layout!$D329)</f>
        <v/>
      </c>
      <c r="H347" s="90" t="str">
        <f>IF(ISBLANK(Layout!G329),"",Layout!G329*$J$12/Stocks!$E$5*Layout!$D329)</f>
        <v/>
      </c>
      <c r="I347" s="90" t="str">
        <f>IF(ISBLANK(Layout!H329),"",Layout!H329*$J$12/Stocks!$E$4*Layout!$D329)</f>
        <v/>
      </c>
      <c r="J347" s="90" t="str">
        <f>IF(ISBLANK(Layout!I329),"",Layout!I329*$J$12/Stocks!$E$4*Layout!$D329)</f>
        <v/>
      </c>
      <c r="K347" s="90" t="str">
        <f>IF(ISBLANK(Layout!J329),"",Layout!J329*$J$12/Stocks!$E$4*Layout!$D329)</f>
        <v/>
      </c>
      <c r="L347" s="90" t="str">
        <f>IF(ISBLANK(Layout!K329),"",Layout!K329*$J$12/Stocks!$E$4*Layout!$D329)</f>
        <v/>
      </c>
      <c r="M347" s="90" t="str">
        <f>IF(ISBLANK(Layout!L329),"",Layout!L329*$J$12/Stocks!$E$4*Layout!$D329)</f>
        <v/>
      </c>
      <c r="N347" s="90" t="str">
        <f>IF(ISBLANK(Layout!M329),"",Layout!M329*$J$12/Stocks!$E$4*Layout!$D329)</f>
        <v/>
      </c>
      <c r="O347" s="90" t="str">
        <f>IF(ISBLANK(Layout!N329),"",Layout!N329*$J$12/Stocks!$E$4*Layout!$D329)</f>
        <v/>
      </c>
      <c r="P347" s="89">
        <f t="shared" si="10"/>
        <v>0</v>
      </c>
    </row>
    <row r="348" spans="1:16" x14ac:dyDescent="0.35">
      <c r="A348" s="107">
        <f t="shared" si="11"/>
        <v>328</v>
      </c>
      <c r="B348" s="106" t="str">
        <f>IF(ISBLANK(Layout!B330), "", Layout!B330)</f>
        <v/>
      </c>
      <c r="C348" s="105" t="str">
        <f>IF(ISBLANK(Layout!C330), "", Layout!C330)</f>
        <v/>
      </c>
      <c r="D348" s="104" t="str">
        <f>IF(Layout!D330 &gt;0, $J$12 - E348 - P348, "")</f>
        <v/>
      </c>
      <c r="E348" s="103">
        <f>IFERROR(Layout!D330*SUM($D$12:$D$17), "")</f>
        <v>0</v>
      </c>
      <c r="F348" s="102" t="str">
        <f>IF(ISBLANK(Layout!E330),"",Layout!E330*$J$12/Stocks!$E$3*Layout!$D330)</f>
        <v/>
      </c>
      <c r="G348" s="102" t="str">
        <f>IF(ISBLANK(Layout!F330),"",Layout!F330*$J$12/Stocks!$E$4*Layout!$D330)</f>
        <v/>
      </c>
      <c r="H348" s="102" t="str">
        <f>IF(ISBLANK(Layout!G330),"",Layout!G330*$J$12/Stocks!$E$5*Layout!$D330)</f>
        <v/>
      </c>
      <c r="I348" s="102" t="str">
        <f>IF(ISBLANK(Layout!H330),"",Layout!H330*$J$12/Stocks!$E$4*Layout!$D330)</f>
        <v/>
      </c>
      <c r="J348" s="102" t="str">
        <f>IF(ISBLANK(Layout!I330),"",Layout!I330*$J$12/Stocks!$E$4*Layout!$D330)</f>
        <v/>
      </c>
      <c r="K348" s="102" t="str">
        <f>IF(ISBLANK(Layout!J330),"",Layout!J330*$J$12/Stocks!$E$4*Layout!$D330)</f>
        <v/>
      </c>
      <c r="L348" s="102" t="str">
        <f>IF(ISBLANK(Layout!K330),"",Layout!K330*$J$12/Stocks!$E$4*Layout!$D330)</f>
        <v/>
      </c>
      <c r="M348" s="102" t="str">
        <f>IF(ISBLANK(Layout!L330),"",Layout!L330*$J$12/Stocks!$E$4*Layout!$D330)</f>
        <v/>
      </c>
      <c r="N348" s="102" t="str">
        <f>IF(ISBLANK(Layout!M330),"",Layout!M330*$J$12/Stocks!$E$4*Layout!$D330)</f>
        <v/>
      </c>
      <c r="O348" s="102" t="str">
        <f>IF(ISBLANK(Layout!N330),"",Layout!N330*$J$12/Stocks!$E$4*Layout!$D330)</f>
        <v/>
      </c>
      <c r="P348" s="101">
        <f t="shared" ref="P348:P403" si="12">SUM(F348:O348)</f>
        <v>0</v>
      </c>
    </row>
    <row r="349" spans="1:16" x14ac:dyDescent="0.35">
      <c r="A349" s="100">
        <f t="shared" si="11"/>
        <v>329</v>
      </c>
      <c r="B349" s="99" t="str">
        <f>IF(ISBLANK(Layout!B331), "", Layout!B331)</f>
        <v/>
      </c>
      <c r="C349" s="98" t="str">
        <f>IF(ISBLANK(Layout!C331), "", Layout!C331)</f>
        <v/>
      </c>
      <c r="D349" s="97" t="str">
        <f>IF(Layout!D331 &gt;0, $J$12 - E349 - P349, "")</f>
        <v/>
      </c>
      <c r="E349" s="96">
        <f>IFERROR(Layout!D331*SUM($D$12:$D$17), "")</f>
        <v>0</v>
      </c>
      <c r="F349" s="96" t="str">
        <f>IF(ISBLANK(Layout!E331),"",Layout!E331*$J$12/Stocks!$E$3*Layout!$D331)</f>
        <v/>
      </c>
      <c r="G349" s="96" t="str">
        <f>IF(ISBLANK(Layout!F331),"",Layout!F331*$J$12/Stocks!$E$4*Layout!$D331)</f>
        <v/>
      </c>
      <c r="H349" s="96" t="str">
        <f>IF(ISBLANK(Layout!G331),"",Layout!G331*$J$12/Stocks!$E$5*Layout!$D331)</f>
        <v/>
      </c>
      <c r="I349" s="96" t="str">
        <f>IF(ISBLANK(Layout!H331),"",Layout!H331*$J$12/Stocks!$E$4*Layout!$D331)</f>
        <v/>
      </c>
      <c r="J349" s="96" t="str">
        <f>IF(ISBLANK(Layout!I331),"",Layout!I331*$J$12/Stocks!$E$4*Layout!$D331)</f>
        <v/>
      </c>
      <c r="K349" s="96" t="str">
        <f>IF(ISBLANK(Layout!J331),"",Layout!J331*$J$12/Stocks!$E$4*Layout!$D331)</f>
        <v/>
      </c>
      <c r="L349" s="96" t="str">
        <f>IF(ISBLANK(Layout!K331),"",Layout!K331*$J$12/Stocks!$E$4*Layout!$D331)</f>
        <v/>
      </c>
      <c r="M349" s="96" t="str">
        <f>IF(ISBLANK(Layout!L331),"",Layout!L331*$J$12/Stocks!$E$4*Layout!$D331)</f>
        <v/>
      </c>
      <c r="N349" s="96" t="str">
        <f>IF(ISBLANK(Layout!M331),"",Layout!M331*$J$12/Stocks!$E$4*Layout!$D331)</f>
        <v/>
      </c>
      <c r="O349" s="96" t="str">
        <f>IF(ISBLANK(Layout!N331),"",Layout!N331*$J$12/Stocks!$E$4*Layout!$D331)</f>
        <v/>
      </c>
      <c r="P349" s="95">
        <f t="shared" si="12"/>
        <v>0</v>
      </c>
    </row>
    <row r="350" spans="1:16" x14ac:dyDescent="0.35">
      <c r="A350" s="100">
        <f t="shared" si="11"/>
        <v>330</v>
      </c>
      <c r="B350" s="99" t="str">
        <f>IF(ISBLANK(Layout!B332), "", Layout!B332)</f>
        <v/>
      </c>
      <c r="C350" s="98" t="str">
        <f>IF(ISBLANK(Layout!C332), "", Layout!C332)</f>
        <v/>
      </c>
      <c r="D350" s="97" t="str">
        <f>IF(Layout!D332 &gt;0, $J$12 - E350 - P350, "")</f>
        <v/>
      </c>
      <c r="E350" s="96">
        <f>IFERROR(Layout!D332*SUM($D$12:$D$17), "")</f>
        <v>0</v>
      </c>
      <c r="F350" s="96" t="str">
        <f>IF(ISBLANK(Layout!E332),"",Layout!E332*$J$12/Stocks!$E$3*Layout!$D332)</f>
        <v/>
      </c>
      <c r="G350" s="96" t="str">
        <f>IF(ISBLANK(Layout!F332),"",Layout!F332*$J$12/Stocks!$E$4*Layout!$D332)</f>
        <v/>
      </c>
      <c r="H350" s="96" t="str">
        <f>IF(ISBLANK(Layout!G332),"",Layout!G332*$J$12/Stocks!$E$5*Layout!$D332)</f>
        <v/>
      </c>
      <c r="I350" s="96" t="str">
        <f>IF(ISBLANK(Layout!H332),"",Layout!H332*$J$12/Stocks!$E$4*Layout!$D332)</f>
        <v/>
      </c>
      <c r="J350" s="96" t="str">
        <f>IF(ISBLANK(Layout!I332),"",Layout!I332*$J$12/Stocks!$E$4*Layout!$D332)</f>
        <v/>
      </c>
      <c r="K350" s="96" t="str">
        <f>IF(ISBLANK(Layout!J332),"",Layout!J332*$J$12/Stocks!$E$4*Layout!$D332)</f>
        <v/>
      </c>
      <c r="L350" s="96" t="str">
        <f>IF(ISBLANK(Layout!K332),"",Layout!K332*$J$12/Stocks!$E$4*Layout!$D332)</f>
        <v/>
      </c>
      <c r="M350" s="96" t="str">
        <f>IF(ISBLANK(Layout!L332),"",Layout!L332*$J$12/Stocks!$E$4*Layout!$D332)</f>
        <v/>
      </c>
      <c r="N350" s="96" t="str">
        <f>IF(ISBLANK(Layout!M332),"",Layout!M332*$J$12/Stocks!$E$4*Layout!$D332)</f>
        <v/>
      </c>
      <c r="O350" s="96" t="str">
        <f>IF(ISBLANK(Layout!N332),"",Layout!N332*$J$12/Stocks!$E$4*Layout!$D332)</f>
        <v/>
      </c>
      <c r="P350" s="95">
        <f t="shared" si="12"/>
        <v>0</v>
      </c>
    </row>
    <row r="351" spans="1:16" x14ac:dyDescent="0.35">
      <c r="A351" s="100">
        <f t="shared" si="11"/>
        <v>331</v>
      </c>
      <c r="B351" s="99" t="str">
        <f>IF(ISBLANK(Layout!B333), "", Layout!B333)</f>
        <v/>
      </c>
      <c r="C351" s="98" t="str">
        <f>IF(ISBLANK(Layout!C333), "", Layout!C333)</f>
        <v/>
      </c>
      <c r="D351" s="97" t="str">
        <f>IF(Layout!D333 &gt;0, $J$12 - E351 - P351, "")</f>
        <v/>
      </c>
      <c r="E351" s="96">
        <f>IFERROR(Layout!D333*SUM($D$12:$D$17), "")</f>
        <v>0</v>
      </c>
      <c r="F351" s="96" t="str">
        <f>IF(ISBLANK(Layout!E333),"",Layout!E333*$J$12/Stocks!$E$3*Layout!$D333)</f>
        <v/>
      </c>
      <c r="G351" s="96" t="str">
        <f>IF(ISBLANK(Layout!F333),"",Layout!F333*$J$12/Stocks!$E$4*Layout!$D333)</f>
        <v/>
      </c>
      <c r="H351" s="96" t="str">
        <f>IF(ISBLANK(Layout!G333),"",Layout!G333*$J$12/Stocks!$E$5*Layout!$D333)</f>
        <v/>
      </c>
      <c r="I351" s="96" t="str">
        <f>IF(ISBLANK(Layout!H333),"",Layout!H333*$J$12/Stocks!$E$4*Layout!$D333)</f>
        <v/>
      </c>
      <c r="J351" s="96" t="str">
        <f>IF(ISBLANK(Layout!I333),"",Layout!I333*$J$12/Stocks!$E$4*Layout!$D333)</f>
        <v/>
      </c>
      <c r="K351" s="96" t="str">
        <f>IF(ISBLANK(Layout!J333),"",Layout!J333*$J$12/Stocks!$E$4*Layout!$D333)</f>
        <v/>
      </c>
      <c r="L351" s="96" t="str">
        <f>IF(ISBLANK(Layout!K333),"",Layout!K333*$J$12/Stocks!$E$4*Layout!$D333)</f>
        <v/>
      </c>
      <c r="M351" s="96" t="str">
        <f>IF(ISBLANK(Layout!L333),"",Layout!L333*$J$12/Stocks!$E$4*Layout!$D333)</f>
        <v/>
      </c>
      <c r="N351" s="96" t="str">
        <f>IF(ISBLANK(Layout!M333),"",Layout!M333*$J$12/Stocks!$E$4*Layout!$D333)</f>
        <v/>
      </c>
      <c r="O351" s="96" t="str">
        <f>IF(ISBLANK(Layout!N333),"",Layout!N333*$J$12/Stocks!$E$4*Layout!$D333)</f>
        <v/>
      </c>
      <c r="P351" s="95">
        <f t="shared" si="12"/>
        <v>0</v>
      </c>
    </row>
    <row r="352" spans="1:16" x14ac:dyDescent="0.35">
      <c r="A352" s="100">
        <f t="shared" si="11"/>
        <v>332</v>
      </c>
      <c r="B352" s="99" t="str">
        <f>IF(ISBLANK(Layout!B334), "", Layout!B334)</f>
        <v/>
      </c>
      <c r="C352" s="98" t="str">
        <f>IF(ISBLANK(Layout!C334), "", Layout!C334)</f>
        <v/>
      </c>
      <c r="D352" s="97" t="str">
        <f>IF(Layout!D334 &gt;0, $J$12 - E352 - P352, "")</f>
        <v/>
      </c>
      <c r="E352" s="96">
        <f>IFERROR(Layout!D334*SUM($D$12:$D$17), "")</f>
        <v>0</v>
      </c>
      <c r="F352" s="96" t="str">
        <f>IF(ISBLANK(Layout!E334),"",Layout!E334*$J$12/Stocks!$E$3*Layout!$D334)</f>
        <v/>
      </c>
      <c r="G352" s="96" t="str">
        <f>IF(ISBLANK(Layout!F334),"",Layout!F334*$J$12/Stocks!$E$4*Layout!$D334)</f>
        <v/>
      </c>
      <c r="H352" s="96" t="str">
        <f>IF(ISBLANK(Layout!G334),"",Layout!G334*$J$12/Stocks!$E$5*Layout!$D334)</f>
        <v/>
      </c>
      <c r="I352" s="96" t="str">
        <f>IF(ISBLANK(Layout!H334),"",Layout!H334*$J$12/Stocks!$E$4*Layout!$D334)</f>
        <v/>
      </c>
      <c r="J352" s="96" t="str">
        <f>IF(ISBLANK(Layout!I334),"",Layout!I334*$J$12/Stocks!$E$4*Layout!$D334)</f>
        <v/>
      </c>
      <c r="K352" s="96" t="str">
        <f>IF(ISBLANK(Layout!J334),"",Layout!J334*$J$12/Stocks!$E$4*Layout!$D334)</f>
        <v/>
      </c>
      <c r="L352" s="96" t="str">
        <f>IF(ISBLANK(Layout!K334),"",Layout!K334*$J$12/Stocks!$E$4*Layout!$D334)</f>
        <v/>
      </c>
      <c r="M352" s="96" t="str">
        <f>IF(ISBLANK(Layout!L334),"",Layout!L334*$J$12/Stocks!$E$4*Layout!$D334)</f>
        <v/>
      </c>
      <c r="N352" s="96" t="str">
        <f>IF(ISBLANK(Layout!M334),"",Layout!M334*$J$12/Stocks!$E$4*Layout!$D334)</f>
        <v/>
      </c>
      <c r="O352" s="96" t="str">
        <f>IF(ISBLANK(Layout!N334),"",Layout!N334*$J$12/Stocks!$E$4*Layout!$D334)</f>
        <v/>
      </c>
      <c r="P352" s="95">
        <f t="shared" si="12"/>
        <v>0</v>
      </c>
    </row>
    <row r="353" spans="1:16" x14ac:dyDescent="0.35">
      <c r="A353" s="100">
        <f t="shared" si="11"/>
        <v>333</v>
      </c>
      <c r="B353" s="99" t="str">
        <f>IF(ISBLANK(Layout!B335), "", Layout!B335)</f>
        <v/>
      </c>
      <c r="C353" s="98" t="str">
        <f>IF(ISBLANK(Layout!C335), "", Layout!C335)</f>
        <v/>
      </c>
      <c r="D353" s="97" t="str">
        <f>IF(Layout!D335 &gt;0, $J$12 - E353 - P353, "")</f>
        <v/>
      </c>
      <c r="E353" s="96">
        <f>IFERROR(Layout!D335*SUM($D$12:$D$17), "")</f>
        <v>0</v>
      </c>
      <c r="F353" s="96" t="str">
        <f>IF(ISBLANK(Layout!E335),"",Layout!E335*$J$12/Stocks!$E$3*Layout!$D335)</f>
        <v/>
      </c>
      <c r="G353" s="96" t="str">
        <f>IF(ISBLANK(Layout!F335),"",Layout!F335*$J$12/Stocks!$E$4*Layout!$D335)</f>
        <v/>
      </c>
      <c r="H353" s="96" t="str">
        <f>IF(ISBLANK(Layout!G335),"",Layout!G335*$J$12/Stocks!$E$5*Layout!$D335)</f>
        <v/>
      </c>
      <c r="I353" s="96" t="str">
        <f>IF(ISBLANK(Layout!H335),"",Layout!H335*$J$12/Stocks!$E$4*Layout!$D335)</f>
        <v/>
      </c>
      <c r="J353" s="96" t="str">
        <f>IF(ISBLANK(Layout!I335),"",Layout!I335*$J$12/Stocks!$E$4*Layout!$D335)</f>
        <v/>
      </c>
      <c r="K353" s="96" t="str">
        <f>IF(ISBLANK(Layout!J335),"",Layout!J335*$J$12/Stocks!$E$4*Layout!$D335)</f>
        <v/>
      </c>
      <c r="L353" s="96" t="str">
        <f>IF(ISBLANK(Layout!K335),"",Layout!K335*$J$12/Stocks!$E$4*Layout!$D335)</f>
        <v/>
      </c>
      <c r="M353" s="96" t="str">
        <f>IF(ISBLANK(Layout!L335),"",Layout!L335*$J$12/Stocks!$E$4*Layout!$D335)</f>
        <v/>
      </c>
      <c r="N353" s="96" t="str">
        <f>IF(ISBLANK(Layout!M335),"",Layout!M335*$J$12/Stocks!$E$4*Layout!$D335)</f>
        <v/>
      </c>
      <c r="O353" s="96" t="str">
        <f>IF(ISBLANK(Layout!N335),"",Layout!N335*$J$12/Stocks!$E$4*Layout!$D335)</f>
        <v/>
      </c>
      <c r="P353" s="95">
        <f t="shared" si="12"/>
        <v>0</v>
      </c>
    </row>
    <row r="354" spans="1:16" x14ac:dyDescent="0.35">
      <c r="A354" s="100">
        <f t="shared" si="11"/>
        <v>334</v>
      </c>
      <c r="B354" s="99" t="str">
        <f>IF(ISBLANK(Layout!B336), "", Layout!B336)</f>
        <v/>
      </c>
      <c r="C354" s="98" t="str">
        <f>IF(ISBLANK(Layout!C336), "", Layout!C336)</f>
        <v/>
      </c>
      <c r="D354" s="97" t="str">
        <f>IF(Layout!D336 &gt;0, $J$12 - E354 - P354, "")</f>
        <v/>
      </c>
      <c r="E354" s="96">
        <f>IFERROR(Layout!D336*SUM($D$12:$D$17), "")</f>
        <v>0</v>
      </c>
      <c r="F354" s="96" t="str">
        <f>IF(ISBLANK(Layout!E336),"",Layout!E336*$J$12/Stocks!$E$3*Layout!$D336)</f>
        <v/>
      </c>
      <c r="G354" s="96" t="str">
        <f>IF(ISBLANK(Layout!F336),"",Layout!F336*$J$12/Stocks!$E$4*Layout!$D336)</f>
        <v/>
      </c>
      <c r="H354" s="96" t="str">
        <f>IF(ISBLANK(Layout!G336),"",Layout!G336*$J$12/Stocks!$E$5*Layout!$D336)</f>
        <v/>
      </c>
      <c r="I354" s="96" t="str">
        <f>IF(ISBLANK(Layout!H336),"",Layout!H336*$J$12/Stocks!$E$4*Layout!$D336)</f>
        <v/>
      </c>
      <c r="J354" s="96" t="str">
        <f>IF(ISBLANK(Layout!I336),"",Layout!I336*$J$12/Stocks!$E$4*Layout!$D336)</f>
        <v/>
      </c>
      <c r="K354" s="96" t="str">
        <f>IF(ISBLANK(Layout!J336),"",Layout!J336*$J$12/Stocks!$E$4*Layout!$D336)</f>
        <v/>
      </c>
      <c r="L354" s="96" t="str">
        <f>IF(ISBLANK(Layout!K336),"",Layout!K336*$J$12/Stocks!$E$4*Layout!$D336)</f>
        <v/>
      </c>
      <c r="M354" s="96" t="str">
        <f>IF(ISBLANK(Layout!L336),"",Layout!L336*$J$12/Stocks!$E$4*Layout!$D336)</f>
        <v/>
      </c>
      <c r="N354" s="96" t="str">
        <f>IF(ISBLANK(Layout!M336),"",Layout!M336*$J$12/Stocks!$E$4*Layout!$D336)</f>
        <v/>
      </c>
      <c r="O354" s="96" t="str">
        <f>IF(ISBLANK(Layout!N336),"",Layout!N336*$J$12/Stocks!$E$4*Layout!$D336)</f>
        <v/>
      </c>
      <c r="P354" s="95">
        <f t="shared" si="12"/>
        <v>0</v>
      </c>
    </row>
    <row r="355" spans="1:16" x14ac:dyDescent="0.35">
      <c r="A355" s="94">
        <f t="shared" si="11"/>
        <v>335</v>
      </c>
      <c r="B355" s="93" t="str">
        <f>IF(ISBLANK(Layout!B337), "", Layout!B337)</f>
        <v/>
      </c>
      <c r="C355" s="92" t="str">
        <f>IF(ISBLANK(Layout!C337), "", Layout!C337)</f>
        <v/>
      </c>
      <c r="D355" s="91" t="str">
        <f>IF(Layout!D337 &gt;0, $J$12 - E355 - P355, "")</f>
        <v/>
      </c>
      <c r="E355" s="90">
        <f>IFERROR(Layout!D337*SUM($D$12:$D$17), "")</f>
        <v>0</v>
      </c>
      <c r="F355" s="90" t="str">
        <f>IF(ISBLANK(Layout!E337),"",Layout!E337*$J$12/Stocks!$E$3*Layout!$D337)</f>
        <v/>
      </c>
      <c r="G355" s="90" t="str">
        <f>IF(ISBLANK(Layout!F337),"",Layout!F337*$J$12/Stocks!$E$4*Layout!$D337)</f>
        <v/>
      </c>
      <c r="H355" s="90" t="str">
        <f>IF(ISBLANK(Layout!G337),"",Layout!G337*$J$12/Stocks!$E$5*Layout!$D337)</f>
        <v/>
      </c>
      <c r="I355" s="90" t="str">
        <f>IF(ISBLANK(Layout!H337),"",Layout!H337*$J$12/Stocks!$E$4*Layout!$D337)</f>
        <v/>
      </c>
      <c r="J355" s="90" t="str">
        <f>IF(ISBLANK(Layout!I337),"",Layout!I337*$J$12/Stocks!$E$4*Layout!$D337)</f>
        <v/>
      </c>
      <c r="K355" s="90" t="str">
        <f>IF(ISBLANK(Layout!J337),"",Layout!J337*$J$12/Stocks!$E$4*Layout!$D337)</f>
        <v/>
      </c>
      <c r="L355" s="90" t="str">
        <f>IF(ISBLANK(Layout!K337),"",Layout!K337*$J$12/Stocks!$E$4*Layout!$D337)</f>
        <v/>
      </c>
      <c r="M355" s="90" t="str">
        <f>IF(ISBLANK(Layout!L337),"",Layout!L337*$J$12/Stocks!$E$4*Layout!$D337)</f>
        <v/>
      </c>
      <c r="N355" s="90" t="str">
        <f>IF(ISBLANK(Layout!M337),"",Layout!M337*$J$12/Stocks!$E$4*Layout!$D337)</f>
        <v/>
      </c>
      <c r="O355" s="90" t="str">
        <f>IF(ISBLANK(Layout!N337),"",Layout!N337*$J$12/Stocks!$E$4*Layout!$D337)</f>
        <v/>
      </c>
      <c r="P355" s="89">
        <f t="shared" si="12"/>
        <v>0</v>
      </c>
    </row>
    <row r="356" spans="1:16" x14ac:dyDescent="0.35">
      <c r="A356" s="107">
        <f t="shared" si="11"/>
        <v>336</v>
      </c>
      <c r="B356" s="106" t="str">
        <f>IF(ISBLANK(Layout!B338), "", Layout!B338)</f>
        <v/>
      </c>
      <c r="C356" s="105" t="str">
        <f>IF(ISBLANK(Layout!C338), "", Layout!C338)</f>
        <v/>
      </c>
      <c r="D356" s="104" t="str">
        <f>IF(Layout!D338 &gt;0, $J$12 - E356 - P356, "")</f>
        <v/>
      </c>
      <c r="E356" s="103">
        <f>IFERROR(Layout!D338*SUM($D$12:$D$17), "")</f>
        <v>0</v>
      </c>
      <c r="F356" s="102" t="str">
        <f>IF(ISBLANK(Layout!E338),"",Layout!E338*$J$12/Stocks!$E$3*Layout!$D338)</f>
        <v/>
      </c>
      <c r="G356" s="102" t="str">
        <f>IF(ISBLANK(Layout!F338),"",Layout!F338*$J$12/Stocks!$E$4*Layout!$D338)</f>
        <v/>
      </c>
      <c r="H356" s="102" t="str">
        <f>IF(ISBLANK(Layout!G338),"",Layout!G338*$J$12/Stocks!$E$5*Layout!$D338)</f>
        <v/>
      </c>
      <c r="I356" s="102" t="str">
        <f>IF(ISBLANK(Layout!H338),"",Layout!H338*$J$12/Stocks!$E$4*Layout!$D338)</f>
        <v/>
      </c>
      <c r="J356" s="102" t="str">
        <f>IF(ISBLANK(Layout!I338),"",Layout!I338*$J$12/Stocks!$E$4*Layout!$D338)</f>
        <v/>
      </c>
      <c r="K356" s="102" t="str">
        <f>IF(ISBLANK(Layout!J338),"",Layout!J338*$J$12/Stocks!$E$4*Layout!$D338)</f>
        <v/>
      </c>
      <c r="L356" s="102" t="str">
        <f>IF(ISBLANK(Layout!K338),"",Layout!K338*$J$12/Stocks!$E$4*Layout!$D338)</f>
        <v/>
      </c>
      <c r="M356" s="102" t="str">
        <f>IF(ISBLANK(Layout!L338),"",Layout!L338*$J$12/Stocks!$E$4*Layout!$D338)</f>
        <v/>
      </c>
      <c r="N356" s="102" t="str">
        <f>IF(ISBLANK(Layout!M338),"",Layout!M338*$J$12/Stocks!$E$4*Layout!$D338)</f>
        <v/>
      </c>
      <c r="O356" s="102" t="str">
        <f>IF(ISBLANK(Layout!N338),"",Layout!N338*$J$12/Stocks!$E$4*Layout!$D338)</f>
        <v/>
      </c>
      <c r="P356" s="101">
        <f t="shared" si="12"/>
        <v>0</v>
      </c>
    </row>
    <row r="357" spans="1:16" x14ac:dyDescent="0.35">
      <c r="A357" s="100">
        <f t="shared" si="11"/>
        <v>337</v>
      </c>
      <c r="B357" s="99" t="str">
        <f>IF(ISBLANK(Layout!B339), "", Layout!B339)</f>
        <v/>
      </c>
      <c r="C357" s="98" t="str">
        <f>IF(ISBLANK(Layout!C339), "", Layout!C339)</f>
        <v/>
      </c>
      <c r="D357" s="97" t="str">
        <f>IF(Layout!D339 &gt;0, $J$12 - E357 - P357, "")</f>
        <v/>
      </c>
      <c r="E357" s="96">
        <f>IFERROR(Layout!D339*SUM($D$12:$D$17), "")</f>
        <v>0</v>
      </c>
      <c r="F357" s="96" t="str">
        <f>IF(ISBLANK(Layout!E339),"",Layout!E339*$J$12/Stocks!$E$3*Layout!$D339)</f>
        <v/>
      </c>
      <c r="G357" s="96" t="str">
        <f>IF(ISBLANK(Layout!F339),"",Layout!F339*$J$12/Stocks!$E$4*Layout!$D339)</f>
        <v/>
      </c>
      <c r="H357" s="96" t="str">
        <f>IF(ISBLANK(Layout!G339),"",Layout!G339*$J$12/Stocks!$E$5*Layout!$D339)</f>
        <v/>
      </c>
      <c r="I357" s="96" t="str">
        <f>IF(ISBLANK(Layout!H339),"",Layout!H339*$J$12/Stocks!$E$4*Layout!$D339)</f>
        <v/>
      </c>
      <c r="J357" s="96" t="str">
        <f>IF(ISBLANK(Layout!I339),"",Layout!I339*$J$12/Stocks!$E$4*Layout!$D339)</f>
        <v/>
      </c>
      <c r="K357" s="96" t="str">
        <f>IF(ISBLANK(Layout!J339),"",Layout!J339*$J$12/Stocks!$E$4*Layout!$D339)</f>
        <v/>
      </c>
      <c r="L357" s="96" t="str">
        <f>IF(ISBLANK(Layout!K339),"",Layout!K339*$J$12/Stocks!$E$4*Layout!$D339)</f>
        <v/>
      </c>
      <c r="M357" s="96" t="str">
        <f>IF(ISBLANK(Layout!L339),"",Layout!L339*$J$12/Stocks!$E$4*Layout!$D339)</f>
        <v/>
      </c>
      <c r="N357" s="96" t="str">
        <f>IF(ISBLANK(Layout!M339),"",Layout!M339*$J$12/Stocks!$E$4*Layout!$D339)</f>
        <v/>
      </c>
      <c r="O357" s="96" t="str">
        <f>IF(ISBLANK(Layout!N339),"",Layout!N339*$J$12/Stocks!$E$4*Layout!$D339)</f>
        <v/>
      </c>
      <c r="P357" s="95">
        <f t="shared" si="12"/>
        <v>0</v>
      </c>
    </row>
    <row r="358" spans="1:16" x14ac:dyDescent="0.35">
      <c r="A358" s="100">
        <f t="shared" si="11"/>
        <v>338</v>
      </c>
      <c r="B358" s="99" t="str">
        <f>IF(ISBLANK(Layout!B340), "", Layout!B340)</f>
        <v/>
      </c>
      <c r="C358" s="98" t="str">
        <f>IF(ISBLANK(Layout!C340), "", Layout!C340)</f>
        <v/>
      </c>
      <c r="D358" s="97" t="str">
        <f>IF(Layout!D340 &gt;0, $J$12 - E358 - P358, "")</f>
        <v/>
      </c>
      <c r="E358" s="96">
        <f>IFERROR(Layout!D340*SUM($D$12:$D$17), "")</f>
        <v>0</v>
      </c>
      <c r="F358" s="96" t="str">
        <f>IF(ISBLANK(Layout!E340),"",Layout!E340*$J$12/Stocks!$E$3*Layout!$D340)</f>
        <v/>
      </c>
      <c r="G358" s="96" t="str">
        <f>IF(ISBLANK(Layout!F340),"",Layout!F340*$J$12/Stocks!$E$4*Layout!$D340)</f>
        <v/>
      </c>
      <c r="H358" s="96" t="str">
        <f>IF(ISBLANK(Layout!G340),"",Layout!G340*$J$12/Stocks!$E$5*Layout!$D340)</f>
        <v/>
      </c>
      <c r="I358" s="96" t="str">
        <f>IF(ISBLANK(Layout!H340),"",Layout!H340*$J$12/Stocks!$E$4*Layout!$D340)</f>
        <v/>
      </c>
      <c r="J358" s="96" t="str">
        <f>IF(ISBLANK(Layout!I340),"",Layout!I340*$J$12/Stocks!$E$4*Layout!$D340)</f>
        <v/>
      </c>
      <c r="K358" s="96" t="str">
        <f>IF(ISBLANK(Layout!J340),"",Layout!J340*$J$12/Stocks!$E$4*Layout!$D340)</f>
        <v/>
      </c>
      <c r="L358" s="96" t="str">
        <f>IF(ISBLANK(Layout!K340),"",Layout!K340*$J$12/Stocks!$E$4*Layout!$D340)</f>
        <v/>
      </c>
      <c r="M358" s="96" t="str">
        <f>IF(ISBLANK(Layout!L340),"",Layout!L340*$J$12/Stocks!$E$4*Layout!$D340)</f>
        <v/>
      </c>
      <c r="N358" s="96" t="str">
        <f>IF(ISBLANK(Layout!M340),"",Layout!M340*$J$12/Stocks!$E$4*Layout!$D340)</f>
        <v/>
      </c>
      <c r="O358" s="96" t="str">
        <f>IF(ISBLANK(Layout!N340),"",Layout!N340*$J$12/Stocks!$E$4*Layout!$D340)</f>
        <v/>
      </c>
      <c r="P358" s="95">
        <f t="shared" si="12"/>
        <v>0</v>
      </c>
    </row>
    <row r="359" spans="1:16" x14ac:dyDescent="0.35">
      <c r="A359" s="100">
        <f t="shared" si="11"/>
        <v>339</v>
      </c>
      <c r="B359" s="99" t="str">
        <f>IF(ISBLANK(Layout!B341), "", Layout!B341)</f>
        <v/>
      </c>
      <c r="C359" s="98" t="str">
        <f>IF(ISBLANK(Layout!C341), "", Layout!C341)</f>
        <v/>
      </c>
      <c r="D359" s="97" t="str">
        <f>IF(Layout!D341 &gt;0, $J$12 - E359 - P359, "")</f>
        <v/>
      </c>
      <c r="E359" s="96">
        <f>IFERROR(Layout!D341*SUM($D$12:$D$17), "")</f>
        <v>0</v>
      </c>
      <c r="F359" s="96" t="str">
        <f>IF(ISBLANK(Layout!E341),"",Layout!E341*$J$12/Stocks!$E$3*Layout!$D341)</f>
        <v/>
      </c>
      <c r="G359" s="96" t="str">
        <f>IF(ISBLANK(Layout!F341),"",Layout!F341*$J$12/Stocks!$E$4*Layout!$D341)</f>
        <v/>
      </c>
      <c r="H359" s="96" t="str">
        <f>IF(ISBLANK(Layout!G341),"",Layout!G341*$J$12/Stocks!$E$5*Layout!$D341)</f>
        <v/>
      </c>
      <c r="I359" s="96" t="str">
        <f>IF(ISBLANK(Layout!H341),"",Layout!H341*$J$12/Stocks!$E$4*Layout!$D341)</f>
        <v/>
      </c>
      <c r="J359" s="96" t="str">
        <f>IF(ISBLANK(Layout!I341),"",Layout!I341*$J$12/Stocks!$E$4*Layout!$D341)</f>
        <v/>
      </c>
      <c r="K359" s="96" t="str">
        <f>IF(ISBLANK(Layout!J341),"",Layout!J341*$J$12/Stocks!$E$4*Layout!$D341)</f>
        <v/>
      </c>
      <c r="L359" s="96" t="str">
        <f>IF(ISBLANK(Layout!K341),"",Layout!K341*$J$12/Stocks!$E$4*Layout!$D341)</f>
        <v/>
      </c>
      <c r="M359" s="96" t="str">
        <f>IF(ISBLANK(Layout!L341),"",Layout!L341*$J$12/Stocks!$E$4*Layout!$D341)</f>
        <v/>
      </c>
      <c r="N359" s="96" t="str">
        <f>IF(ISBLANK(Layout!M341),"",Layout!M341*$J$12/Stocks!$E$4*Layout!$D341)</f>
        <v/>
      </c>
      <c r="O359" s="96" t="str">
        <f>IF(ISBLANK(Layout!N341),"",Layout!N341*$J$12/Stocks!$E$4*Layout!$D341)</f>
        <v/>
      </c>
      <c r="P359" s="95">
        <f t="shared" si="12"/>
        <v>0</v>
      </c>
    </row>
    <row r="360" spans="1:16" x14ac:dyDescent="0.35">
      <c r="A360" s="100">
        <f t="shared" si="11"/>
        <v>340</v>
      </c>
      <c r="B360" s="99" t="str">
        <f>IF(ISBLANK(Layout!B342), "", Layout!B342)</f>
        <v/>
      </c>
      <c r="C360" s="98" t="str">
        <f>IF(ISBLANK(Layout!C342), "", Layout!C342)</f>
        <v/>
      </c>
      <c r="D360" s="97" t="str">
        <f>IF(Layout!D342 &gt;0, $J$12 - E360 - P360, "")</f>
        <v/>
      </c>
      <c r="E360" s="96">
        <f>IFERROR(Layout!D342*SUM($D$12:$D$17), "")</f>
        <v>0</v>
      </c>
      <c r="F360" s="96" t="str">
        <f>IF(ISBLANK(Layout!E342),"",Layout!E342*$J$12/Stocks!$E$3*Layout!$D342)</f>
        <v/>
      </c>
      <c r="G360" s="96" t="str">
        <f>IF(ISBLANK(Layout!F342),"",Layout!F342*$J$12/Stocks!$E$4*Layout!$D342)</f>
        <v/>
      </c>
      <c r="H360" s="96" t="str">
        <f>IF(ISBLANK(Layout!G342),"",Layout!G342*$J$12/Stocks!$E$5*Layout!$D342)</f>
        <v/>
      </c>
      <c r="I360" s="96" t="str">
        <f>IF(ISBLANK(Layout!H342),"",Layout!H342*$J$12/Stocks!$E$4*Layout!$D342)</f>
        <v/>
      </c>
      <c r="J360" s="96" t="str">
        <f>IF(ISBLANK(Layout!I342),"",Layout!I342*$J$12/Stocks!$E$4*Layout!$D342)</f>
        <v/>
      </c>
      <c r="K360" s="96" t="str">
        <f>IF(ISBLANK(Layout!J342),"",Layout!J342*$J$12/Stocks!$E$4*Layout!$D342)</f>
        <v/>
      </c>
      <c r="L360" s="96" t="str">
        <f>IF(ISBLANK(Layout!K342),"",Layout!K342*$J$12/Stocks!$E$4*Layout!$D342)</f>
        <v/>
      </c>
      <c r="M360" s="96" t="str">
        <f>IF(ISBLANK(Layout!L342),"",Layout!L342*$J$12/Stocks!$E$4*Layout!$D342)</f>
        <v/>
      </c>
      <c r="N360" s="96" t="str">
        <f>IF(ISBLANK(Layout!M342),"",Layout!M342*$J$12/Stocks!$E$4*Layout!$D342)</f>
        <v/>
      </c>
      <c r="O360" s="96" t="str">
        <f>IF(ISBLANK(Layout!N342),"",Layout!N342*$J$12/Stocks!$E$4*Layout!$D342)</f>
        <v/>
      </c>
      <c r="P360" s="95">
        <f t="shared" si="12"/>
        <v>0</v>
      </c>
    </row>
    <row r="361" spans="1:16" x14ac:dyDescent="0.35">
      <c r="A361" s="100">
        <f t="shared" ref="A361:A403" si="13">A360+1</f>
        <v>341</v>
      </c>
      <c r="B361" s="99" t="str">
        <f>IF(ISBLANK(Layout!B343), "", Layout!B343)</f>
        <v/>
      </c>
      <c r="C361" s="98" t="str">
        <f>IF(ISBLANK(Layout!C343), "", Layout!C343)</f>
        <v/>
      </c>
      <c r="D361" s="97" t="str">
        <f>IF(Layout!D343 &gt;0, $J$12 - E361 - P361, "")</f>
        <v/>
      </c>
      <c r="E361" s="96">
        <f>IFERROR(Layout!D343*SUM($D$12:$D$17), "")</f>
        <v>0</v>
      </c>
      <c r="F361" s="96" t="str">
        <f>IF(ISBLANK(Layout!E343),"",Layout!E343*$J$12/Stocks!$E$3*Layout!$D343)</f>
        <v/>
      </c>
      <c r="G361" s="96" t="str">
        <f>IF(ISBLANK(Layout!F343),"",Layout!F343*$J$12/Stocks!$E$4*Layout!$D343)</f>
        <v/>
      </c>
      <c r="H361" s="96" t="str">
        <f>IF(ISBLANK(Layout!G343),"",Layout!G343*$J$12/Stocks!$E$5*Layout!$D343)</f>
        <v/>
      </c>
      <c r="I361" s="96" t="str">
        <f>IF(ISBLANK(Layout!H343),"",Layout!H343*$J$12/Stocks!$E$4*Layout!$D343)</f>
        <v/>
      </c>
      <c r="J361" s="96" t="str">
        <f>IF(ISBLANK(Layout!I343),"",Layout!I343*$J$12/Stocks!$E$4*Layout!$D343)</f>
        <v/>
      </c>
      <c r="K361" s="96" t="str">
        <f>IF(ISBLANK(Layout!J343),"",Layout!J343*$J$12/Stocks!$E$4*Layout!$D343)</f>
        <v/>
      </c>
      <c r="L361" s="96" t="str">
        <f>IF(ISBLANK(Layout!K343),"",Layout!K343*$J$12/Stocks!$E$4*Layout!$D343)</f>
        <v/>
      </c>
      <c r="M361" s="96" t="str">
        <f>IF(ISBLANK(Layout!L343),"",Layout!L343*$J$12/Stocks!$E$4*Layout!$D343)</f>
        <v/>
      </c>
      <c r="N361" s="96" t="str">
        <f>IF(ISBLANK(Layout!M343),"",Layout!M343*$J$12/Stocks!$E$4*Layout!$D343)</f>
        <v/>
      </c>
      <c r="O361" s="96" t="str">
        <f>IF(ISBLANK(Layout!N343),"",Layout!N343*$J$12/Stocks!$E$4*Layout!$D343)</f>
        <v/>
      </c>
      <c r="P361" s="95">
        <f t="shared" si="12"/>
        <v>0</v>
      </c>
    </row>
    <row r="362" spans="1:16" x14ac:dyDescent="0.35">
      <c r="A362" s="100">
        <f t="shared" si="13"/>
        <v>342</v>
      </c>
      <c r="B362" s="99" t="str">
        <f>IF(ISBLANK(Layout!B344), "", Layout!B344)</f>
        <v/>
      </c>
      <c r="C362" s="98" t="str">
        <f>IF(ISBLANK(Layout!C344), "", Layout!C344)</f>
        <v/>
      </c>
      <c r="D362" s="97" t="str">
        <f>IF(Layout!D344 &gt;0, $J$12 - E362 - P362, "")</f>
        <v/>
      </c>
      <c r="E362" s="96">
        <f>IFERROR(Layout!D344*SUM($D$12:$D$17), "")</f>
        <v>0</v>
      </c>
      <c r="F362" s="96" t="str">
        <f>IF(ISBLANK(Layout!E344),"",Layout!E344*$J$12/Stocks!$E$3*Layout!$D344)</f>
        <v/>
      </c>
      <c r="G362" s="96" t="str">
        <f>IF(ISBLANK(Layout!F344),"",Layout!F344*$J$12/Stocks!$E$4*Layout!$D344)</f>
        <v/>
      </c>
      <c r="H362" s="96" t="str">
        <f>IF(ISBLANK(Layout!G344),"",Layout!G344*$J$12/Stocks!$E$5*Layout!$D344)</f>
        <v/>
      </c>
      <c r="I362" s="96" t="str">
        <f>IF(ISBLANK(Layout!H344),"",Layout!H344*$J$12/Stocks!$E$4*Layout!$D344)</f>
        <v/>
      </c>
      <c r="J362" s="96" t="str">
        <f>IF(ISBLANK(Layout!I344),"",Layout!I344*$J$12/Stocks!$E$4*Layout!$D344)</f>
        <v/>
      </c>
      <c r="K362" s="96" t="str">
        <f>IF(ISBLANK(Layout!J344),"",Layout!J344*$J$12/Stocks!$E$4*Layout!$D344)</f>
        <v/>
      </c>
      <c r="L362" s="96" t="str">
        <f>IF(ISBLANK(Layout!K344),"",Layout!K344*$J$12/Stocks!$E$4*Layout!$D344)</f>
        <v/>
      </c>
      <c r="M362" s="96" t="str">
        <f>IF(ISBLANK(Layout!L344),"",Layout!L344*$J$12/Stocks!$E$4*Layout!$D344)</f>
        <v/>
      </c>
      <c r="N362" s="96" t="str">
        <f>IF(ISBLANK(Layout!M344),"",Layout!M344*$J$12/Stocks!$E$4*Layout!$D344)</f>
        <v/>
      </c>
      <c r="O362" s="96" t="str">
        <f>IF(ISBLANK(Layout!N344),"",Layout!N344*$J$12/Stocks!$E$4*Layout!$D344)</f>
        <v/>
      </c>
      <c r="P362" s="95">
        <f t="shared" si="12"/>
        <v>0</v>
      </c>
    </row>
    <row r="363" spans="1:16" x14ac:dyDescent="0.35">
      <c r="A363" s="94">
        <f t="shared" si="13"/>
        <v>343</v>
      </c>
      <c r="B363" s="93" t="str">
        <f>IF(ISBLANK(Layout!B345), "", Layout!B345)</f>
        <v/>
      </c>
      <c r="C363" s="92" t="str">
        <f>IF(ISBLANK(Layout!C345), "", Layout!C345)</f>
        <v/>
      </c>
      <c r="D363" s="91" t="str">
        <f>IF(Layout!D345 &gt;0, $J$12 - E363 - P363, "")</f>
        <v/>
      </c>
      <c r="E363" s="90">
        <f>IFERROR(Layout!D345*SUM($D$12:$D$17), "")</f>
        <v>0</v>
      </c>
      <c r="F363" s="90" t="str">
        <f>IF(ISBLANK(Layout!E345),"",Layout!E345*$J$12/Stocks!$E$3*Layout!$D345)</f>
        <v/>
      </c>
      <c r="G363" s="90" t="str">
        <f>IF(ISBLANK(Layout!F345),"",Layout!F345*$J$12/Stocks!$E$4*Layout!$D345)</f>
        <v/>
      </c>
      <c r="H363" s="90" t="str">
        <f>IF(ISBLANK(Layout!G345),"",Layout!G345*$J$12/Stocks!$E$5*Layout!$D345)</f>
        <v/>
      </c>
      <c r="I363" s="90" t="str">
        <f>IF(ISBLANK(Layout!H345),"",Layout!H345*$J$12/Stocks!$E$4*Layout!$D345)</f>
        <v/>
      </c>
      <c r="J363" s="90" t="str">
        <f>IF(ISBLANK(Layout!I345),"",Layout!I345*$J$12/Stocks!$E$4*Layout!$D345)</f>
        <v/>
      </c>
      <c r="K363" s="90" t="str">
        <f>IF(ISBLANK(Layout!J345),"",Layout!J345*$J$12/Stocks!$E$4*Layout!$D345)</f>
        <v/>
      </c>
      <c r="L363" s="90" t="str">
        <f>IF(ISBLANK(Layout!K345),"",Layout!K345*$J$12/Stocks!$E$4*Layout!$D345)</f>
        <v/>
      </c>
      <c r="M363" s="90" t="str">
        <f>IF(ISBLANK(Layout!L345),"",Layout!L345*$J$12/Stocks!$E$4*Layout!$D345)</f>
        <v/>
      </c>
      <c r="N363" s="90" t="str">
        <f>IF(ISBLANK(Layout!M345),"",Layout!M345*$J$12/Stocks!$E$4*Layout!$D345)</f>
        <v/>
      </c>
      <c r="O363" s="90" t="str">
        <f>IF(ISBLANK(Layout!N345),"",Layout!N345*$J$12/Stocks!$E$4*Layout!$D345)</f>
        <v/>
      </c>
      <c r="P363" s="89">
        <f t="shared" si="12"/>
        <v>0</v>
      </c>
    </row>
    <row r="364" spans="1:16" x14ac:dyDescent="0.35">
      <c r="A364" s="107">
        <f t="shared" si="13"/>
        <v>344</v>
      </c>
      <c r="B364" s="106" t="str">
        <f>IF(ISBLANK(Layout!B346), "", Layout!B346)</f>
        <v/>
      </c>
      <c r="C364" s="105" t="str">
        <f>IF(ISBLANK(Layout!C346), "", Layout!C346)</f>
        <v/>
      </c>
      <c r="D364" s="104" t="str">
        <f>IF(Layout!D346 &gt;0, $J$12 - E364 - P364, "")</f>
        <v/>
      </c>
      <c r="E364" s="103">
        <f>IFERROR(Layout!D346*SUM($D$12:$D$17), "")</f>
        <v>0</v>
      </c>
      <c r="F364" s="102" t="str">
        <f>IF(ISBLANK(Layout!E346),"",Layout!E346*$J$12/Stocks!$E$3*Layout!$D346)</f>
        <v/>
      </c>
      <c r="G364" s="102" t="str">
        <f>IF(ISBLANK(Layout!F346),"",Layout!F346*$J$12/Stocks!$E$4*Layout!$D346)</f>
        <v/>
      </c>
      <c r="H364" s="102" t="str">
        <f>IF(ISBLANK(Layout!G346),"",Layout!G346*$J$12/Stocks!$E$5*Layout!$D346)</f>
        <v/>
      </c>
      <c r="I364" s="102" t="str">
        <f>IF(ISBLANK(Layout!H346),"",Layout!H346*$J$12/Stocks!$E$4*Layout!$D346)</f>
        <v/>
      </c>
      <c r="J364" s="102" t="str">
        <f>IF(ISBLANK(Layout!I346),"",Layout!I346*$J$12/Stocks!$E$4*Layout!$D346)</f>
        <v/>
      </c>
      <c r="K364" s="102" t="str">
        <f>IF(ISBLANK(Layout!J346),"",Layout!J346*$J$12/Stocks!$E$4*Layout!$D346)</f>
        <v/>
      </c>
      <c r="L364" s="102" t="str">
        <f>IF(ISBLANK(Layout!K346),"",Layout!K346*$J$12/Stocks!$E$4*Layout!$D346)</f>
        <v/>
      </c>
      <c r="M364" s="102" t="str">
        <f>IF(ISBLANK(Layout!L346),"",Layout!L346*$J$12/Stocks!$E$4*Layout!$D346)</f>
        <v/>
      </c>
      <c r="N364" s="102" t="str">
        <f>IF(ISBLANK(Layout!M346),"",Layout!M346*$J$12/Stocks!$E$4*Layout!$D346)</f>
        <v/>
      </c>
      <c r="O364" s="102" t="str">
        <f>IF(ISBLANK(Layout!N346),"",Layout!N346*$J$12/Stocks!$E$4*Layout!$D346)</f>
        <v/>
      </c>
      <c r="P364" s="101">
        <f t="shared" si="12"/>
        <v>0</v>
      </c>
    </row>
    <row r="365" spans="1:16" x14ac:dyDescent="0.35">
      <c r="A365" s="100">
        <f t="shared" si="13"/>
        <v>345</v>
      </c>
      <c r="B365" s="99" t="str">
        <f>IF(ISBLANK(Layout!B347), "", Layout!B347)</f>
        <v/>
      </c>
      <c r="C365" s="98" t="str">
        <f>IF(ISBLANK(Layout!C347), "", Layout!C347)</f>
        <v/>
      </c>
      <c r="D365" s="97" t="str">
        <f>IF(Layout!D347 &gt;0, $J$12 - E365 - P365, "")</f>
        <v/>
      </c>
      <c r="E365" s="96">
        <f>IFERROR(Layout!D347*SUM($D$12:$D$17), "")</f>
        <v>0</v>
      </c>
      <c r="F365" s="96" t="str">
        <f>IF(ISBLANK(Layout!E347),"",Layout!E347*$J$12/Stocks!$E$3*Layout!$D347)</f>
        <v/>
      </c>
      <c r="G365" s="96" t="str">
        <f>IF(ISBLANK(Layout!F347),"",Layout!F347*$J$12/Stocks!$E$4*Layout!$D347)</f>
        <v/>
      </c>
      <c r="H365" s="96" t="str">
        <f>IF(ISBLANK(Layout!G347),"",Layout!G347*$J$12/Stocks!$E$5*Layout!$D347)</f>
        <v/>
      </c>
      <c r="I365" s="96" t="str">
        <f>IF(ISBLANK(Layout!H347),"",Layout!H347*$J$12/Stocks!$E$4*Layout!$D347)</f>
        <v/>
      </c>
      <c r="J365" s="96" t="str">
        <f>IF(ISBLANK(Layout!I347),"",Layout!I347*$J$12/Stocks!$E$4*Layout!$D347)</f>
        <v/>
      </c>
      <c r="K365" s="96" t="str">
        <f>IF(ISBLANK(Layout!J347),"",Layout!J347*$J$12/Stocks!$E$4*Layout!$D347)</f>
        <v/>
      </c>
      <c r="L365" s="96" t="str">
        <f>IF(ISBLANK(Layout!K347),"",Layout!K347*$J$12/Stocks!$E$4*Layout!$D347)</f>
        <v/>
      </c>
      <c r="M365" s="96" t="str">
        <f>IF(ISBLANK(Layout!L347),"",Layout!L347*$J$12/Stocks!$E$4*Layout!$D347)</f>
        <v/>
      </c>
      <c r="N365" s="96" t="str">
        <f>IF(ISBLANK(Layout!M347),"",Layout!M347*$J$12/Stocks!$E$4*Layout!$D347)</f>
        <v/>
      </c>
      <c r="O365" s="96" t="str">
        <f>IF(ISBLANK(Layout!N347),"",Layout!N347*$J$12/Stocks!$E$4*Layout!$D347)</f>
        <v/>
      </c>
      <c r="P365" s="95">
        <f t="shared" si="12"/>
        <v>0</v>
      </c>
    </row>
    <row r="366" spans="1:16" x14ac:dyDescent="0.35">
      <c r="A366" s="100">
        <f t="shared" si="13"/>
        <v>346</v>
      </c>
      <c r="B366" s="99" t="str">
        <f>IF(ISBLANK(Layout!B348), "", Layout!B348)</f>
        <v/>
      </c>
      <c r="C366" s="98" t="str">
        <f>IF(ISBLANK(Layout!C348), "", Layout!C348)</f>
        <v/>
      </c>
      <c r="D366" s="97" t="str">
        <f>IF(Layout!D348 &gt;0, $J$12 - E366 - P366, "")</f>
        <v/>
      </c>
      <c r="E366" s="96">
        <f>IFERROR(Layout!D348*SUM($D$12:$D$17), "")</f>
        <v>0</v>
      </c>
      <c r="F366" s="96" t="str">
        <f>IF(ISBLANK(Layout!E348),"",Layout!E348*$J$12/Stocks!$E$3*Layout!$D348)</f>
        <v/>
      </c>
      <c r="G366" s="96" t="str">
        <f>IF(ISBLANK(Layout!F348),"",Layout!F348*$J$12/Stocks!$E$4*Layout!$D348)</f>
        <v/>
      </c>
      <c r="H366" s="96" t="str">
        <f>IF(ISBLANK(Layout!G348),"",Layout!G348*$J$12/Stocks!$E$5*Layout!$D348)</f>
        <v/>
      </c>
      <c r="I366" s="96" t="str">
        <f>IF(ISBLANK(Layout!H348),"",Layout!H348*$J$12/Stocks!$E$4*Layout!$D348)</f>
        <v/>
      </c>
      <c r="J366" s="96" t="str">
        <f>IF(ISBLANK(Layout!I348),"",Layout!I348*$J$12/Stocks!$E$4*Layout!$D348)</f>
        <v/>
      </c>
      <c r="K366" s="96" t="str">
        <f>IF(ISBLANK(Layout!J348),"",Layout!J348*$J$12/Stocks!$E$4*Layout!$D348)</f>
        <v/>
      </c>
      <c r="L366" s="96" t="str">
        <f>IF(ISBLANK(Layout!K348),"",Layout!K348*$J$12/Stocks!$E$4*Layout!$D348)</f>
        <v/>
      </c>
      <c r="M366" s="96" t="str">
        <f>IF(ISBLANK(Layout!L348),"",Layout!L348*$J$12/Stocks!$E$4*Layout!$D348)</f>
        <v/>
      </c>
      <c r="N366" s="96" t="str">
        <f>IF(ISBLANK(Layout!M348),"",Layout!M348*$J$12/Stocks!$E$4*Layout!$D348)</f>
        <v/>
      </c>
      <c r="O366" s="96" t="str">
        <f>IF(ISBLANK(Layout!N348),"",Layout!N348*$J$12/Stocks!$E$4*Layout!$D348)</f>
        <v/>
      </c>
      <c r="P366" s="95">
        <f t="shared" si="12"/>
        <v>0</v>
      </c>
    </row>
    <row r="367" spans="1:16" x14ac:dyDescent="0.35">
      <c r="A367" s="100">
        <f t="shared" si="13"/>
        <v>347</v>
      </c>
      <c r="B367" s="99" t="str">
        <f>IF(ISBLANK(Layout!B349), "", Layout!B349)</f>
        <v/>
      </c>
      <c r="C367" s="98" t="str">
        <f>IF(ISBLANK(Layout!C349), "", Layout!C349)</f>
        <v/>
      </c>
      <c r="D367" s="97" t="str">
        <f>IF(Layout!D349 &gt;0, $J$12 - E367 - P367, "")</f>
        <v/>
      </c>
      <c r="E367" s="96">
        <f>IFERROR(Layout!D349*SUM($D$12:$D$17), "")</f>
        <v>0</v>
      </c>
      <c r="F367" s="96" t="str">
        <f>IF(ISBLANK(Layout!E349),"",Layout!E349*$J$12/Stocks!$E$3*Layout!$D349)</f>
        <v/>
      </c>
      <c r="G367" s="96" t="str">
        <f>IF(ISBLANK(Layout!F349),"",Layout!F349*$J$12/Stocks!$E$4*Layout!$D349)</f>
        <v/>
      </c>
      <c r="H367" s="96" t="str">
        <f>IF(ISBLANK(Layout!G349),"",Layout!G349*$J$12/Stocks!$E$5*Layout!$D349)</f>
        <v/>
      </c>
      <c r="I367" s="96" t="str">
        <f>IF(ISBLANK(Layout!H349),"",Layout!H349*$J$12/Stocks!$E$4*Layout!$D349)</f>
        <v/>
      </c>
      <c r="J367" s="96" t="str">
        <f>IF(ISBLANK(Layout!I349),"",Layout!I349*$J$12/Stocks!$E$4*Layout!$D349)</f>
        <v/>
      </c>
      <c r="K367" s="96" t="str">
        <f>IF(ISBLANK(Layout!J349),"",Layout!J349*$J$12/Stocks!$E$4*Layout!$D349)</f>
        <v/>
      </c>
      <c r="L367" s="96" t="str">
        <f>IF(ISBLANK(Layout!K349),"",Layout!K349*$J$12/Stocks!$E$4*Layout!$D349)</f>
        <v/>
      </c>
      <c r="M367" s="96" t="str">
        <f>IF(ISBLANK(Layout!L349),"",Layout!L349*$J$12/Stocks!$E$4*Layout!$D349)</f>
        <v/>
      </c>
      <c r="N367" s="96" t="str">
        <f>IF(ISBLANK(Layout!M349),"",Layout!M349*$J$12/Stocks!$E$4*Layout!$D349)</f>
        <v/>
      </c>
      <c r="O367" s="96" t="str">
        <f>IF(ISBLANK(Layout!N349),"",Layout!N349*$J$12/Stocks!$E$4*Layout!$D349)</f>
        <v/>
      </c>
      <c r="P367" s="95">
        <f t="shared" si="12"/>
        <v>0</v>
      </c>
    </row>
    <row r="368" spans="1:16" x14ac:dyDescent="0.35">
      <c r="A368" s="100">
        <f t="shared" si="13"/>
        <v>348</v>
      </c>
      <c r="B368" s="99" t="str">
        <f>IF(ISBLANK(Layout!B350), "", Layout!B350)</f>
        <v/>
      </c>
      <c r="C368" s="98" t="str">
        <f>IF(ISBLANK(Layout!C350), "", Layout!C350)</f>
        <v/>
      </c>
      <c r="D368" s="97" t="str">
        <f>IF(Layout!D350 &gt;0, $J$12 - E368 - P368, "")</f>
        <v/>
      </c>
      <c r="E368" s="96">
        <f>IFERROR(Layout!D350*SUM($D$12:$D$17), "")</f>
        <v>0</v>
      </c>
      <c r="F368" s="96" t="str">
        <f>IF(ISBLANK(Layout!E350),"",Layout!E350*$J$12/Stocks!$E$3*Layout!$D350)</f>
        <v/>
      </c>
      <c r="G368" s="96" t="str">
        <f>IF(ISBLANK(Layout!F350),"",Layout!F350*$J$12/Stocks!$E$4*Layout!$D350)</f>
        <v/>
      </c>
      <c r="H368" s="96" t="str">
        <f>IF(ISBLANK(Layout!G350),"",Layout!G350*$J$12/Stocks!$E$5*Layout!$D350)</f>
        <v/>
      </c>
      <c r="I368" s="96" t="str">
        <f>IF(ISBLANK(Layout!H350),"",Layout!H350*$J$12/Stocks!$E$4*Layout!$D350)</f>
        <v/>
      </c>
      <c r="J368" s="96" t="str">
        <f>IF(ISBLANK(Layout!I350),"",Layout!I350*$J$12/Stocks!$E$4*Layout!$D350)</f>
        <v/>
      </c>
      <c r="K368" s="96" t="str">
        <f>IF(ISBLANK(Layout!J350),"",Layout!J350*$J$12/Stocks!$E$4*Layout!$D350)</f>
        <v/>
      </c>
      <c r="L368" s="96" t="str">
        <f>IF(ISBLANK(Layout!K350),"",Layout!K350*$J$12/Stocks!$E$4*Layout!$D350)</f>
        <v/>
      </c>
      <c r="M368" s="96" t="str">
        <f>IF(ISBLANK(Layout!L350),"",Layout!L350*$J$12/Stocks!$E$4*Layout!$D350)</f>
        <v/>
      </c>
      <c r="N368" s="96" t="str">
        <f>IF(ISBLANK(Layout!M350),"",Layout!M350*$J$12/Stocks!$E$4*Layout!$D350)</f>
        <v/>
      </c>
      <c r="O368" s="96" t="str">
        <f>IF(ISBLANK(Layout!N350),"",Layout!N350*$J$12/Stocks!$E$4*Layout!$D350)</f>
        <v/>
      </c>
      <c r="P368" s="95">
        <f t="shared" si="12"/>
        <v>0</v>
      </c>
    </row>
    <row r="369" spans="1:16" x14ac:dyDescent="0.35">
      <c r="A369" s="100">
        <f t="shared" si="13"/>
        <v>349</v>
      </c>
      <c r="B369" s="99" t="str">
        <f>IF(ISBLANK(Layout!B351), "", Layout!B351)</f>
        <v/>
      </c>
      <c r="C369" s="98" t="str">
        <f>IF(ISBLANK(Layout!C351), "", Layout!C351)</f>
        <v/>
      </c>
      <c r="D369" s="97" t="str">
        <f>IF(Layout!D351 &gt;0, $J$12 - E369 - P369, "")</f>
        <v/>
      </c>
      <c r="E369" s="96">
        <f>IFERROR(Layout!D351*SUM($D$12:$D$17), "")</f>
        <v>0</v>
      </c>
      <c r="F369" s="96" t="str">
        <f>IF(ISBLANK(Layout!E351),"",Layout!E351*$J$12/Stocks!$E$3*Layout!$D351)</f>
        <v/>
      </c>
      <c r="G369" s="96" t="str">
        <f>IF(ISBLANK(Layout!F351),"",Layout!F351*$J$12/Stocks!$E$4*Layout!$D351)</f>
        <v/>
      </c>
      <c r="H369" s="96" t="str">
        <f>IF(ISBLANK(Layout!G351),"",Layout!G351*$J$12/Stocks!$E$5*Layout!$D351)</f>
        <v/>
      </c>
      <c r="I369" s="96" t="str">
        <f>IF(ISBLANK(Layout!H351),"",Layout!H351*$J$12/Stocks!$E$4*Layout!$D351)</f>
        <v/>
      </c>
      <c r="J369" s="96" t="str">
        <f>IF(ISBLANK(Layout!I351),"",Layout!I351*$J$12/Stocks!$E$4*Layout!$D351)</f>
        <v/>
      </c>
      <c r="K369" s="96" t="str">
        <f>IF(ISBLANK(Layout!J351),"",Layout!J351*$J$12/Stocks!$E$4*Layout!$D351)</f>
        <v/>
      </c>
      <c r="L369" s="96" t="str">
        <f>IF(ISBLANK(Layout!K351),"",Layout!K351*$J$12/Stocks!$E$4*Layout!$D351)</f>
        <v/>
      </c>
      <c r="M369" s="96" t="str">
        <f>IF(ISBLANK(Layout!L351),"",Layout!L351*$J$12/Stocks!$E$4*Layout!$D351)</f>
        <v/>
      </c>
      <c r="N369" s="96" t="str">
        <f>IF(ISBLANK(Layout!M351),"",Layout!M351*$J$12/Stocks!$E$4*Layout!$D351)</f>
        <v/>
      </c>
      <c r="O369" s="96" t="str">
        <f>IF(ISBLANK(Layout!N351),"",Layout!N351*$J$12/Stocks!$E$4*Layout!$D351)</f>
        <v/>
      </c>
      <c r="P369" s="95">
        <f t="shared" si="12"/>
        <v>0</v>
      </c>
    </row>
    <row r="370" spans="1:16" x14ac:dyDescent="0.35">
      <c r="A370" s="100">
        <f t="shared" si="13"/>
        <v>350</v>
      </c>
      <c r="B370" s="99" t="str">
        <f>IF(ISBLANK(Layout!B352), "", Layout!B352)</f>
        <v/>
      </c>
      <c r="C370" s="98" t="str">
        <f>IF(ISBLANK(Layout!C352), "", Layout!C352)</f>
        <v/>
      </c>
      <c r="D370" s="97" t="str">
        <f>IF(Layout!D352 &gt;0, $J$12 - E370 - P370, "")</f>
        <v/>
      </c>
      <c r="E370" s="96">
        <f>IFERROR(Layout!D352*SUM($D$12:$D$17), "")</f>
        <v>0</v>
      </c>
      <c r="F370" s="96" t="str">
        <f>IF(ISBLANK(Layout!E352),"",Layout!E352*$J$12/Stocks!$E$3*Layout!$D352)</f>
        <v/>
      </c>
      <c r="G370" s="96" t="str">
        <f>IF(ISBLANK(Layout!F352),"",Layout!F352*$J$12/Stocks!$E$4*Layout!$D352)</f>
        <v/>
      </c>
      <c r="H370" s="96" t="str">
        <f>IF(ISBLANK(Layout!G352),"",Layout!G352*$J$12/Stocks!$E$5*Layout!$D352)</f>
        <v/>
      </c>
      <c r="I370" s="96" t="str">
        <f>IF(ISBLANK(Layout!H352),"",Layout!H352*$J$12/Stocks!$E$4*Layout!$D352)</f>
        <v/>
      </c>
      <c r="J370" s="96" t="str">
        <f>IF(ISBLANK(Layout!I352),"",Layout!I352*$J$12/Stocks!$E$4*Layout!$D352)</f>
        <v/>
      </c>
      <c r="K370" s="96" t="str">
        <f>IF(ISBLANK(Layout!J352),"",Layout!J352*$J$12/Stocks!$E$4*Layout!$D352)</f>
        <v/>
      </c>
      <c r="L370" s="96" t="str">
        <f>IF(ISBLANK(Layout!K352),"",Layout!K352*$J$12/Stocks!$E$4*Layout!$D352)</f>
        <v/>
      </c>
      <c r="M370" s="96" t="str">
        <f>IF(ISBLANK(Layout!L352),"",Layout!L352*$J$12/Stocks!$E$4*Layout!$D352)</f>
        <v/>
      </c>
      <c r="N370" s="96" t="str">
        <f>IF(ISBLANK(Layout!M352),"",Layout!M352*$J$12/Stocks!$E$4*Layout!$D352)</f>
        <v/>
      </c>
      <c r="O370" s="96" t="str">
        <f>IF(ISBLANK(Layout!N352),"",Layout!N352*$J$12/Stocks!$E$4*Layout!$D352)</f>
        <v/>
      </c>
      <c r="P370" s="95">
        <f t="shared" si="12"/>
        <v>0</v>
      </c>
    </row>
    <row r="371" spans="1:16" x14ac:dyDescent="0.35">
      <c r="A371" s="94">
        <f t="shared" si="13"/>
        <v>351</v>
      </c>
      <c r="B371" s="93" t="str">
        <f>IF(ISBLANK(Layout!B353), "", Layout!B353)</f>
        <v/>
      </c>
      <c r="C371" s="92" t="str">
        <f>IF(ISBLANK(Layout!C353), "", Layout!C353)</f>
        <v/>
      </c>
      <c r="D371" s="91" t="str">
        <f>IF(Layout!D353 &gt;0, $J$12 - E371 - P371, "")</f>
        <v/>
      </c>
      <c r="E371" s="90">
        <f>IFERROR(Layout!D353*SUM($D$12:$D$17), "")</f>
        <v>0</v>
      </c>
      <c r="F371" s="90" t="str">
        <f>IF(ISBLANK(Layout!E353),"",Layout!E353*$J$12/Stocks!$E$3*Layout!$D353)</f>
        <v/>
      </c>
      <c r="G371" s="90" t="str">
        <f>IF(ISBLANK(Layout!F353),"",Layout!F353*$J$12/Stocks!$E$4*Layout!$D353)</f>
        <v/>
      </c>
      <c r="H371" s="90" t="str">
        <f>IF(ISBLANK(Layout!G353),"",Layout!G353*$J$12/Stocks!$E$5*Layout!$D353)</f>
        <v/>
      </c>
      <c r="I371" s="90" t="str">
        <f>IF(ISBLANK(Layout!H353),"",Layout!H353*$J$12/Stocks!$E$4*Layout!$D353)</f>
        <v/>
      </c>
      <c r="J371" s="90" t="str">
        <f>IF(ISBLANK(Layout!I353),"",Layout!I353*$J$12/Stocks!$E$4*Layout!$D353)</f>
        <v/>
      </c>
      <c r="K371" s="90" t="str">
        <f>IF(ISBLANK(Layout!J353),"",Layout!J353*$J$12/Stocks!$E$4*Layout!$D353)</f>
        <v/>
      </c>
      <c r="L371" s="90" t="str">
        <f>IF(ISBLANK(Layout!K353),"",Layout!K353*$J$12/Stocks!$E$4*Layout!$D353)</f>
        <v/>
      </c>
      <c r="M371" s="90" t="str">
        <f>IF(ISBLANK(Layout!L353),"",Layout!L353*$J$12/Stocks!$E$4*Layout!$D353)</f>
        <v/>
      </c>
      <c r="N371" s="90" t="str">
        <f>IF(ISBLANK(Layout!M353),"",Layout!M353*$J$12/Stocks!$E$4*Layout!$D353)</f>
        <v/>
      </c>
      <c r="O371" s="90" t="str">
        <f>IF(ISBLANK(Layout!N353),"",Layout!N353*$J$12/Stocks!$E$4*Layout!$D353)</f>
        <v/>
      </c>
      <c r="P371" s="89">
        <f t="shared" si="12"/>
        <v>0</v>
      </c>
    </row>
    <row r="372" spans="1:16" x14ac:dyDescent="0.35">
      <c r="A372" s="107">
        <f t="shared" si="13"/>
        <v>352</v>
      </c>
      <c r="B372" s="106" t="str">
        <f>IF(ISBLANK(Layout!B354), "", Layout!B354)</f>
        <v/>
      </c>
      <c r="C372" s="105" t="str">
        <f>IF(ISBLANK(Layout!C354), "", Layout!C354)</f>
        <v/>
      </c>
      <c r="D372" s="104" t="str">
        <f>IF(Layout!D354 &gt;0, $J$12 - E372 - P372, "")</f>
        <v/>
      </c>
      <c r="E372" s="103">
        <f>IFERROR(Layout!D354*SUM($D$12:$D$17), "")</f>
        <v>0</v>
      </c>
      <c r="F372" s="102" t="str">
        <f>IF(ISBLANK(Layout!E354),"",Layout!E354*$J$12/Stocks!$E$3*Layout!$D354)</f>
        <v/>
      </c>
      <c r="G372" s="102" t="str">
        <f>IF(ISBLANK(Layout!F354),"",Layout!F354*$J$12/Stocks!$E$4*Layout!$D354)</f>
        <v/>
      </c>
      <c r="H372" s="102" t="str">
        <f>IF(ISBLANK(Layout!G354),"",Layout!G354*$J$12/Stocks!$E$5*Layout!$D354)</f>
        <v/>
      </c>
      <c r="I372" s="102" t="str">
        <f>IF(ISBLANK(Layout!H354),"",Layout!H354*$J$12/Stocks!$E$4*Layout!$D354)</f>
        <v/>
      </c>
      <c r="J372" s="102" t="str">
        <f>IF(ISBLANK(Layout!I354),"",Layout!I354*$J$12/Stocks!$E$4*Layout!$D354)</f>
        <v/>
      </c>
      <c r="K372" s="102" t="str">
        <f>IF(ISBLANK(Layout!J354),"",Layout!J354*$J$12/Stocks!$E$4*Layout!$D354)</f>
        <v/>
      </c>
      <c r="L372" s="102" t="str">
        <f>IF(ISBLANK(Layout!K354),"",Layout!K354*$J$12/Stocks!$E$4*Layout!$D354)</f>
        <v/>
      </c>
      <c r="M372" s="102" t="str">
        <f>IF(ISBLANK(Layout!L354),"",Layout!L354*$J$12/Stocks!$E$4*Layout!$D354)</f>
        <v/>
      </c>
      <c r="N372" s="102" t="str">
        <f>IF(ISBLANK(Layout!M354),"",Layout!M354*$J$12/Stocks!$E$4*Layout!$D354)</f>
        <v/>
      </c>
      <c r="O372" s="102" t="str">
        <f>IF(ISBLANK(Layout!N354),"",Layout!N354*$J$12/Stocks!$E$4*Layout!$D354)</f>
        <v/>
      </c>
      <c r="P372" s="101">
        <f t="shared" si="12"/>
        <v>0</v>
      </c>
    </row>
    <row r="373" spans="1:16" x14ac:dyDescent="0.35">
      <c r="A373" s="100">
        <f t="shared" si="13"/>
        <v>353</v>
      </c>
      <c r="B373" s="99" t="str">
        <f>IF(ISBLANK(Layout!B355), "", Layout!B355)</f>
        <v/>
      </c>
      <c r="C373" s="98" t="str">
        <f>IF(ISBLANK(Layout!C355), "", Layout!C355)</f>
        <v/>
      </c>
      <c r="D373" s="97" t="str">
        <f>IF(Layout!D355 &gt;0, $J$12 - E373 - P373, "")</f>
        <v/>
      </c>
      <c r="E373" s="96">
        <f>IFERROR(Layout!D355*SUM($D$12:$D$17), "")</f>
        <v>0</v>
      </c>
      <c r="F373" s="96" t="str">
        <f>IF(ISBLANK(Layout!E355),"",Layout!E355*$J$12/Stocks!$E$3*Layout!$D355)</f>
        <v/>
      </c>
      <c r="G373" s="96" t="str">
        <f>IF(ISBLANK(Layout!F355),"",Layout!F355*$J$12/Stocks!$E$4*Layout!$D355)</f>
        <v/>
      </c>
      <c r="H373" s="96" t="str">
        <f>IF(ISBLANK(Layout!G355),"",Layout!G355*$J$12/Stocks!$E$5*Layout!$D355)</f>
        <v/>
      </c>
      <c r="I373" s="96" t="str">
        <f>IF(ISBLANK(Layout!H355),"",Layout!H355*$J$12/Stocks!$E$4*Layout!$D355)</f>
        <v/>
      </c>
      <c r="J373" s="96" t="str">
        <f>IF(ISBLANK(Layout!I355),"",Layout!I355*$J$12/Stocks!$E$4*Layout!$D355)</f>
        <v/>
      </c>
      <c r="K373" s="96" t="str">
        <f>IF(ISBLANK(Layout!J355),"",Layout!J355*$J$12/Stocks!$E$4*Layout!$D355)</f>
        <v/>
      </c>
      <c r="L373" s="96" t="str">
        <f>IF(ISBLANK(Layout!K355),"",Layout!K355*$J$12/Stocks!$E$4*Layout!$D355)</f>
        <v/>
      </c>
      <c r="M373" s="96" t="str">
        <f>IF(ISBLANK(Layout!L355),"",Layout!L355*$J$12/Stocks!$E$4*Layout!$D355)</f>
        <v/>
      </c>
      <c r="N373" s="96" t="str">
        <f>IF(ISBLANK(Layout!M355),"",Layout!M355*$J$12/Stocks!$E$4*Layout!$D355)</f>
        <v/>
      </c>
      <c r="O373" s="96" t="str">
        <f>IF(ISBLANK(Layout!N355),"",Layout!N355*$J$12/Stocks!$E$4*Layout!$D355)</f>
        <v/>
      </c>
      <c r="P373" s="95">
        <f t="shared" si="12"/>
        <v>0</v>
      </c>
    </row>
    <row r="374" spans="1:16" x14ac:dyDescent="0.35">
      <c r="A374" s="100">
        <f t="shared" si="13"/>
        <v>354</v>
      </c>
      <c r="B374" s="99" t="str">
        <f>IF(ISBLANK(Layout!B356), "", Layout!B356)</f>
        <v/>
      </c>
      <c r="C374" s="98" t="str">
        <f>IF(ISBLANK(Layout!C356), "", Layout!C356)</f>
        <v/>
      </c>
      <c r="D374" s="97" t="str">
        <f>IF(Layout!D356 &gt;0, $J$12 - E374 - P374, "")</f>
        <v/>
      </c>
      <c r="E374" s="96">
        <f>IFERROR(Layout!D356*SUM($D$12:$D$17), "")</f>
        <v>0</v>
      </c>
      <c r="F374" s="96" t="str">
        <f>IF(ISBLANK(Layout!E356),"",Layout!E356*$J$12/Stocks!$E$3*Layout!$D356)</f>
        <v/>
      </c>
      <c r="G374" s="96" t="str">
        <f>IF(ISBLANK(Layout!F356),"",Layout!F356*$J$12/Stocks!$E$4*Layout!$D356)</f>
        <v/>
      </c>
      <c r="H374" s="96" t="str">
        <f>IF(ISBLANK(Layout!G356),"",Layout!G356*$J$12/Stocks!$E$5*Layout!$D356)</f>
        <v/>
      </c>
      <c r="I374" s="96" t="str">
        <f>IF(ISBLANK(Layout!H356),"",Layout!H356*$J$12/Stocks!$E$4*Layout!$D356)</f>
        <v/>
      </c>
      <c r="J374" s="96" t="str">
        <f>IF(ISBLANK(Layout!I356),"",Layout!I356*$J$12/Stocks!$E$4*Layout!$D356)</f>
        <v/>
      </c>
      <c r="K374" s="96" t="str">
        <f>IF(ISBLANK(Layout!J356),"",Layout!J356*$J$12/Stocks!$E$4*Layout!$D356)</f>
        <v/>
      </c>
      <c r="L374" s="96" t="str">
        <f>IF(ISBLANK(Layout!K356),"",Layout!K356*$J$12/Stocks!$E$4*Layout!$D356)</f>
        <v/>
      </c>
      <c r="M374" s="96" t="str">
        <f>IF(ISBLANK(Layout!L356),"",Layout!L356*$J$12/Stocks!$E$4*Layout!$D356)</f>
        <v/>
      </c>
      <c r="N374" s="96" t="str">
        <f>IF(ISBLANK(Layout!M356),"",Layout!M356*$J$12/Stocks!$E$4*Layout!$D356)</f>
        <v/>
      </c>
      <c r="O374" s="96" t="str">
        <f>IF(ISBLANK(Layout!N356),"",Layout!N356*$J$12/Stocks!$E$4*Layout!$D356)</f>
        <v/>
      </c>
      <c r="P374" s="95">
        <f t="shared" si="12"/>
        <v>0</v>
      </c>
    </row>
    <row r="375" spans="1:16" x14ac:dyDescent="0.35">
      <c r="A375" s="100">
        <f t="shared" si="13"/>
        <v>355</v>
      </c>
      <c r="B375" s="99" t="str">
        <f>IF(ISBLANK(Layout!B357), "", Layout!B357)</f>
        <v/>
      </c>
      <c r="C375" s="98" t="str">
        <f>IF(ISBLANK(Layout!C357), "", Layout!C357)</f>
        <v/>
      </c>
      <c r="D375" s="97" t="str">
        <f>IF(Layout!D357 &gt;0, $J$12 - E375 - P375, "")</f>
        <v/>
      </c>
      <c r="E375" s="96">
        <f>IFERROR(Layout!D357*SUM($D$12:$D$17), "")</f>
        <v>0</v>
      </c>
      <c r="F375" s="96" t="str">
        <f>IF(ISBLANK(Layout!E357),"",Layout!E357*$J$12/Stocks!$E$3*Layout!$D357)</f>
        <v/>
      </c>
      <c r="G375" s="96" t="str">
        <f>IF(ISBLANK(Layout!F357),"",Layout!F357*$J$12/Stocks!$E$4*Layout!$D357)</f>
        <v/>
      </c>
      <c r="H375" s="96" t="str">
        <f>IF(ISBLANK(Layout!G357),"",Layout!G357*$J$12/Stocks!$E$5*Layout!$D357)</f>
        <v/>
      </c>
      <c r="I375" s="96" t="str">
        <f>IF(ISBLANK(Layout!H357),"",Layout!H357*$J$12/Stocks!$E$4*Layout!$D357)</f>
        <v/>
      </c>
      <c r="J375" s="96" t="str">
        <f>IF(ISBLANK(Layout!I357),"",Layout!I357*$J$12/Stocks!$E$4*Layout!$D357)</f>
        <v/>
      </c>
      <c r="K375" s="96" t="str">
        <f>IF(ISBLANK(Layout!J357),"",Layout!J357*$J$12/Stocks!$E$4*Layout!$D357)</f>
        <v/>
      </c>
      <c r="L375" s="96" t="str">
        <f>IF(ISBLANK(Layout!K357),"",Layout!K357*$J$12/Stocks!$E$4*Layout!$D357)</f>
        <v/>
      </c>
      <c r="M375" s="96" t="str">
        <f>IF(ISBLANK(Layout!L357),"",Layout!L357*$J$12/Stocks!$E$4*Layout!$D357)</f>
        <v/>
      </c>
      <c r="N375" s="96" t="str">
        <f>IF(ISBLANK(Layout!M357),"",Layout!M357*$J$12/Stocks!$E$4*Layout!$D357)</f>
        <v/>
      </c>
      <c r="O375" s="96" t="str">
        <f>IF(ISBLANK(Layout!N357),"",Layout!N357*$J$12/Stocks!$E$4*Layout!$D357)</f>
        <v/>
      </c>
      <c r="P375" s="95">
        <f t="shared" si="12"/>
        <v>0</v>
      </c>
    </row>
    <row r="376" spans="1:16" x14ac:dyDescent="0.35">
      <c r="A376" s="100">
        <f t="shared" si="13"/>
        <v>356</v>
      </c>
      <c r="B376" s="99" t="str">
        <f>IF(ISBLANK(Layout!B358), "", Layout!B358)</f>
        <v/>
      </c>
      <c r="C376" s="98" t="str">
        <f>IF(ISBLANK(Layout!C358), "", Layout!C358)</f>
        <v/>
      </c>
      <c r="D376" s="97" t="str">
        <f>IF(Layout!D358 &gt;0, $J$12 - E376 - P376, "")</f>
        <v/>
      </c>
      <c r="E376" s="96">
        <f>IFERROR(Layout!D358*SUM($D$12:$D$17), "")</f>
        <v>0</v>
      </c>
      <c r="F376" s="96" t="str">
        <f>IF(ISBLANK(Layout!E358),"",Layout!E358*$J$12/Stocks!$E$3*Layout!$D358)</f>
        <v/>
      </c>
      <c r="G376" s="96" t="str">
        <f>IF(ISBLANK(Layout!F358),"",Layout!F358*$J$12/Stocks!$E$4*Layout!$D358)</f>
        <v/>
      </c>
      <c r="H376" s="96" t="str">
        <f>IF(ISBLANK(Layout!G358),"",Layout!G358*$J$12/Stocks!$E$5*Layout!$D358)</f>
        <v/>
      </c>
      <c r="I376" s="96" t="str">
        <f>IF(ISBLANK(Layout!H358),"",Layout!H358*$J$12/Stocks!$E$4*Layout!$D358)</f>
        <v/>
      </c>
      <c r="J376" s="96" t="str">
        <f>IF(ISBLANK(Layout!I358),"",Layout!I358*$J$12/Stocks!$E$4*Layout!$D358)</f>
        <v/>
      </c>
      <c r="K376" s="96" t="str">
        <f>IF(ISBLANK(Layout!J358),"",Layout!J358*$J$12/Stocks!$E$4*Layout!$D358)</f>
        <v/>
      </c>
      <c r="L376" s="96" t="str">
        <f>IF(ISBLANK(Layout!K358),"",Layout!K358*$J$12/Stocks!$E$4*Layout!$D358)</f>
        <v/>
      </c>
      <c r="M376" s="96" t="str">
        <f>IF(ISBLANK(Layout!L358),"",Layout!L358*$J$12/Stocks!$E$4*Layout!$D358)</f>
        <v/>
      </c>
      <c r="N376" s="96" t="str">
        <f>IF(ISBLANK(Layout!M358),"",Layout!M358*$J$12/Stocks!$E$4*Layout!$D358)</f>
        <v/>
      </c>
      <c r="O376" s="96" t="str">
        <f>IF(ISBLANK(Layout!N358),"",Layout!N358*$J$12/Stocks!$E$4*Layout!$D358)</f>
        <v/>
      </c>
      <c r="P376" s="95">
        <f t="shared" si="12"/>
        <v>0</v>
      </c>
    </row>
    <row r="377" spans="1:16" x14ac:dyDescent="0.35">
      <c r="A377" s="100">
        <f t="shared" si="13"/>
        <v>357</v>
      </c>
      <c r="B377" s="99" t="str">
        <f>IF(ISBLANK(Layout!B359), "", Layout!B359)</f>
        <v/>
      </c>
      <c r="C377" s="98" t="str">
        <f>IF(ISBLANK(Layout!C359), "", Layout!C359)</f>
        <v/>
      </c>
      <c r="D377" s="97" t="str">
        <f>IF(Layout!D359 &gt;0, $J$12 - E377 - P377, "")</f>
        <v/>
      </c>
      <c r="E377" s="96">
        <f>IFERROR(Layout!D359*SUM($D$12:$D$17), "")</f>
        <v>0</v>
      </c>
      <c r="F377" s="96" t="str">
        <f>IF(ISBLANK(Layout!E359),"",Layout!E359*$J$12/Stocks!$E$3*Layout!$D359)</f>
        <v/>
      </c>
      <c r="G377" s="96" t="str">
        <f>IF(ISBLANK(Layout!F359),"",Layout!F359*$J$12/Stocks!$E$4*Layout!$D359)</f>
        <v/>
      </c>
      <c r="H377" s="96" t="str">
        <f>IF(ISBLANK(Layout!G359),"",Layout!G359*$J$12/Stocks!$E$5*Layout!$D359)</f>
        <v/>
      </c>
      <c r="I377" s="96" t="str">
        <f>IF(ISBLANK(Layout!H359),"",Layout!H359*$J$12/Stocks!$E$4*Layout!$D359)</f>
        <v/>
      </c>
      <c r="J377" s="96" t="str">
        <f>IF(ISBLANK(Layout!I359),"",Layout!I359*$J$12/Stocks!$E$4*Layout!$D359)</f>
        <v/>
      </c>
      <c r="K377" s="96" t="str">
        <f>IF(ISBLANK(Layout!J359),"",Layout!J359*$J$12/Stocks!$E$4*Layout!$D359)</f>
        <v/>
      </c>
      <c r="L377" s="96" t="str">
        <f>IF(ISBLANK(Layout!K359),"",Layout!K359*$J$12/Stocks!$E$4*Layout!$D359)</f>
        <v/>
      </c>
      <c r="M377" s="96" t="str">
        <f>IF(ISBLANK(Layout!L359),"",Layout!L359*$J$12/Stocks!$E$4*Layout!$D359)</f>
        <v/>
      </c>
      <c r="N377" s="96" t="str">
        <f>IF(ISBLANK(Layout!M359),"",Layout!M359*$J$12/Stocks!$E$4*Layout!$D359)</f>
        <v/>
      </c>
      <c r="O377" s="96" t="str">
        <f>IF(ISBLANK(Layout!N359),"",Layout!N359*$J$12/Stocks!$E$4*Layout!$D359)</f>
        <v/>
      </c>
      <c r="P377" s="95">
        <f t="shared" si="12"/>
        <v>0</v>
      </c>
    </row>
    <row r="378" spans="1:16" x14ac:dyDescent="0.35">
      <c r="A378" s="100">
        <f t="shared" si="13"/>
        <v>358</v>
      </c>
      <c r="B378" s="99" t="str">
        <f>IF(ISBLANK(Layout!B360), "", Layout!B360)</f>
        <v/>
      </c>
      <c r="C378" s="98" t="str">
        <f>IF(ISBLANK(Layout!C360), "", Layout!C360)</f>
        <v/>
      </c>
      <c r="D378" s="97" t="str">
        <f>IF(Layout!D360 &gt;0, $J$12 - E378 - P378, "")</f>
        <v/>
      </c>
      <c r="E378" s="96">
        <f>IFERROR(Layout!D360*SUM($D$12:$D$17), "")</f>
        <v>0</v>
      </c>
      <c r="F378" s="96" t="str">
        <f>IF(ISBLANK(Layout!E360),"",Layout!E360*$J$12/Stocks!$E$3*Layout!$D360)</f>
        <v/>
      </c>
      <c r="G378" s="96" t="str">
        <f>IF(ISBLANK(Layout!F360),"",Layout!F360*$J$12/Stocks!$E$4*Layout!$D360)</f>
        <v/>
      </c>
      <c r="H378" s="96" t="str">
        <f>IF(ISBLANK(Layout!G360),"",Layout!G360*$J$12/Stocks!$E$5*Layout!$D360)</f>
        <v/>
      </c>
      <c r="I378" s="96" t="str">
        <f>IF(ISBLANK(Layout!H360),"",Layout!H360*$J$12/Stocks!$E$4*Layout!$D360)</f>
        <v/>
      </c>
      <c r="J378" s="96" t="str">
        <f>IF(ISBLANK(Layout!I360),"",Layout!I360*$J$12/Stocks!$E$4*Layout!$D360)</f>
        <v/>
      </c>
      <c r="K378" s="96" t="str">
        <f>IF(ISBLANK(Layout!J360),"",Layout!J360*$J$12/Stocks!$E$4*Layout!$D360)</f>
        <v/>
      </c>
      <c r="L378" s="96" t="str">
        <f>IF(ISBLANK(Layout!K360),"",Layout!K360*$J$12/Stocks!$E$4*Layout!$D360)</f>
        <v/>
      </c>
      <c r="M378" s="96" t="str">
        <f>IF(ISBLANK(Layout!L360),"",Layout!L360*$J$12/Stocks!$E$4*Layout!$D360)</f>
        <v/>
      </c>
      <c r="N378" s="96" t="str">
        <f>IF(ISBLANK(Layout!M360),"",Layout!M360*$J$12/Stocks!$E$4*Layout!$D360)</f>
        <v/>
      </c>
      <c r="O378" s="96" t="str">
        <f>IF(ISBLANK(Layout!N360),"",Layout!N360*$J$12/Stocks!$E$4*Layout!$D360)</f>
        <v/>
      </c>
      <c r="P378" s="95">
        <f t="shared" si="12"/>
        <v>0</v>
      </c>
    </row>
    <row r="379" spans="1:16" x14ac:dyDescent="0.35">
      <c r="A379" s="94">
        <f t="shared" si="13"/>
        <v>359</v>
      </c>
      <c r="B379" s="93" t="str">
        <f>IF(ISBLANK(Layout!B361), "", Layout!B361)</f>
        <v/>
      </c>
      <c r="C379" s="92" t="str">
        <f>IF(ISBLANK(Layout!C361), "", Layout!C361)</f>
        <v/>
      </c>
      <c r="D379" s="91" t="str">
        <f>IF(Layout!D361 &gt;0, $J$12 - E379 - P379, "")</f>
        <v/>
      </c>
      <c r="E379" s="90">
        <f>IFERROR(Layout!D361*SUM($D$12:$D$17), "")</f>
        <v>0</v>
      </c>
      <c r="F379" s="90" t="str">
        <f>IF(ISBLANK(Layout!E361),"",Layout!E361*$J$12/Stocks!$E$3*Layout!$D361)</f>
        <v/>
      </c>
      <c r="G379" s="90" t="str">
        <f>IF(ISBLANK(Layout!F361),"",Layout!F361*$J$12/Stocks!$E$4*Layout!$D361)</f>
        <v/>
      </c>
      <c r="H379" s="90" t="str">
        <f>IF(ISBLANK(Layout!G361),"",Layout!G361*$J$12/Stocks!$E$5*Layout!$D361)</f>
        <v/>
      </c>
      <c r="I379" s="90" t="str">
        <f>IF(ISBLANK(Layout!H361),"",Layout!H361*$J$12/Stocks!$E$4*Layout!$D361)</f>
        <v/>
      </c>
      <c r="J379" s="90" t="str">
        <f>IF(ISBLANK(Layout!I361),"",Layout!I361*$J$12/Stocks!$E$4*Layout!$D361)</f>
        <v/>
      </c>
      <c r="K379" s="90" t="str">
        <f>IF(ISBLANK(Layout!J361),"",Layout!J361*$J$12/Stocks!$E$4*Layout!$D361)</f>
        <v/>
      </c>
      <c r="L379" s="90" t="str">
        <f>IF(ISBLANK(Layout!K361),"",Layout!K361*$J$12/Stocks!$E$4*Layout!$D361)</f>
        <v/>
      </c>
      <c r="M379" s="90" t="str">
        <f>IF(ISBLANK(Layout!L361),"",Layout!L361*$J$12/Stocks!$E$4*Layout!$D361)</f>
        <v/>
      </c>
      <c r="N379" s="90" t="str">
        <f>IF(ISBLANK(Layout!M361),"",Layout!M361*$J$12/Stocks!$E$4*Layout!$D361)</f>
        <v/>
      </c>
      <c r="O379" s="90" t="str">
        <f>IF(ISBLANK(Layout!N361),"",Layout!N361*$J$12/Stocks!$E$4*Layout!$D361)</f>
        <v/>
      </c>
      <c r="P379" s="89">
        <f t="shared" si="12"/>
        <v>0</v>
      </c>
    </row>
    <row r="380" spans="1:16" x14ac:dyDescent="0.35">
      <c r="A380" s="107">
        <f t="shared" si="13"/>
        <v>360</v>
      </c>
      <c r="B380" s="106" t="str">
        <f>IF(ISBLANK(Layout!B362), "", Layout!B362)</f>
        <v/>
      </c>
      <c r="C380" s="105" t="str">
        <f>IF(ISBLANK(Layout!C362), "", Layout!C362)</f>
        <v/>
      </c>
      <c r="D380" s="104" t="str">
        <f>IF(Layout!D362 &gt;0, $J$12 - E380 - P380, "")</f>
        <v/>
      </c>
      <c r="E380" s="103">
        <f>IFERROR(Layout!D362*SUM($D$12:$D$17), "")</f>
        <v>0</v>
      </c>
      <c r="F380" s="102" t="str">
        <f>IF(ISBLANK(Layout!E362),"",Layout!E362*$J$12/Stocks!$E$3*Layout!$D362)</f>
        <v/>
      </c>
      <c r="G380" s="102" t="str">
        <f>IF(ISBLANK(Layout!F362),"",Layout!F362*$J$12/Stocks!$E$4*Layout!$D362)</f>
        <v/>
      </c>
      <c r="H380" s="102" t="str">
        <f>IF(ISBLANK(Layout!G362),"",Layout!G362*$J$12/Stocks!$E$5*Layout!$D362)</f>
        <v/>
      </c>
      <c r="I380" s="102" t="str">
        <f>IF(ISBLANK(Layout!H362),"",Layout!H362*$J$12/Stocks!$E$4*Layout!$D362)</f>
        <v/>
      </c>
      <c r="J380" s="102" t="str">
        <f>IF(ISBLANK(Layout!I362),"",Layout!I362*$J$12/Stocks!$E$4*Layout!$D362)</f>
        <v/>
      </c>
      <c r="K380" s="102" t="str">
        <f>IF(ISBLANK(Layout!J362),"",Layout!J362*$J$12/Stocks!$E$4*Layout!$D362)</f>
        <v/>
      </c>
      <c r="L380" s="102" t="str">
        <f>IF(ISBLANK(Layout!K362),"",Layout!K362*$J$12/Stocks!$E$4*Layout!$D362)</f>
        <v/>
      </c>
      <c r="M380" s="102" t="str">
        <f>IF(ISBLANK(Layout!L362),"",Layout!L362*$J$12/Stocks!$E$4*Layout!$D362)</f>
        <v/>
      </c>
      <c r="N380" s="102" t="str">
        <f>IF(ISBLANK(Layout!M362),"",Layout!M362*$J$12/Stocks!$E$4*Layout!$D362)</f>
        <v/>
      </c>
      <c r="O380" s="102" t="str">
        <f>IF(ISBLANK(Layout!N362),"",Layout!N362*$J$12/Stocks!$E$4*Layout!$D362)</f>
        <v/>
      </c>
      <c r="P380" s="101">
        <f t="shared" si="12"/>
        <v>0</v>
      </c>
    </row>
    <row r="381" spans="1:16" x14ac:dyDescent="0.35">
      <c r="A381" s="100">
        <f t="shared" si="13"/>
        <v>361</v>
      </c>
      <c r="B381" s="99" t="str">
        <f>IF(ISBLANK(Layout!B363), "", Layout!B363)</f>
        <v/>
      </c>
      <c r="C381" s="98" t="str">
        <f>IF(ISBLANK(Layout!C363), "", Layout!C363)</f>
        <v/>
      </c>
      <c r="D381" s="97" t="str">
        <f>IF(Layout!D363 &gt;0, $J$12 - E381 - P381, "")</f>
        <v/>
      </c>
      <c r="E381" s="96">
        <f>IFERROR(Layout!D363*SUM($D$12:$D$17), "")</f>
        <v>0</v>
      </c>
      <c r="F381" s="96" t="str">
        <f>IF(ISBLANK(Layout!E363),"",Layout!E363*$J$12/Stocks!$E$3*Layout!$D363)</f>
        <v/>
      </c>
      <c r="G381" s="96" t="str">
        <f>IF(ISBLANK(Layout!F363),"",Layout!F363*$J$12/Stocks!$E$4*Layout!$D363)</f>
        <v/>
      </c>
      <c r="H381" s="96" t="str">
        <f>IF(ISBLANK(Layout!G363),"",Layout!G363*$J$12/Stocks!$E$5*Layout!$D363)</f>
        <v/>
      </c>
      <c r="I381" s="96" t="str">
        <f>IF(ISBLANK(Layout!H363),"",Layout!H363*$J$12/Stocks!$E$4*Layout!$D363)</f>
        <v/>
      </c>
      <c r="J381" s="96" t="str">
        <f>IF(ISBLANK(Layout!I363),"",Layout!I363*$J$12/Stocks!$E$4*Layout!$D363)</f>
        <v/>
      </c>
      <c r="K381" s="96" t="str">
        <f>IF(ISBLANK(Layout!J363),"",Layout!J363*$J$12/Stocks!$E$4*Layout!$D363)</f>
        <v/>
      </c>
      <c r="L381" s="96" t="str">
        <f>IF(ISBLANK(Layout!K363),"",Layout!K363*$J$12/Stocks!$E$4*Layout!$D363)</f>
        <v/>
      </c>
      <c r="M381" s="96" t="str">
        <f>IF(ISBLANK(Layout!L363),"",Layout!L363*$J$12/Stocks!$E$4*Layout!$D363)</f>
        <v/>
      </c>
      <c r="N381" s="96" t="str">
        <f>IF(ISBLANK(Layout!M363),"",Layout!M363*$J$12/Stocks!$E$4*Layout!$D363)</f>
        <v/>
      </c>
      <c r="O381" s="96" t="str">
        <f>IF(ISBLANK(Layout!N363),"",Layout!N363*$J$12/Stocks!$E$4*Layout!$D363)</f>
        <v/>
      </c>
      <c r="P381" s="95">
        <f t="shared" si="12"/>
        <v>0</v>
      </c>
    </row>
    <row r="382" spans="1:16" x14ac:dyDescent="0.35">
      <c r="A382" s="100">
        <f t="shared" si="13"/>
        <v>362</v>
      </c>
      <c r="B382" s="99" t="str">
        <f>IF(ISBLANK(Layout!B364), "", Layout!B364)</f>
        <v/>
      </c>
      <c r="C382" s="98" t="str">
        <f>IF(ISBLANK(Layout!C364), "", Layout!C364)</f>
        <v/>
      </c>
      <c r="D382" s="97" t="str">
        <f>IF(Layout!D364 &gt;0, $J$12 - E382 - P382, "")</f>
        <v/>
      </c>
      <c r="E382" s="96">
        <f>IFERROR(Layout!D364*SUM($D$12:$D$17), "")</f>
        <v>0</v>
      </c>
      <c r="F382" s="96" t="str">
        <f>IF(ISBLANK(Layout!E364),"",Layout!E364*$J$12/Stocks!$E$3*Layout!$D364)</f>
        <v/>
      </c>
      <c r="G382" s="96" t="str">
        <f>IF(ISBLANK(Layout!F364),"",Layout!F364*$J$12/Stocks!$E$4*Layout!$D364)</f>
        <v/>
      </c>
      <c r="H382" s="96" t="str">
        <f>IF(ISBLANK(Layout!G364),"",Layout!G364*$J$12/Stocks!$E$5*Layout!$D364)</f>
        <v/>
      </c>
      <c r="I382" s="96" t="str">
        <f>IF(ISBLANK(Layout!H364),"",Layout!H364*$J$12/Stocks!$E$4*Layout!$D364)</f>
        <v/>
      </c>
      <c r="J382" s="96" t="str">
        <f>IF(ISBLANK(Layout!I364),"",Layout!I364*$J$12/Stocks!$E$4*Layout!$D364)</f>
        <v/>
      </c>
      <c r="K382" s="96" t="str">
        <f>IF(ISBLANK(Layout!J364),"",Layout!J364*$J$12/Stocks!$E$4*Layout!$D364)</f>
        <v/>
      </c>
      <c r="L382" s="96" t="str">
        <f>IF(ISBLANK(Layout!K364),"",Layout!K364*$J$12/Stocks!$E$4*Layout!$D364)</f>
        <v/>
      </c>
      <c r="M382" s="96" t="str">
        <f>IF(ISBLANK(Layout!L364),"",Layout!L364*$J$12/Stocks!$E$4*Layout!$D364)</f>
        <v/>
      </c>
      <c r="N382" s="96" t="str">
        <f>IF(ISBLANK(Layout!M364),"",Layout!M364*$J$12/Stocks!$E$4*Layout!$D364)</f>
        <v/>
      </c>
      <c r="O382" s="96" t="str">
        <f>IF(ISBLANK(Layout!N364),"",Layout!N364*$J$12/Stocks!$E$4*Layout!$D364)</f>
        <v/>
      </c>
      <c r="P382" s="95">
        <f t="shared" si="12"/>
        <v>0</v>
      </c>
    </row>
    <row r="383" spans="1:16" x14ac:dyDescent="0.35">
      <c r="A383" s="100">
        <f t="shared" si="13"/>
        <v>363</v>
      </c>
      <c r="B383" s="99" t="str">
        <f>IF(ISBLANK(Layout!B365), "", Layout!B365)</f>
        <v/>
      </c>
      <c r="C383" s="98" t="str">
        <f>IF(ISBLANK(Layout!C365), "", Layout!C365)</f>
        <v/>
      </c>
      <c r="D383" s="97" t="str">
        <f>IF(Layout!D365 &gt;0, $J$12 - E383 - P383, "")</f>
        <v/>
      </c>
      <c r="E383" s="96">
        <f>IFERROR(Layout!D365*SUM($D$12:$D$17), "")</f>
        <v>0</v>
      </c>
      <c r="F383" s="96" t="str">
        <f>IF(ISBLANK(Layout!E365),"",Layout!E365*$J$12/Stocks!$E$3*Layout!$D365)</f>
        <v/>
      </c>
      <c r="G383" s="96" t="str">
        <f>IF(ISBLANK(Layout!F365),"",Layout!F365*$J$12/Stocks!$E$4*Layout!$D365)</f>
        <v/>
      </c>
      <c r="H383" s="96" t="str">
        <f>IF(ISBLANK(Layout!G365),"",Layout!G365*$J$12/Stocks!$E$5*Layout!$D365)</f>
        <v/>
      </c>
      <c r="I383" s="96" t="str">
        <f>IF(ISBLANK(Layout!H365),"",Layout!H365*$J$12/Stocks!$E$4*Layout!$D365)</f>
        <v/>
      </c>
      <c r="J383" s="96" t="str">
        <f>IF(ISBLANK(Layout!I365),"",Layout!I365*$J$12/Stocks!$E$4*Layout!$D365)</f>
        <v/>
      </c>
      <c r="K383" s="96" t="str">
        <f>IF(ISBLANK(Layout!J365),"",Layout!J365*$J$12/Stocks!$E$4*Layout!$D365)</f>
        <v/>
      </c>
      <c r="L383" s="96" t="str">
        <f>IF(ISBLANK(Layout!K365),"",Layout!K365*$J$12/Stocks!$E$4*Layout!$D365)</f>
        <v/>
      </c>
      <c r="M383" s="96" t="str">
        <f>IF(ISBLANK(Layout!L365),"",Layout!L365*$J$12/Stocks!$E$4*Layout!$D365)</f>
        <v/>
      </c>
      <c r="N383" s="96" t="str">
        <f>IF(ISBLANK(Layout!M365),"",Layout!M365*$J$12/Stocks!$E$4*Layout!$D365)</f>
        <v/>
      </c>
      <c r="O383" s="96" t="str">
        <f>IF(ISBLANK(Layout!N365),"",Layout!N365*$J$12/Stocks!$E$4*Layout!$D365)</f>
        <v/>
      </c>
      <c r="P383" s="95">
        <f t="shared" si="12"/>
        <v>0</v>
      </c>
    </row>
    <row r="384" spans="1:16" x14ac:dyDescent="0.35">
      <c r="A384" s="100">
        <f t="shared" si="13"/>
        <v>364</v>
      </c>
      <c r="B384" s="99" t="str">
        <f>IF(ISBLANK(Layout!B366), "", Layout!B366)</f>
        <v/>
      </c>
      <c r="C384" s="98" t="str">
        <f>IF(ISBLANK(Layout!C366), "", Layout!C366)</f>
        <v/>
      </c>
      <c r="D384" s="97" t="str">
        <f>IF(Layout!D366 &gt;0, $J$12 - E384 - P384, "")</f>
        <v/>
      </c>
      <c r="E384" s="96">
        <f>IFERROR(Layout!D366*SUM($D$12:$D$17), "")</f>
        <v>0</v>
      </c>
      <c r="F384" s="96" t="str">
        <f>IF(ISBLANK(Layout!E366),"",Layout!E366*$J$12/Stocks!$E$3*Layout!$D366)</f>
        <v/>
      </c>
      <c r="G384" s="96" t="str">
        <f>IF(ISBLANK(Layout!F366),"",Layout!F366*$J$12/Stocks!$E$4*Layout!$D366)</f>
        <v/>
      </c>
      <c r="H384" s="96" t="str">
        <f>IF(ISBLANK(Layout!G366),"",Layout!G366*$J$12/Stocks!$E$5*Layout!$D366)</f>
        <v/>
      </c>
      <c r="I384" s="96" t="str">
        <f>IF(ISBLANK(Layout!H366),"",Layout!H366*$J$12/Stocks!$E$4*Layout!$D366)</f>
        <v/>
      </c>
      <c r="J384" s="96" t="str">
        <f>IF(ISBLANK(Layout!I366),"",Layout!I366*$J$12/Stocks!$E$4*Layout!$D366)</f>
        <v/>
      </c>
      <c r="K384" s="96" t="str">
        <f>IF(ISBLANK(Layout!J366),"",Layout!J366*$J$12/Stocks!$E$4*Layout!$D366)</f>
        <v/>
      </c>
      <c r="L384" s="96" t="str">
        <f>IF(ISBLANK(Layout!K366),"",Layout!K366*$J$12/Stocks!$E$4*Layout!$D366)</f>
        <v/>
      </c>
      <c r="M384" s="96" t="str">
        <f>IF(ISBLANK(Layout!L366),"",Layout!L366*$J$12/Stocks!$E$4*Layout!$D366)</f>
        <v/>
      </c>
      <c r="N384" s="96" t="str">
        <f>IF(ISBLANK(Layout!M366),"",Layout!M366*$J$12/Stocks!$E$4*Layout!$D366)</f>
        <v/>
      </c>
      <c r="O384" s="96" t="str">
        <f>IF(ISBLANK(Layout!N366),"",Layout!N366*$J$12/Stocks!$E$4*Layout!$D366)</f>
        <v/>
      </c>
      <c r="P384" s="95">
        <f t="shared" si="12"/>
        <v>0</v>
      </c>
    </row>
    <row r="385" spans="1:16" x14ac:dyDescent="0.35">
      <c r="A385" s="100">
        <f t="shared" si="13"/>
        <v>365</v>
      </c>
      <c r="B385" s="99" t="str">
        <f>IF(ISBLANK(Layout!B367), "", Layout!B367)</f>
        <v/>
      </c>
      <c r="C385" s="98" t="str">
        <f>IF(ISBLANK(Layout!C367), "", Layout!C367)</f>
        <v/>
      </c>
      <c r="D385" s="97" t="str">
        <f>IF(Layout!D367 &gt;0, $J$12 - E385 - P385, "")</f>
        <v/>
      </c>
      <c r="E385" s="96">
        <f>IFERROR(Layout!D367*SUM($D$12:$D$17), "")</f>
        <v>0</v>
      </c>
      <c r="F385" s="96" t="str">
        <f>IF(ISBLANK(Layout!E367),"",Layout!E367*$J$12/Stocks!$E$3*Layout!$D367)</f>
        <v/>
      </c>
      <c r="G385" s="96" t="str">
        <f>IF(ISBLANK(Layout!F367),"",Layout!F367*$J$12/Stocks!$E$4*Layout!$D367)</f>
        <v/>
      </c>
      <c r="H385" s="96" t="str">
        <f>IF(ISBLANK(Layout!G367),"",Layout!G367*$J$12/Stocks!$E$5*Layout!$D367)</f>
        <v/>
      </c>
      <c r="I385" s="96" t="str">
        <f>IF(ISBLANK(Layout!H367),"",Layout!H367*$J$12/Stocks!$E$4*Layout!$D367)</f>
        <v/>
      </c>
      <c r="J385" s="96" t="str">
        <f>IF(ISBLANK(Layout!I367),"",Layout!I367*$J$12/Stocks!$E$4*Layout!$D367)</f>
        <v/>
      </c>
      <c r="K385" s="96" t="str">
        <f>IF(ISBLANK(Layout!J367),"",Layout!J367*$J$12/Stocks!$E$4*Layout!$D367)</f>
        <v/>
      </c>
      <c r="L385" s="96" t="str">
        <f>IF(ISBLANK(Layout!K367),"",Layout!K367*$J$12/Stocks!$E$4*Layout!$D367)</f>
        <v/>
      </c>
      <c r="M385" s="96" t="str">
        <f>IF(ISBLANK(Layout!L367),"",Layout!L367*$J$12/Stocks!$E$4*Layout!$D367)</f>
        <v/>
      </c>
      <c r="N385" s="96" t="str">
        <f>IF(ISBLANK(Layout!M367),"",Layout!M367*$J$12/Stocks!$E$4*Layout!$D367)</f>
        <v/>
      </c>
      <c r="O385" s="96" t="str">
        <f>IF(ISBLANK(Layout!N367),"",Layout!N367*$J$12/Stocks!$E$4*Layout!$D367)</f>
        <v/>
      </c>
      <c r="P385" s="95">
        <f t="shared" si="12"/>
        <v>0</v>
      </c>
    </row>
    <row r="386" spans="1:16" x14ac:dyDescent="0.35">
      <c r="A386" s="100">
        <f t="shared" si="13"/>
        <v>366</v>
      </c>
      <c r="B386" s="99" t="str">
        <f>IF(ISBLANK(Layout!B368), "", Layout!B368)</f>
        <v/>
      </c>
      <c r="C386" s="98" t="str">
        <f>IF(ISBLANK(Layout!C368), "", Layout!C368)</f>
        <v/>
      </c>
      <c r="D386" s="97" t="str">
        <f>IF(Layout!D368 &gt;0, $J$12 - E386 - P386, "")</f>
        <v/>
      </c>
      <c r="E386" s="96">
        <f>IFERROR(Layout!D368*SUM($D$12:$D$17), "")</f>
        <v>0</v>
      </c>
      <c r="F386" s="96" t="str">
        <f>IF(ISBLANK(Layout!E368),"",Layout!E368*$J$12/Stocks!$E$3*Layout!$D368)</f>
        <v/>
      </c>
      <c r="G386" s="96" t="str">
        <f>IF(ISBLANK(Layout!F368),"",Layout!F368*$J$12/Stocks!$E$4*Layout!$D368)</f>
        <v/>
      </c>
      <c r="H386" s="96" t="str">
        <f>IF(ISBLANK(Layout!G368),"",Layout!G368*$J$12/Stocks!$E$5*Layout!$D368)</f>
        <v/>
      </c>
      <c r="I386" s="96" t="str">
        <f>IF(ISBLANK(Layout!H368),"",Layout!H368*$J$12/Stocks!$E$4*Layout!$D368)</f>
        <v/>
      </c>
      <c r="J386" s="96" t="str">
        <f>IF(ISBLANK(Layout!I368),"",Layout!I368*$J$12/Stocks!$E$4*Layout!$D368)</f>
        <v/>
      </c>
      <c r="K386" s="96" t="str">
        <f>IF(ISBLANK(Layout!J368),"",Layout!J368*$J$12/Stocks!$E$4*Layout!$D368)</f>
        <v/>
      </c>
      <c r="L386" s="96" t="str">
        <f>IF(ISBLANK(Layout!K368),"",Layout!K368*$J$12/Stocks!$E$4*Layout!$D368)</f>
        <v/>
      </c>
      <c r="M386" s="96" t="str">
        <f>IF(ISBLANK(Layout!L368),"",Layout!L368*$J$12/Stocks!$E$4*Layout!$D368)</f>
        <v/>
      </c>
      <c r="N386" s="96" t="str">
        <f>IF(ISBLANK(Layout!M368),"",Layout!M368*$J$12/Stocks!$E$4*Layout!$D368)</f>
        <v/>
      </c>
      <c r="O386" s="96" t="str">
        <f>IF(ISBLANK(Layout!N368),"",Layout!N368*$J$12/Stocks!$E$4*Layout!$D368)</f>
        <v/>
      </c>
      <c r="P386" s="95">
        <f t="shared" si="12"/>
        <v>0</v>
      </c>
    </row>
    <row r="387" spans="1:16" x14ac:dyDescent="0.35">
      <c r="A387" s="94">
        <f t="shared" si="13"/>
        <v>367</v>
      </c>
      <c r="B387" s="93" t="str">
        <f>IF(ISBLANK(Layout!B369), "", Layout!B369)</f>
        <v/>
      </c>
      <c r="C387" s="92" t="str">
        <f>IF(ISBLANK(Layout!C369), "", Layout!C369)</f>
        <v/>
      </c>
      <c r="D387" s="91" t="str">
        <f>IF(Layout!D369 &gt;0, $J$12 - E387 - P387, "")</f>
        <v/>
      </c>
      <c r="E387" s="90">
        <f>IFERROR(Layout!D369*SUM($D$12:$D$17), "")</f>
        <v>0</v>
      </c>
      <c r="F387" s="90" t="str">
        <f>IF(ISBLANK(Layout!E369),"",Layout!E369*$J$12/Stocks!$E$3*Layout!$D369)</f>
        <v/>
      </c>
      <c r="G387" s="90" t="str">
        <f>IF(ISBLANK(Layout!F369),"",Layout!F369*$J$12/Stocks!$E$4*Layout!$D369)</f>
        <v/>
      </c>
      <c r="H387" s="90" t="str">
        <f>IF(ISBLANK(Layout!G369),"",Layout!G369*$J$12/Stocks!$E$5*Layout!$D369)</f>
        <v/>
      </c>
      <c r="I387" s="90" t="str">
        <f>IF(ISBLANK(Layout!H369),"",Layout!H369*$J$12/Stocks!$E$4*Layout!$D369)</f>
        <v/>
      </c>
      <c r="J387" s="90" t="str">
        <f>IF(ISBLANK(Layout!I369),"",Layout!I369*$J$12/Stocks!$E$4*Layout!$D369)</f>
        <v/>
      </c>
      <c r="K387" s="90" t="str">
        <f>IF(ISBLANK(Layout!J369),"",Layout!J369*$J$12/Stocks!$E$4*Layout!$D369)</f>
        <v/>
      </c>
      <c r="L387" s="90" t="str">
        <f>IF(ISBLANK(Layout!K369),"",Layout!K369*$J$12/Stocks!$E$4*Layout!$D369)</f>
        <v/>
      </c>
      <c r="M387" s="90" t="str">
        <f>IF(ISBLANK(Layout!L369),"",Layout!L369*$J$12/Stocks!$E$4*Layout!$D369)</f>
        <v/>
      </c>
      <c r="N387" s="90" t="str">
        <f>IF(ISBLANK(Layout!M369),"",Layout!M369*$J$12/Stocks!$E$4*Layout!$D369)</f>
        <v/>
      </c>
      <c r="O387" s="90" t="str">
        <f>IF(ISBLANK(Layout!N369),"",Layout!N369*$J$12/Stocks!$E$4*Layout!$D369)</f>
        <v/>
      </c>
      <c r="P387" s="89">
        <f t="shared" si="12"/>
        <v>0</v>
      </c>
    </row>
    <row r="388" spans="1:16" x14ac:dyDescent="0.35">
      <c r="A388" s="107">
        <f t="shared" si="13"/>
        <v>368</v>
      </c>
      <c r="B388" s="106" t="str">
        <f>IF(ISBLANK(Layout!B370), "", Layout!B370)</f>
        <v/>
      </c>
      <c r="C388" s="105" t="str">
        <f>IF(ISBLANK(Layout!C370), "", Layout!C370)</f>
        <v/>
      </c>
      <c r="D388" s="104" t="str">
        <f>IF(Layout!D370 &gt;0, $J$12 - E388 - P388, "")</f>
        <v/>
      </c>
      <c r="E388" s="103">
        <f>IFERROR(Layout!D370*SUM($D$12:$D$17), "")</f>
        <v>0</v>
      </c>
      <c r="F388" s="102" t="str">
        <f>IF(ISBLANK(Layout!E370),"",Layout!E370*$J$12/Stocks!$E$3*Layout!$D370)</f>
        <v/>
      </c>
      <c r="G388" s="102" t="str">
        <f>IF(ISBLANK(Layout!F370),"",Layout!F370*$J$12/Stocks!$E$4*Layout!$D370)</f>
        <v/>
      </c>
      <c r="H388" s="102" t="str">
        <f>IF(ISBLANK(Layout!G370),"",Layout!G370*$J$12/Stocks!$E$5*Layout!$D370)</f>
        <v/>
      </c>
      <c r="I388" s="102" t="str">
        <f>IF(ISBLANK(Layout!H370),"",Layout!H370*$J$12/Stocks!$E$4*Layout!$D370)</f>
        <v/>
      </c>
      <c r="J388" s="102" t="str">
        <f>IF(ISBLANK(Layout!I370),"",Layout!I370*$J$12/Stocks!$E$4*Layout!$D370)</f>
        <v/>
      </c>
      <c r="K388" s="102" t="str">
        <f>IF(ISBLANK(Layout!J370),"",Layout!J370*$J$12/Stocks!$E$4*Layout!$D370)</f>
        <v/>
      </c>
      <c r="L388" s="102" t="str">
        <f>IF(ISBLANK(Layout!K370),"",Layout!K370*$J$12/Stocks!$E$4*Layout!$D370)</f>
        <v/>
      </c>
      <c r="M388" s="102" t="str">
        <f>IF(ISBLANK(Layout!L370),"",Layout!L370*$J$12/Stocks!$E$4*Layout!$D370)</f>
        <v/>
      </c>
      <c r="N388" s="102" t="str">
        <f>IF(ISBLANK(Layout!M370),"",Layout!M370*$J$12/Stocks!$E$4*Layout!$D370)</f>
        <v/>
      </c>
      <c r="O388" s="102" t="str">
        <f>IF(ISBLANK(Layout!N370),"",Layout!N370*$J$12/Stocks!$E$4*Layout!$D370)</f>
        <v/>
      </c>
      <c r="P388" s="101">
        <f t="shared" si="12"/>
        <v>0</v>
      </c>
    </row>
    <row r="389" spans="1:16" x14ac:dyDescent="0.35">
      <c r="A389" s="100">
        <f t="shared" si="13"/>
        <v>369</v>
      </c>
      <c r="B389" s="99" t="str">
        <f>IF(ISBLANK(Layout!B371), "", Layout!B371)</f>
        <v/>
      </c>
      <c r="C389" s="98" t="str">
        <f>IF(ISBLANK(Layout!C371), "", Layout!C371)</f>
        <v/>
      </c>
      <c r="D389" s="97" t="str">
        <f>IF(Layout!D371 &gt;0, $J$12 - E389 - P389, "")</f>
        <v/>
      </c>
      <c r="E389" s="96">
        <f>IFERROR(Layout!D371*SUM($D$12:$D$17), "")</f>
        <v>0</v>
      </c>
      <c r="F389" s="96" t="str">
        <f>IF(ISBLANK(Layout!E371),"",Layout!E371*$J$12/Stocks!$E$3*Layout!$D371)</f>
        <v/>
      </c>
      <c r="G389" s="96" t="str">
        <f>IF(ISBLANK(Layout!F371),"",Layout!F371*$J$12/Stocks!$E$4*Layout!$D371)</f>
        <v/>
      </c>
      <c r="H389" s="96" t="str">
        <f>IF(ISBLANK(Layout!G371),"",Layout!G371*$J$12/Stocks!$E$5*Layout!$D371)</f>
        <v/>
      </c>
      <c r="I389" s="96" t="str">
        <f>IF(ISBLANK(Layout!H371),"",Layout!H371*$J$12/Stocks!$E$4*Layout!$D371)</f>
        <v/>
      </c>
      <c r="J389" s="96" t="str">
        <f>IF(ISBLANK(Layout!I371),"",Layout!I371*$J$12/Stocks!$E$4*Layout!$D371)</f>
        <v/>
      </c>
      <c r="K389" s="96" t="str">
        <f>IF(ISBLANK(Layout!J371),"",Layout!J371*$J$12/Stocks!$E$4*Layout!$D371)</f>
        <v/>
      </c>
      <c r="L389" s="96" t="str">
        <f>IF(ISBLANK(Layout!K371),"",Layout!K371*$J$12/Stocks!$E$4*Layout!$D371)</f>
        <v/>
      </c>
      <c r="M389" s="96" t="str">
        <f>IF(ISBLANK(Layout!L371),"",Layout!L371*$J$12/Stocks!$E$4*Layout!$D371)</f>
        <v/>
      </c>
      <c r="N389" s="96" t="str">
        <f>IF(ISBLANK(Layout!M371),"",Layout!M371*$J$12/Stocks!$E$4*Layout!$D371)</f>
        <v/>
      </c>
      <c r="O389" s="96" t="str">
        <f>IF(ISBLANK(Layout!N371),"",Layout!N371*$J$12/Stocks!$E$4*Layout!$D371)</f>
        <v/>
      </c>
      <c r="P389" s="95">
        <f t="shared" si="12"/>
        <v>0</v>
      </c>
    </row>
    <row r="390" spans="1:16" x14ac:dyDescent="0.35">
      <c r="A390" s="100">
        <f t="shared" si="13"/>
        <v>370</v>
      </c>
      <c r="B390" s="99" t="str">
        <f>IF(ISBLANK(Layout!B372), "", Layout!B372)</f>
        <v/>
      </c>
      <c r="C390" s="98" t="str">
        <f>IF(ISBLANK(Layout!C372), "", Layout!C372)</f>
        <v/>
      </c>
      <c r="D390" s="97" t="str">
        <f>IF(Layout!D372 &gt;0, $J$12 - E390 - P390, "")</f>
        <v/>
      </c>
      <c r="E390" s="96">
        <f>IFERROR(Layout!D372*SUM($D$12:$D$17), "")</f>
        <v>0</v>
      </c>
      <c r="F390" s="96" t="str">
        <f>IF(ISBLANK(Layout!E372),"",Layout!E372*$J$12/Stocks!$E$3*Layout!$D372)</f>
        <v/>
      </c>
      <c r="G390" s="96" t="str">
        <f>IF(ISBLANK(Layout!F372),"",Layout!F372*$J$12/Stocks!$E$4*Layout!$D372)</f>
        <v/>
      </c>
      <c r="H390" s="96" t="str">
        <f>IF(ISBLANK(Layout!G372),"",Layout!G372*$J$12/Stocks!$E$5*Layout!$D372)</f>
        <v/>
      </c>
      <c r="I390" s="96" t="str">
        <f>IF(ISBLANK(Layout!H372),"",Layout!H372*$J$12/Stocks!$E$4*Layout!$D372)</f>
        <v/>
      </c>
      <c r="J390" s="96" t="str">
        <f>IF(ISBLANK(Layout!I372),"",Layout!I372*$J$12/Stocks!$E$4*Layout!$D372)</f>
        <v/>
      </c>
      <c r="K390" s="96" t="str">
        <f>IF(ISBLANK(Layout!J372),"",Layout!J372*$J$12/Stocks!$E$4*Layout!$D372)</f>
        <v/>
      </c>
      <c r="L390" s="96" t="str">
        <f>IF(ISBLANK(Layout!K372),"",Layout!K372*$J$12/Stocks!$E$4*Layout!$D372)</f>
        <v/>
      </c>
      <c r="M390" s="96" t="str">
        <f>IF(ISBLANK(Layout!L372),"",Layout!L372*$J$12/Stocks!$E$4*Layout!$D372)</f>
        <v/>
      </c>
      <c r="N390" s="96" t="str">
        <f>IF(ISBLANK(Layout!M372),"",Layout!M372*$J$12/Stocks!$E$4*Layout!$D372)</f>
        <v/>
      </c>
      <c r="O390" s="96" t="str">
        <f>IF(ISBLANK(Layout!N372),"",Layout!N372*$J$12/Stocks!$E$4*Layout!$D372)</f>
        <v/>
      </c>
      <c r="P390" s="95">
        <f t="shared" si="12"/>
        <v>0</v>
      </c>
    </row>
    <row r="391" spans="1:16" x14ac:dyDescent="0.35">
      <c r="A391" s="100">
        <f t="shared" si="13"/>
        <v>371</v>
      </c>
      <c r="B391" s="99" t="str">
        <f>IF(ISBLANK(Layout!B373), "", Layout!B373)</f>
        <v/>
      </c>
      <c r="C391" s="98" t="str">
        <f>IF(ISBLANK(Layout!C373), "", Layout!C373)</f>
        <v/>
      </c>
      <c r="D391" s="97" t="str">
        <f>IF(Layout!D373 &gt;0, $J$12 - E391 - P391, "")</f>
        <v/>
      </c>
      <c r="E391" s="96">
        <f>IFERROR(Layout!D373*SUM($D$12:$D$17), "")</f>
        <v>0</v>
      </c>
      <c r="F391" s="96" t="str">
        <f>IF(ISBLANK(Layout!E373),"",Layout!E373*$J$12/Stocks!$E$3*Layout!$D373)</f>
        <v/>
      </c>
      <c r="G391" s="96" t="str">
        <f>IF(ISBLANK(Layout!F373),"",Layout!F373*$J$12/Stocks!$E$4*Layout!$D373)</f>
        <v/>
      </c>
      <c r="H391" s="96" t="str">
        <f>IF(ISBLANK(Layout!G373),"",Layout!G373*$J$12/Stocks!$E$5*Layout!$D373)</f>
        <v/>
      </c>
      <c r="I391" s="96" t="str">
        <f>IF(ISBLANK(Layout!H373),"",Layout!H373*$J$12/Stocks!$E$4*Layout!$D373)</f>
        <v/>
      </c>
      <c r="J391" s="96" t="str">
        <f>IF(ISBLANK(Layout!I373),"",Layout!I373*$J$12/Stocks!$E$4*Layout!$D373)</f>
        <v/>
      </c>
      <c r="K391" s="96" t="str">
        <f>IF(ISBLANK(Layout!J373),"",Layout!J373*$J$12/Stocks!$E$4*Layout!$D373)</f>
        <v/>
      </c>
      <c r="L391" s="96" t="str">
        <f>IF(ISBLANK(Layout!K373),"",Layout!K373*$J$12/Stocks!$E$4*Layout!$D373)</f>
        <v/>
      </c>
      <c r="M391" s="96" t="str">
        <f>IF(ISBLANK(Layout!L373),"",Layout!L373*$J$12/Stocks!$E$4*Layout!$D373)</f>
        <v/>
      </c>
      <c r="N391" s="96" t="str">
        <f>IF(ISBLANK(Layout!M373),"",Layout!M373*$J$12/Stocks!$E$4*Layout!$D373)</f>
        <v/>
      </c>
      <c r="O391" s="96" t="str">
        <f>IF(ISBLANK(Layout!N373),"",Layout!N373*$J$12/Stocks!$E$4*Layout!$D373)</f>
        <v/>
      </c>
      <c r="P391" s="95">
        <f t="shared" si="12"/>
        <v>0</v>
      </c>
    </row>
    <row r="392" spans="1:16" x14ac:dyDescent="0.35">
      <c r="A392" s="100">
        <f t="shared" si="13"/>
        <v>372</v>
      </c>
      <c r="B392" s="99" t="str">
        <f>IF(ISBLANK(Layout!B374), "", Layout!B374)</f>
        <v/>
      </c>
      <c r="C392" s="98" t="str">
        <f>IF(ISBLANK(Layout!C374), "", Layout!C374)</f>
        <v/>
      </c>
      <c r="D392" s="97" t="str">
        <f>IF(Layout!D374 &gt;0, $J$12 - E392 - P392, "")</f>
        <v/>
      </c>
      <c r="E392" s="96">
        <f>IFERROR(Layout!D374*SUM($D$12:$D$17), "")</f>
        <v>0</v>
      </c>
      <c r="F392" s="96" t="str">
        <f>IF(ISBLANK(Layout!E374),"",Layout!E374*$J$12/Stocks!$E$3*Layout!$D374)</f>
        <v/>
      </c>
      <c r="G392" s="96" t="str">
        <f>IF(ISBLANK(Layout!F374),"",Layout!F374*$J$12/Stocks!$E$4*Layout!$D374)</f>
        <v/>
      </c>
      <c r="H392" s="96" t="str">
        <f>IF(ISBLANK(Layout!G374),"",Layout!G374*$J$12/Stocks!$E$5*Layout!$D374)</f>
        <v/>
      </c>
      <c r="I392" s="96" t="str">
        <f>IF(ISBLANK(Layout!H374),"",Layout!H374*$J$12/Stocks!$E$4*Layout!$D374)</f>
        <v/>
      </c>
      <c r="J392" s="96" t="str">
        <f>IF(ISBLANK(Layout!I374),"",Layout!I374*$J$12/Stocks!$E$4*Layout!$D374)</f>
        <v/>
      </c>
      <c r="K392" s="96" t="str">
        <f>IF(ISBLANK(Layout!J374),"",Layout!J374*$J$12/Stocks!$E$4*Layout!$D374)</f>
        <v/>
      </c>
      <c r="L392" s="96" t="str">
        <f>IF(ISBLANK(Layout!K374),"",Layout!K374*$J$12/Stocks!$E$4*Layout!$D374)</f>
        <v/>
      </c>
      <c r="M392" s="96" t="str">
        <f>IF(ISBLANK(Layout!L374),"",Layout!L374*$J$12/Stocks!$E$4*Layout!$D374)</f>
        <v/>
      </c>
      <c r="N392" s="96" t="str">
        <f>IF(ISBLANK(Layout!M374),"",Layout!M374*$J$12/Stocks!$E$4*Layout!$D374)</f>
        <v/>
      </c>
      <c r="O392" s="96" t="str">
        <f>IF(ISBLANK(Layout!N374),"",Layout!N374*$J$12/Stocks!$E$4*Layout!$D374)</f>
        <v/>
      </c>
      <c r="P392" s="95">
        <f t="shared" si="12"/>
        <v>0</v>
      </c>
    </row>
    <row r="393" spans="1:16" x14ac:dyDescent="0.35">
      <c r="A393" s="100">
        <f t="shared" si="13"/>
        <v>373</v>
      </c>
      <c r="B393" s="99" t="str">
        <f>IF(ISBLANK(Layout!B375), "", Layout!B375)</f>
        <v/>
      </c>
      <c r="C393" s="98" t="str">
        <f>IF(ISBLANK(Layout!C375), "", Layout!C375)</f>
        <v/>
      </c>
      <c r="D393" s="97" t="str">
        <f>IF(Layout!D375 &gt;0, $J$12 - E393 - P393, "")</f>
        <v/>
      </c>
      <c r="E393" s="96">
        <f>IFERROR(Layout!D375*SUM($D$12:$D$17), "")</f>
        <v>0</v>
      </c>
      <c r="F393" s="96" t="str">
        <f>IF(ISBLANK(Layout!E375),"",Layout!E375*$J$12/Stocks!$E$3*Layout!$D375)</f>
        <v/>
      </c>
      <c r="G393" s="96" t="str">
        <f>IF(ISBLANK(Layout!F375),"",Layout!F375*$J$12/Stocks!$E$4*Layout!$D375)</f>
        <v/>
      </c>
      <c r="H393" s="96" t="str">
        <f>IF(ISBLANK(Layout!G375),"",Layout!G375*$J$12/Stocks!$E$5*Layout!$D375)</f>
        <v/>
      </c>
      <c r="I393" s="96" t="str">
        <f>IF(ISBLANK(Layout!H375),"",Layout!H375*$J$12/Stocks!$E$4*Layout!$D375)</f>
        <v/>
      </c>
      <c r="J393" s="96" t="str">
        <f>IF(ISBLANK(Layout!I375),"",Layout!I375*$J$12/Stocks!$E$4*Layout!$D375)</f>
        <v/>
      </c>
      <c r="K393" s="96" t="str">
        <f>IF(ISBLANK(Layout!J375),"",Layout!J375*$J$12/Stocks!$E$4*Layout!$D375)</f>
        <v/>
      </c>
      <c r="L393" s="96" t="str">
        <f>IF(ISBLANK(Layout!K375),"",Layout!K375*$J$12/Stocks!$E$4*Layout!$D375)</f>
        <v/>
      </c>
      <c r="M393" s="96" t="str">
        <f>IF(ISBLANK(Layout!L375),"",Layout!L375*$J$12/Stocks!$E$4*Layout!$D375)</f>
        <v/>
      </c>
      <c r="N393" s="96" t="str">
        <f>IF(ISBLANK(Layout!M375),"",Layout!M375*$J$12/Stocks!$E$4*Layout!$D375)</f>
        <v/>
      </c>
      <c r="O393" s="96" t="str">
        <f>IF(ISBLANK(Layout!N375),"",Layout!N375*$J$12/Stocks!$E$4*Layout!$D375)</f>
        <v/>
      </c>
      <c r="P393" s="95">
        <f t="shared" si="12"/>
        <v>0</v>
      </c>
    </row>
    <row r="394" spans="1:16" x14ac:dyDescent="0.35">
      <c r="A394" s="100">
        <f t="shared" si="13"/>
        <v>374</v>
      </c>
      <c r="B394" s="99" t="str">
        <f>IF(ISBLANK(Layout!B376), "", Layout!B376)</f>
        <v/>
      </c>
      <c r="C394" s="98" t="str">
        <f>IF(ISBLANK(Layout!C376), "", Layout!C376)</f>
        <v/>
      </c>
      <c r="D394" s="97" t="str">
        <f>IF(Layout!D376 &gt;0, $J$12 - E394 - P394, "")</f>
        <v/>
      </c>
      <c r="E394" s="96">
        <f>IFERROR(Layout!D376*SUM($D$12:$D$17), "")</f>
        <v>0</v>
      </c>
      <c r="F394" s="96" t="str">
        <f>IF(ISBLANK(Layout!E376),"",Layout!E376*$J$12/Stocks!$E$3*Layout!$D376)</f>
        <v/>
      </c>
      <c r="G394" s="96" t="str">
        <f>IF(ISBLANK(Layout!F376),"",Layout!F376*$J$12/Stocks!$E$4*Layout!$D376)</f>
        <v/>
      </c>
      <c r="H394" s="96" t="str">
        <f>IF(ISBLANK(Layout!G376),"",Layout!G376*$J$12/Stocks!$E$5*Layout!$D376)</f>
        <v/>
      </c>
      <c r="I394" s="96" t="str">
        <f>IF(ISBLANK(Layout!H376),"",Layout!H376*$J$12/Stocks!$E$4*Layout!$D376)</f>
        <v/>
      </c>
      <c r="J394" s="96" t="str">
        <f>IF(ISBLANK(Layout!I376),"",Layout!I376*$J$12/Stocks!$E$4*Layout!$D376)</f>
        <v/>
      </c>
      <c r="K394" s="96" t="str">
        <f>IF(ISBLANK(Layout!J376),"",Layout!J376*$J$12/Stocks!$E$4*Layout!$D376)</f>
        <v/>
      </c>
      <c r="L394" s="96" t="str">
        <f>IF(ISBLANK(Layout!K376),"",Layout!K376*$J$12/Stocks!$E$4*Layout!$D376)</f>
        <v/>
      </c>
      <c r="M394" s="96" t="str">
        <f>IF(ISBLANK(Layout!L376),"",Layout!L376*$J$12/Stocks!$E$4*Layout!$D376)</f>
        <v/>
      </c>
      <c r="N394" s="96" t="str">
        <f>IF(ISBLANK(Layout!M376),"",Layout!M376*$J$12/Stocks!$E$4*Layout!$D376)</f>
        <v/>
      </c>
      <c r="O394" s="96" t="str">
        <f>IF(ISBLANK(Layout!N376),"",Layout!N376*$J$12/Stocks!$E$4*Layout!$D376)</f>
        <v/>
      </c>
      <c r="P394" s="95">
        <f t="shared" si="12"/>
        <v>0</v>
      </c>
    </row>
    <row r="395" spans="1:16" x14ac:dyDescent="0.35">
      <c r="A395" s="94">
        <f t="shared" si="13"/>
        <v>375</v>
      </c>
      <c r="B395" s="93" t="str">
        <f>IF(ISBLANK(Layout!B377), "", Layout!B377)</f>
        <v/>
      </c>
      <c r="C395" s="92" t="str">
        <f>IF(ISBLANK(Layout!C377), "", Layout!C377)</f>
        <v/>
      </c>
      <c r="D395" s="91" t="str">
        <f>IF(Layout!D377 &gt;0, $J$12 - E395 - P395, "")</f>
        <v/>
      </c>
      <c r="E395" s="90">
        <f>IFERROR(Layout!D377*SUM($D$12:$D$17), "")</f>
        <v>0</v>
      </c>
      <c r="F395" s="90" t="str">
        <f>IF(ISBLANK(Layout!E377),"",Layout!E377*$J$12/Stocks!$E$3*Layout!$D377)</f>
        <v/>
      </c>
      <c r="G395" s="90" t="str">
        <f>IF(ISBLANK(Layout!F377),"",Layout!F377*$J$12/Stocks!$E$4*Layout!$D377)</f>
        <v/>
      </c>
      <c r="H395" s="90" t="str">
        <f>IF(ISBLANK(Layout!G377),"",Layout!G377*$J$12/Stocks!$E$5*Layout!$D377)</f>
        <v/>
      </c>
      <c r="I395" s="90" t="str">
        <f>IF(ISBLANK(Layout!H377),"",Layout!H377*$J$12/Stocks!$E$4*Layout!$D377)</f>
        <v/>
      </c>
      <c r="J395" s="90" t="str">
        <f>IF(ISBLANK(Layout!I377),"",Layout!I377*$J$12/Stocks!$E$4*Layout!$D377)</f>
        <v/>
      </c>
      <c r="K395" s="90" t="str">
        <f>IF(ISBLANK(Layout!J377),"",Layout!J377*$J$12/Stocks!$E$4*Layout!$D377)</f>
        <v/>
      </c>
      <c r="L395" s="90" t="str">
        <f>IF(ISBLANK(Layout!K377),"",Layout!K377*$J$12/Stocks!$E$4*Layout!$D377)</f>
        <v/>
      </c>
      <c r="M395" s="90" t="str">
        <f>IF(ISBLANK(Layout!L377),"",Layout!L377*$J$12/Stocks!$E$4*Layout!$D377)</f>
        <v/>
      </c>
      <c r="N395" s="90" t="str">
        <f>IF(ISBLANK(Layout!M377),"",Layout!M377*$J$12/Stocks!$E$4*Layout!$D377)</f>
        <v/>
      </c>
      <c r="O395" s="90" t="str">
        <f>IF(ISBLANK(Layout!N377),"",Layout!N377*$J$12/Stocks!$E$4*Layout!$D377)</f>
        <v/>
      </c>
      <c r="P395" s="89">
        <f t="shared" si="12"/>
        <v>0</v>
      </c>
    </row>
    <row r="396" spans="1:16" x14ac:dyDescent="0.35">
      <c r="A396" s="107">
        <f t="shared" si="13"/>
        <v>376</v>
      </c>
      <c r="B396" s="106" t="str">
        <f>IF(ISBLANK(Layout!B378), "", Layout!B378)</f>
        <v/>
      </c>
      <c r="C396" s="105" t="str">
        <f>IF(ISBLANK(Layout!C378), "", Layout!C378)</f>
        <v/>
      </c>
      <c r="D396" s="104" t="str">
        <f>IF(Layout!D378 &gt;0, $J$12 - E396 - P396, "")</f>
        <v/>
      </c>
      <c r="E396" s="103">
        <f>IFERROR(Layout!D378*SUM($D$12:$D$17), "")</f>
        <v>0</v>
      </c>
      <c r="F396" s="102" t="str">
        <f>IF(ISBLANK(Layout!E378),"",Layout!E378*$J$12/Stocks!$E$3*Layout!$D378)</f>
        <v/>
      </c>
      <c r="G396" s="102" t="str">
        <f>IF(ISBLANK(Layout!F378),"",Layout!F378*$J$12/Stocks!$E$4*Layout!$D378)</f>
        <v/>
      </c>
      <c r="H396" s="102" t="str">
        <f>IF(ISBLANK(Layout!G378),"",Layout!G378*$J$12/Stocks!$E$5*Layout!$D378)</f>
        <v/>
      </c>
      <c r="I396" s="102" t="str">
        <f>IF(ISBLANK(Layout!H378),"",Layout!H378*$J$12/Stocks!$E$4*Layout!$D378)</f>
        <v/>
      </c>
      <c r="J396" s="102" t="str">
        <f>IF(ISBLANK(Layout!I378),"",Layout!I378*$J$12/Stocks!$E$4*Layout!$D378)</f>
        <v/>
      </c>
      <c r="K396" s="102" t="str">
        <f>IF(ISBLANK(Layout!J378),"",Layout!J378*$J$12/Stocks!$E$4*Layout!$D378)</f>
        <v/>
      </c>
      <c r="L396" s="102" t="str">
        <f>IF(ISBLANK(Layout!K378),"",Layout!K378*$J$12/Stocks!$E$4*Layout!$D378)</f>
        <v/>
      </c>
      <c r="M396" s="102" t="str">
        <f>IF(ISBLANK(Layout!L378),"",Layout!L378*$J$12/Stocks!$E$4*Layout!$D378)</f>
        <v/>
      </c>
      <c r="N396" s="102" t="str">
        <f>IF(ISBLANK(Layout!M378),"",Layout!M378*$J$12/Stocks!$E$4*Layout!$D378)</f>
        <v/>
      </c>
      <c r="O396" s="102" t="str">
        <f>IF(ISBLANK(Layout!N378),"",Layout!N378*$J$12/Stocks!$E$4*Layout!$D378)</f>
        <v/>
      </c>
      <c r="P396" s="101">
        <f t="shared" si="12"/>
        <v>0</v>
      </c>
    </row>
    <row r="397" spans="1:16" x14ac:dyDescent="0.35">
      <c r="A397" s="100">
        <f t="shared" si="13"/>
        <v>377</v>
      </c>
      <c r="B397" s="99" t="str">
        <f>IF(ISBLANK(Layout!B379), "", Layout!B379)</f>
        <v/>
      </c>
      <c r="C397" s="98" t="str">
        <f>IF(ISBLANK(Layout!C379), "", Layout!C379)</f>
        <v/>
      </c>
      <c r="D397" s="97" t="str">
        <f>IF(Layout!D379 &gt;0, $J$12 - E397 - P397, "")</f>
        <v/>
      </c>
      <c r="E397" s="96">
        <f>IFERROR(Layout!D379*SUM($D$12:$D$17), "")</f>
        <v>0</v>
      </c>
      <c r="F397" s="96" t="str">
        <f>IF(ISBLANK(Layout!E379),"",Layout!E379*$J$12/Stocks!$E$3*Layout!$D379)</f>
        <v/>
      </c>
      <c r="G397" s="96" t="str">
        <f>IF(ISBLANK(Layout!F379),"",Layout!F379*$J$12/Stocks!$E$4*Layout!$D379)</f>
        <v/>
      </c>
      <c r="H397" s="96" t="str">
        <f>IF(ISBLANK(Layout!G379),"",Layout!G379*$J$12/Stocks!$E$5*Layout!$D379)</f>
        <v/>
      </c>
      <c r="I397" s="96" t="str">
        <f>IF(ISBLANK(Layout!H379),"",Layout!H379*$J$12/Stocks!$E$4*Layout!$D379)</f>
        <v/>
      </c>
      <c r="J397" s="96" t="str">
        <f>IF(ISBLANK(Layout!I379),"",Layout!I379*$J$12/Stocks!$E$4*Layout!$D379)</f>
        <v/>
      </c>
      <c r="K397" s="96" t="str">
        <f>IF(ISBLANK(Layout!J379),"",Layout!J379*$J$12/Stocks!$E$4*Layout!$D379)</f>
        <v/>
      </c>
      <c r="L397" s="96" t="str">
        <f>IF(ISBLANK(Layout!K379),"",Layout!K379*$J$12/Stocks!$E$4*Layout!$D379)</f>
        <v/>
      </c>
      <c r="M397" s="96" t="str">
        <f>IF(ISBLANK(Layout!L379),"",Layout!L379*$J$12/Stocks!$E$4*Layout!$D379)</f>
        <v/>
      </c>
      <c r="N397" s="96" t="str">
        <f>IF(ISBLANK(Layout!M379),"",Layout!M379*$J$12/Stocks!$E$4*Layout!$D379)</f>
        <v/>
      </c>
      <c r="O397" s="96" t="str">
        <f>IF(ISBLANK(Layout!N379),"",Layout!N379*$J$12/Stocks!$E$4*Layout!$D379)</f>
        <v/>
      </c>
      <c r="P397" s="95">
        <f t="shared" si="12"/>
        <v>0</v>
      </c>
    </row>
    <row r="398" spans="1:16" x14ac:dyDescent="0.35">
      <c r="A398" s="100">
        <f t="shared" si="13"/>
        <v>378</v>
      </c>
      <c r="B398" s="99" t="str">
        <f>IF(ISBLANK(Layout!B380), "", Layout!B380)</f>
        <v/>
      </c>
      <c r="C398" s="98" t="str">
        <f>IF(ISBLANK(Layout!C380), "", Layout!C380)</f>
        <v/>
      </c>
      <c r="D398" s="97" t="str">
        <f>IF(Layout!D380 &gt;0, $J$12 - E398 - P398, "")</f>
        <v/>
      </c>
      <c r="E398" s="96">
        <f>IFERROR(Layout!D380*SUM($D$12:$D$17), "")</f>
        <v>0</v>
      </c>
      <c r="F398" s="96" t="str">
        <f>IF(ISBLANK(Layout!E380),"",Layout!E380*$J$12/Stocks!$E$3*Layout!$D380)</f>
        <v/>
      </c>
      <c r="G398" s="96" t="str">
        <f>IF(ISBLANK(Layout!F380),"",Layout!F380*$J$12/Stocks!$E$4*Layout!$D380)</f>
        <v/>
      </c>
      <c r="H398" s="96" t="str">
        <f>IF(ISBLANK(Layout!G380),"",Layout!G380*$J$12/Stocks!$E$5*Layout!$D380)</f>
        <v/>
      </c>
      <c r="I398" s="96" t="str">
        <f>IF(ISBLANK(Layout!H380),"",Layout!H380*$J$12/Stocks!$E$4*Layout!$D380)</f>
        <v/>
      </c>
      <c r="J398" s="96" t="str">
        <f>IF(ISBLANK(Layout!I380),"",Layout!I380*$J$12/Stocks!$E$4*Layout!$D380)</f>
        <v/>
      </c>
      <c r="K398" s="96" t="str">
        <f>IF(ISBLANK(Layout!J380),"",Layout!J380*$J$12/Stocks!$E$4*Layout!$D380)</f>
        <v/>
      </c>
      <c r="L398" s="96" t="str">
        <f>IF(ISBLANK(Layout!K380),"",Layout!K380*$J$12/Stocks!$E$4*Layout!$D380)</f>
        <v/>
      </c>
      <c r="M398" s="96" t="str">
        <f>IF(ISBLANK(Layout!L380),"",Layout!L380*$J$12/Stocks!$E$4*Layout!$D380)</f>
        <v/>
      </c>
      <c r="N398" s="96" t="str">
        <f>IF(ISBLANK(Layout!M380),"",Layout!M380*$J$12/Stocks!$E$4*Layout!$D380)</f>
        <v/>
      </c>
      <c r="O398" s="96" t="str">
        <f>IF(ISBLANK(Layout!N380),"",Layout!N380*$J$12/Stocks!$E$4*Layout!$D380)</f>
        <v/>
      </c>
      <c r="P398" s="95">
        <f t="shared" si="12"/>
        <v>0</v>
      </c>
    </row>
    <row r="399" spans="1:16" x14ac:dyDescent="0.35">
      <c r="A399" s="100">
        <f t="shared" si="13"/>
        <v>379</v>
      </c>
      <c r="B399" s="99" t="str">
        <f>IF(ISBLANK(Layout!B381), "", Layout!B381)</f>
        <v/>
      </c>
      <c r="C399" s="98" t="str">
        <f>IF(ISBLANK(Layout!C381), "", Layout!C381)</f>
        <v/>
      </c>
      <c r="D399" s="97" t="str">
        <f>IF(Layout!D381 &gt;0, $J$12 - E399 - P399, "")</f>
        <v/>
      </c>
      <c r="E399" s="96">
        <f>IFERROR(Layout!D381*SUM($D$12:$D$17), "")</f>
        <v>0</v>
      </c>
      <c r="F399" s="96" t="str">
        <f>IF(ISBLANK(Layout!E381),"",Layout!E381*$J$12/Stocks!$E$3*Layout!$D381)</f>
        <v/>
      </c>
      <c r="G399" s="96" t="str">
        <f>IF(ISBLANK(Layout!F381),"",Layout!F381*$J$12/Stocks!$E$4*Layout!$D381)</f>
        <v/>
      </c>
      <c r="H399" s="96" t="str">
        <f>IF(ISBLANK(Layout!G381),"",Layout!G381*$J$12/Stocks!$E$5*Layout!$D381)</f>
        <v/>
      </c>
      <c r="I399" s="96" t="str">
        <f>IF(ISBLANK(Layout!H381),"",Layout!H381*$J$12/Stocks!$E$4*Layout!$D381)</f>
        <v/>
      </c>
      <c r="J399" s="96" t="str">
        <f>IF(ISBLANK(Layout!I381),"",Layout!I381*$J$12/Stocks!$E$4*Layout!$D381)</f>
        <v/>
      </c>
      <c r="K399" s="96" t="str">
        <f>IF(ISBLANK(Layout!J381),"",Layout!J381*$J$12/Stocks!$E$4*Layout!$D381)</f>
        <v/>
      </c>
      <c r="L399" s="96" t="str">
        <f>IF(ISBLANK(Layout!K381),"",Layout!K381*$J$12/Stocks!$E$4*Layout!$D381)</f>
        <v/>
      </c>
      <c r="M399" s="96" t="str">
        <f>IF(ISBLANK(Layout!L381),"",Layout!L381*$J$12/Stocks!$E$4*Layout!$D381)</f>
        <v/>
      </c>
      <c r="N399" s="96" t="str">
        <f>IF(ISBLANK(Layout!M381),"",Layout!M381*$J$12/Stocks!$E$4*Layout!$D381)</f>
        <v/>
      </c>
      <c r="O399" s="96" t="str">
        <f>IF(ISBLANK(Layout!N381),"",Layout!N381*$J$12/Stocks!$E$4*Layout!$D381)</f>
        <v/>
      </c>
      <c r="P399" s="95">
        <f t="shared" si="12"/>
        <v>0</v>
      </c>
    </row>
    <row r="400" spans="1:16" x14ac:dyDescent="0.35">
      <c r="A400" s="100">
        <f t="shared" si="13"/>
        <v>380</v>
      </c>
      <c r="B400" s="99" t="str">
        <f>IF(ISBLANK(Layout!B382), "", Layout!B382)</f>
        <v/>
      </c>
      <c r="C400" s="98" t="str">
        <f>IF(ISBLANK(Layout!C382), "", Layout!C382)</f>
        <v/>
      </c>
      <c r="D400" s="97" t="str">
        <f>IF(Layout!D382 &gt;0, $J$12 - E400 - P400, "")</f>
        <v/>
      </c>
      <c r="E400" s="96">
        <f>IFERROR(Layout!D382*SUM($D$12:$D$17), "")</f>
        <v>0</v>
      </c>
      <c r="F400" s="96" t="str">
        <f>IF(ISBLANK(Layout!E382),"",Layout!E382*$J$12/Stocks!$E$3*Layout!$D382)</f>
        <v/>
      </c>
      <c r="G400" s="96" t="str">
        <f>IF(ISBLANK(Layout!F382),"",Layout!F382*$J$12/Stocks!$E$4*Layout!$D382)</f>
        <v/>
      </c>
      <c r="H400" s="96" t="str">
        <f>IF(ISBLANK(Layout!G382),"",Layout!G382*$J$12/Stocks!$E$5*Layout!$D382)</f>
        <v/>
      </c>
      <c r="I400" s="96" t="str">
        <f>IF(ISBLANK(Layout!H382),"",Layout!H382*$J$12/Stocks!$E$4*Layout!$D382)</f>
        <v/>
      </c>
      <c r="J400" s="96" t="str">
        <f>IF(ISBLANK(Layout!I382),"",Layout!I382*$J$12/Stocks!$E$4*Layout!$D382)</f>
        <v/>
      </c>
      <c r="K400" s="96" t="str">
        <f>IF(ISBLANK(Layout!J382),"",Layout!J382*$J$12/Stocks!$E$4*Layout!$D382)</f>
        <v/>
      </c>
      <c r="L400" s="96" t="str">
        <f>IF(ISBLANK(Layout!K382),"",Layout!K382*$J$12/Stocks!$E$4*Layout!$D382)</f>
        <v/>
      </c>
      <c r="M400" s="96" t="str">
        <f>IF(ISBLANK(Layout!L382),"",Layout!L382*$J$12/Stocks!$E$4*Layout!$D382)</f>
        <v/>
      </c>
      <c r="N400" s="96" t="str">
        <f>IF(ISBLANK(Layout!M382),"",Layout!M382*$J$12/Stocks!$E$4*Layout!$D382)</f>
        <v/>
      </c>
      <c r="O400" s="96" t="str">
        <f>IF(ISBLANK(Layout!N382),"",Layout!N382*$J$12/Stocks!$E$4*Layout!$D382)</f>
        <v/>
      </c>
      <c r="P400" s="95">
        <f t="shared" si="12"/>
        <v>0</v>
      </c>
    </row>
    <row r="401" spans="1:16" x14ac:dyDescent="0.35">
      <c r="A401" s="100">
        <f t="shared" si="13"/>
        <v>381</v>
      </c>
      <c r="B401" s="99" t="str">
        <f>IF(ISBLANK(Layout!B383), "", Layout!B383)</f>
        <v/>
      </c>
      <c r="C401" s="98" t="str">
        <f>IF(ISBLANK(Layout!C383), "", Layout!C383)</f>
        <v/>
      </c>
      <c r="D401" s="97" t="str">
        <f>IF(Layout!D383 &gt;0, $J$12 - E401 - P401, "")</f>
        <v/>
      </c>
      <c r="E401" s="96">
        <f>IFERROR(Layout!D383*SUM($D$12:$D$17), "")</f>
        <v>0</v>
      </c>
      <c r="F401" s="96" t="str">
        <f>IF(ISBLANK(Layout!E383),"",Layout!E383*$J$12/Stocks!$E$3*Layout!$D383)</f>
        <v/>
      </c>
      <c r="G401" s="96" t="str">
        <f>IF(ISBLANK(Layout!F383),"",Layout!F383*$J$12/Stocks!$E$4*Layout!$D383)</f>
        <v/>
      </c>
      <c r="H401" s="96" t="str">
        <f>IF(ISBLANK(Layout!G383),"",Layout!G383*$J$12/Stocks!$E$5*Layout!$D383)</f>
        <v/>
      </c>
      <c r="I401" s="96" t="str">
        <f>IF(ISBLANK(Layout!H383),"",Layout!H383*$J$12/Stocks!$E$4*Layout!$D383)</f>
        <v/>
      </c>
      <c r="J401" s="96" t="str">
        <f>IF(ISBLANK(Layout!I383),"",Layout!I383*$J$12/Stocks!$E$4*Layout!$D383)</f>
        <v/>
      </c>
      <c r="K401" s="96" t="str">
        <f>IF(ISBLANK(Layout!J383),"",Layout!J383*$J$12/Stocks!$E$4*Layout!$D383)</f>
        <v/>
      </c>
      <c r="L401" s="96" t="str">
        <f>IF(ISBLANK(Layout!K383),"",Layout!K383*$J$12/Stocks!$E$4*Layout!$D383)</f>
        <v/>
      </c>
      <c r="M401" s="96" t="str">
        <f>IF(ISBLANK(Layout!L383),"",Layout!L383*$J$12/Stocks!$E$4*Layout!$D383)</f>
        <v/>
      </c>
      <c r="N401" s="96" t="str">
        <f>IF(ISBLANK(Layout!M383),"",Layout!M383*$J$12/Stocks!$E$4*Layout!$D383)</f>
        <v/>
      </c>
      <c r="O401" s="96" t="str">
        <f>IF(ISBLANK(Layout!N383),"",Layout!N383*$J$12/Stocks!$E$4*Layout!$D383)</f>
        <v/>
      </c>
      <c r="P401" s="95">
        <f t="shared" si="12"/>
        <v>0</v>
      </c>
    </row>
    <row r="402" spans="1:16" x14ac:dyDescent="0.35">
      <c r="A402" s="100">
        <f t="shared" si="13"/>
        <v>382</v>
      </c>
      <c r="B402" s="99" t="str">
        <f>IF(ISBLANK(Layout!B384), "", Layout!B384)</f>
        <v/>
      </c>
      <c r="C402" s="98" t="str">
        <f>IF(ISBLANK(Layout!C384), "", Layout!C384)</f>
        <v/>
      </c>
      <c r="D402" s="97" t="str">
        <f>IF(Layout!D384 &gt;0, $J$12 - E402 - P402, "")</f>
        <v/>
      </c>
      <c r="E402" s="96">
        <f>IFERROR(Layout!D384*SUM($D$12:$D$17), "")</f>
        <v>0</v>
      </c>
      <c r="F402" s="96" t="str">
        <f>IF(ISBLANK(Layout!E384),"",Layout!E384*$J$12/Stocks!$E$3*Layout!$D384)</f>
        <v/>
      </c>
      <c r="G402" s="96" t="str">
        <f>IF(ISBLANK(Layout!F384),"",Layout!F384*$J$12/Stocks!$E$4*Layout!$D384)</f>
        <v/>
      </c>
      <c r="H402" s="96" t="str">
        <f>IF(ISBLANK(Layout!G384),"",Layout!G384*$J$12/Stocks!$E$5*Layout!$D384)</f>
        <v/>
      </c>
      <c r="I402" s="96" t="str">
        <f>IF(ISBLANK(Layout!H384),"",Layout!H384*$J$12/Stocks!$E$4*Layout!$D384)</f>
        <v/>
      </c>
      <c r="J402" s="96" t="str">
        <f>IF(ISBLANK(Layout!I384),"",Layout!I384*$J$12/Stocks!$E$4*Layout!$D384)</f>
        <v/>
      </c>
      <c r="K402" s="96" t="str">
        <f>IF(ISBLANK(Layout!J384),"",Layout!J384*$J$12/Stocks!$E$4*Layout!$D384)</f>
        <v/>
      </c>
      <c r="L402" s="96" t="str">
        <f>IF(ISBLANK(Layout!K384),"",Layout!K384*$J$12/Stocks!$E$4*Layout!$D384)</f>
        <v/>
      </c>
      <c r="M402" s="96" t="str">
        <f>IF(ISBLANK(Layout!L384),"",Layout!L384*$J$12/Stocks!$E$4*Layout!$D384)</f>
        <v/>
      </c>
      <c r="N402" s="96" t="str">
        <f>IF(ISBLANK(Layout!M384),"",Layout!M384*$J$12/Stocks!$E$4*Layout!$D384)</f>
        <v/>
      </c>
      <c r="O402" s="96" t="str">
        <f>IF(ISBLANK(Layout!N384),"",Layout!N384*$J$12/Stocks!$E$4*Layout!$D384)</f>
        <v/>
      </c>
      <c r="P402" s="95">
        <f t="shared" si="12"/>
        <v>0</v>
      </c>
    </row>
    <row r="403" spans="1:16" x14ac:dyDescent="0.35">
      <c r="A403" s="94">
        <f t="shared" si="13"/>
        <v>383</v>
      </c>
      <c r="B403" s="93" t="str">
        <f>IF(ISBLANK(Layout!B385), "", Layout!B385)</f>
        <v/>
      </c>
      <c r="C403" s="92" t="str">
        <f>IF(ISBLANK(Layout!C385), "", Layout!C385)</f>
        <v/>
      </c>
      <c r="D403" s="91" t="str">
        <f>IF(Layout!D385 &gt;0, $J$12 - E403 - P403, "")</f>
        <v/>
      </c>
      <c r="E403" s="90">
        <f>IFERROR(Layout!D385*SUM($D$12:$D$17), "")</f>
        <v>0</v>
      </c>
      <c r="F403" s="90" t="str">
        <f>IF(ISBLANK(Layout!E385),"",Layout!E385*$J$12/Stocks!$E$3*Layout!$D385)</f>
        <v/>
      </c>
      <c r="G403" s="90" t="str">
        <f>IF(ISBLANK(Layout!F385),"",Layout!F385*$J$12/Stocks!$E$4*Layout!$D385)</f>
        <v/>
      </c>
      <c r="H403" s="90" t="str">
        <f>IF(ISBLANK(Layout!G385),"",Layout!G385*$J$12/Stocks!$E$5*Layout!$D385)</f>
        <v/>
      </c>
      <c r="I403" s="90" t="str">
        <f>IF(ISBLANK(Layout!H385),"",Layout!H385*$J$12/Stocks!$E$4*Layout!$D385)</f>
        <v/>
      </c>
      <c r="J403" s="90" t="str">
        <f>IF(ISBLANK(Layout!I385),"",Layout!I385*$J$12/Stocks!$E$4*Layout!$D385)</f>
        <v/>
      </c>
      <c r="K403" s="90" t="str">
        <f>IF(ISBLANK(Layout!J385),"",Layout!J385*$J$12/Stocks!$E$4*Layout!$D385)</f>
        <v/>
      </c>
      <c r="L403" s="90" t="str">
        <f>IF(ISBLANK(Layout!K385),"",Layout!K385*$J$12/Stocks!$E$4*Layout!$D385)</f>
        <v/>
      </c>
      <c r="M403" s="90" t="str">
        <f>IF(ISBLANK(Layout!L385),"",Layout!L385*$J$12/Stocks!$E$4*Layout!$D385)</f>
        <v/>
      </c>
      <c r="N403" s="90" t="str">
        <f>IF(ISBLANK(Layout!M385),"",Layout!M385*$J$12/Stocks!$E$4*Layout!$D385)</f>
        <v/>
      </c>
      <c r="O403" s="90" t="str">
        <f>IF(ISBLANK(Layout!N385),"",Layout!N385*$J$12/Stocks!$E$4*Layout!$D385)</f>
        <v/>
      </c>
      <c r="P403" s="89">
        <f t="shared" si="12"/>
        <v>0</v>
      </c>
    </row>
  </sheetData>
  <sheetProtection selectLockedCells="1"/>
  <dataConsolidate/>
  <mergeCells count="1">
    <mergeCell ref="I10:K10"/>
  </mergeCells>
  <conditionalFormatting sqref="E12:E17">
    <cfRule type="cellIs" dxfId="50" priority="77" operator="equal">
      <formula>0</formula>
    </cfRule>
    <cfRule type="cellIs" dxfId="49" priority="78" operator="lessThan">
      <formula>0.5</formula>
    </cfRule>
  </conditionalFormatting>
  <conditionalFormatting sqref="E12:E17">
    <cfRule type="expression" dxfId="48" priority="76">
      <formula>(MM_sum/_xlnm.Extract &gt; 85.5)</formula>
    </cfRule>
  </conditionalFormatting>
  <conditionalFormatting sqref="D37:E38 D45:E46 D53:E54 D61:E62 D69:E70 D77:E78 D85:E86 D93:E94 D101:E102 D109:E110 D117:E118 D125:E126 D133:E134 D141:E142 D149:E150 D157:E158 D165:E166 D173:E174 D181:E182 D189:E190 D197:E198 D205:E206 D213:E214 D221:E222 D229:E230 D237:E238 D245:E246 D253:E254 D261:E262 D269:E270 D277:E278 D285:E286 D293:E294 D301:E302 D309:E310 D317:E318 D325:E326 D333:E334 D341:E342 D349:E350 D357:E358 D365:E366 D373:E374 D381:E382 D389:E390 D397:E398 P37:P38 P45:P46 P53:P54 P61:P62 P69:P70 P77:P78 P85:P86 P93:P94 P101:P102 P109:P110 P117:P118 P125:P126 P133:P134 P141:P142 P149:P150 P157:P158 P165:P166 P173:P174 P181:P182 P189:P190 P197:P198 P205:P206 P213:P214 P221:P222 P229:P230 P237:P238 P245:P246 P253:P254 P261:P262 P269:P270 P277:P278 P285:P286 P293:P294 P301:P302 P309:P310 P317:P318 P325:P326 P333:P334 P341:P342 P349:P350 P357:P358 P365:P366 P373:P374 P381:P382 P389:P390 P397:P398">
    <cfRule type="cellIs" dxfId="47" priority="60" operator="equal">
      <formula>0</formula>
    </cfRule>
    <cfRule type="cellIs" dxfId="46" priority="61" operator="lessThan">
      <formula>0.5</formula>
    </cfRule>
  </conditionalFormatting>
  <conditionalFormatting sqref="P36 P44 P52 P60 P68 P76 P84 P92 P100 P108 P116 P124 P132 P140 P148 P156 P164 P172 P180 P188 P196 P204 P212 P220 P228 P236 P244 P252 P260 P268 P276 P284 P292 P300 P308 P316 P324 P332 P340 P348 P356 P364 P372 P380 P388 P396 D36:E36 D44:E44 D52:E52 D60:E60 D68:E68 D76:E76 D84:E84 D92:E92 D100:E100 D108:E108 D116:E116 D124:E124 D132:E132 D140:E140 D148:E148 D156:E156 D164:E164 D172:E172 D180:E180 D188:E188 D196:E196 D204:E204 D212:E212 D220:E220 D228:E228 D236:E236 D244:E244 D252:E252 D260:E260 D268:E268 D276:E276 D284:E284 D292:E292 D300:E300 D308:E308 D316:E316 D324:E324 D332:E332 D340:E340 D348:E348 D356:E356 D364:E364 D372:E372 D380:E380 D388:E388 D396:E396 D40:E41 D48:E49 D56:E57 D64:E65 D72:E73 D80:E81 D88:E89 D96:E97 D104:E105 D112:E113 D120:E121 D128:E129 D136:E137 D144:E145 D152:E153 D160:E161 D168:E169 D176:E177 D184:E185 D192:E193 D200:E201 D208:E209 D216:E217 D224:E225 D232:E233 D240:E241 D248:E249 D256:E257 D264:E265 D272:E273 D280:E281 D288:E289 D296:E297 D304:E305 D312:E313 D320:E321 D328:E329 D336:E337 D344:E345 D352:E353 D360:E361 D368:E369 D376:E377 D384:E385 D392:E393 D400:E401 P40:P41 P48:P49 P56:P57 P64:P65 P72:P73 P80:P81 P88:P89 P96:P97 P104:P105 P112:P113 P120:P121 P128:P129 P136:P137 P144:P145 P152:P153 P160:P161 P168:P169 P176:P177 P184:P185 P192:P193 P200:P201 P208:P209 P216:P217 P224:P225 P232:P233 P240:P241 P248:P249 P256:P257 P264:P265 P272:P273 P280:P281 P288:P289 P296:P297 P304:P305 P312:P313 P320:P321 P328:P329 P336:P337 P344:P345 P352:P353 P360:P361 P368:P369 P376:P377 P384:P385 P392:P393 P400:P401">
    <cfRule type="cellIs" dxfId="45" priority="70" operator="equal">
      <formula>0</formula>
    </cfRule>
    <cfRule type="cellIs" dxfId="44" priority="71" operator="lessThan">
      <formula>0.5</formula>
    </cfRule>
  </conditionalFormatting>
  <conditionalFormatting sqref="F36:O36 F44:O44 F52:O52 F60:O60 F68:O68 F76:O76 F84:O84 F92:O92 F100:O100 F108:O108 F116:O116 F124:O124 F132:O132 F140:O140 F148:O148 F156:O156 F164:O164 F172:O172 F180:O180 F188:O188 F196:O196 F204:O204 F212:O212 F220:O220 F228:O228 F236:O236 F244:O244 F252:O252 F260:O260 F268:O268 F276:O276 F284:O284 F292:O292 F300:O300 F308:O308 F316:O316 F324:O324 F332:O332 F340:O340 F348:O348 F356:O356 F364:O364 F372:O372 F380:O380 F388:O388 F396:O396">
    <cfRule type="cellIs" dxfId="43" priority="68" operator="lessThan">
      <formula>0.5</formula>
    </cfRule>
    <cfRule type="cellIs" dxfId="42" priority="69" operator="equal">
      <formula>0</formula>
    </cfRule>
  </conditionalFormatting>
  <conditionalFormatting sqref="F40:O41 F48:O49 F56:O57 F64:O65 F72:O73 F80:O81 F88:O89 F96:O97 F104:O105 F112:O113 F120:O121 F128:O129 F136:O137 F144:O145 F152:O153 F160:O161 F168:O169 F176:O177 F184:O185 F192:O193 F200:O201 F208:O209 F216:O217 F224:O225 F232:O233 F240:O241 F248:O249 F256:O257 F264:O265 F272:O273 F280:O281 F288:O289 F296:O297 F304:O305 F312:O313 F320:O321 F328:O329 F336:O337 F344:O345 F352:O353 F360:O361 F368:O369 F376:O377 F384:O385 F392:O393 F400:O401">
    <cfRule type="cellIs" dxfId="41" priority="66" operator="equal">
      <formula>0</formula>
    </cfRule>
    <cfRule type="cellIs" dxfId="40" priority="67" operator="lessThan">
      <formula>0.5</formula>
    </cfRule>
  </conditionalFormatting>
  <conditionalFormatting sqref="D39:E39 D47:E47 D55:E55 D63:E63 D71:E71 D79:E79 D87:E87 D95:E95 D103:E103 D111:E111 D119:E119 D127:E127 D135:E135 D143:E143 D151:E151 D159:E159 D167:E167 D175:E175 D183:E183 D191:E191 D199:E199 D207:E207 D215:E215 D223:E223 D231:E231 D239:E239 D247:E247 D255:E255 D263:E263 D271:E271 D279:E279 D287:E287 D295:E295 D303:E303 D311:E311 D319:E319 D327:E327 D335:E335 D343:E343 D351:E351 D359:E359 D367:E367 D375:E375 D383:E383 D391:E391 D399:E399 P39 P47 P55 P63 P71 P79 P87 P95 P103 P111 P119 P127 P135 P143 P151 P159 P167 P175 P183 P191 P199 P207 P215 P223 P231 P239 P247 P255 P263 P271 P279 P287 P295 P303 P311 P319 P327 P335 P343 P351 P359 P367 P375 P383 P391 P399">
    <cfRule type="cellIs" dxfId="39" priority="64" operator="equal">
      <formula>0</formula>
    </cfRule>
    <cfRule type="cellIs" dxfId="38" priority="65" operator="lessThan">
      <formula>0.5</formula>
    </cfRule>
  </conditionalFormatting>
  <conditionalFormatting sqref="F39:O39 F47:O47 F55:O55 F63:O63 F71:O71 F79:O79 F87:O87 F95:O95 F103:O103 F111:O111 F119:O119 F127:O127 F135:O135 F143:O143 F151:O151 F159:O159 F167:O167 F175:O175 F183:O183 F191:O191 F199:O199 F207:O207 F215:O215 F223:O223 F231:O231 F239:O239 F247:O247 F255:O255 F263:O263 F271:O271 F279:O279 F287:O287 F295:O295 F303:O303 F311:O311 F319:O319 F327:O327 F335:O335 F343:O343 F351:O351 F359:O359 F367:O367 F375:O375 F383:O383 F391:O391 F399:O399">
    <cfRule type="cellIs" dxfId="37" priority="62" operator="equal">
      <formula>0</formula>
    </cfRule>
    <cfRule type="cellIs" dxfId="36" priority="63" operator="lessThan">
      <formula>0.5</formula>
    </cfRule>
  </conditionalFormatting>
  <conditionalFormatting sqref="F37:O38 F45:O46 F53:O54 F61:O62 F69:O70 F77:O78 F85:O86 F93:O94 F101:O102 F109:O110 F117:O118 F125:O126 F133:O134 F141:O142 F149:O150 F157:O158 F165:O166 F173:O174 F181:O182 F189:O190 F197:O198 F205:O206 F213:O214 F221:O222 F229:O230 F237:O238 F245:O246 F253:O254 F261:O262 F269:O270 F277:O278 F285:O286 F293:O294 F301:O302 F309:O310 F317:O318 F325:O326 F333:O334 F341:O342 F349:O350 F357:O358 F365:O366 F373:O374 F381:O382 F389:O390 F397:O398">
    <cfRule type="cellIs" dxfId="35" priority="58" operator="equal">
      <formula>0</formula>
    </cfRule>
    <cfRule type="cellIs" dxfId="34" priority="59" operator="lessThan">
      <formula>0.5</formula>
    </cfRule>
  </conditionalFormatting>
  <conditionalFormatting sqref="P42:P43 P50:P51 P58:P59 P66:P67 P74:P75 P82:P83 P90:P91 P98:P99 P106:P107 P114:P115 P122:P123 P130:P131 P138:P139 P146:P147 P154:P155 P162:P163 P170:P171 P178:P179 P186:P187 P194:P195 P202:P203 P210:P211 P218:P219 P226:P227 P234:P235 P242:P243 P250:P251 P258:P259 P266:P267 P274:P275 P282:P283 P290:P291 P298:P299 P306:P307 P314:P315 P322:P323 P330:P331 P338:P339 P346:P347 P354:P355 P362:P363 P370:P371 P378:P379 P386:P387 P394:P395 P402:P403 D42:E43 D50:E51 D58:E59 D66:E67 D74:E75 D82:E83 D90:E91 D98:E99 D106:E107 D114:E115 D122:E123 D130:E131 D138:E139 D146:E147 D154:E155 D162:E163 D170:E171 D178:E179 D186:E187 D194:E195 D202:E203 D210:E211 D218:E219 D226:E227 D234:E235 D242:E243 D250:E251 D258:E259 D266:E267 D274:E275 D282:E283 D290:E291 D298:E299 D306:E307 D314:E315 D322:E323 D330:E331 D338:E339 D346:E347 D354:E355 D362:E363 D370:E371 D378:E379 D386:E387 D394:E395 D402:E403">
    <cfRule type="cellIs" dxfId="33" priority="56" operator="equal">
      <formula>0</formula>
    </cfRule>
    <cfRule type="cellIs" dxfId="32" priority="57" operator="lessThan">
      <formula>0.5</formula>
    </cfRule>
  </conditionalFormatting>
  <conditionalFormatting sqref="F42:O43 F50:O51 F58:O59 F66:O67 F74:O75 F82:O83 F90:O91 F98:O99 F106:O107 F114:O115 F122:O123 F130:O131 F138:O139 F146:O147 F154:O155 F162:O163 F170:O171 F178:O179 F186:O187 F194:O195 F202:O203 F210:O211 F218:O219 F226:O227 F234:O235 F242:O243 F250:O251 F258:O259 F266:O267 F274:O275 F282:O283 F290:O291 F298:O299 F306:O307 F314:O315 F322:O323 F330:O331 F338:O339 F346:O347 F354:O355 F362:O363 F370:O371 F378:O379 F386:O387 F394:O395 F402:O403">
    <cfRule type="cellIs" dxfId="31" priority="54" operator="equal">
      <formula>0</formula>
    </cfRule>
    <cfRule type="cellIs" dxfId="30" priority="55" operator="lessThan">
      <formula>0.5</formula>
    </cfRule>
  </conditionalFormatting>
  <conditionalFormatting sqref="P28 E28 D32:E33 P32:P33">
    <cfRule type="cellIs" dxfId="29" priority="52" operator="equal">
      <formula>0</formula>
    </cfRule>
    <cfRule type="cellIs" dxfId="28" priority="53" operator="lessThan">
      <formula>0.5</formula>
    </cfRule>
  </conditionalFormatting>
  <conditionalFormatting sqref="H28:O28">
    <cfRule type="cellIs" dxfId="27" priority="50" operator="lessThan">
      <formula>0.5</formula>
    </cfRule>
    <cfRule type="cellIs" dxfId="26" priority="51" operator="equal">
      <formula>0</formula>
    </cfRule>
  </conditionalFormatting>
  <conditionalFormatting sqref="F32:O33">
    <cfRule type="cellIs" dxfId="25" priority="48" operator="equal">
      <formula>0</formula>
    </cfRule>
    <cfRule type="cellIs" dxfId="24" priority="49" operator="lessThan">
      <formula>0.5</formula>
    </cfRule>
  </conditionalFormatting>
  <conditionalFormatting sqref="E31 P31">
    <cfRule type="cellIs" dxfId="23" priority="46" operator="equal">
      <formula>0</formula>
    </cfRule>
    <cfRule type="cellIs" dxfId="22" priority="47" operator="lessThan">
      <formula>0.5</formula>
    </cfRule>
  </conditionalFormatting>
  <conditionalFormatting sqref="F31:O31">
    <cfRule type="cellIs" dxfId="21" priority="44" operator="equal">
      <formula>0</formula>
    </cfRule>
    <cfRule type="cellIs" dxfId="20" priority="45" operator="lessThan">
      <formula>0.5</formula>
    </cfRule>
  </conditionalFormatting>
  <conditionalFormatting sqref="D29:E30 P29:P30 D31">
    <cfRule type="cellIs" dxfId="19" priority="42" operator="equal">
      <formula>0</formula>
    </cfRule>
    <cfRule type="cellIs" dxfId="18" priority="43" operator="lessThan">
      <formula>0.5</formula>
    </cfRule>
  </conditionalFormatting>
  <conditionalFormatting sqref="F29:O30">
    <cfRule type="cellIs" dxfId="17" priority="40" operator="equal">
      <formula>0</formula>
    </cfRule>
    <cfRule type="cellIs" dxfId="16" priority="41" operator="lessThan">
      <formula>0.5</formula>
    </cfRule>
  </conditionalFormatting>
  <conditionalFormatting sqref="P34:P35 D34:E35">
    <cfRule type="cellIs" dxfId="15" priority="38" operator="equal">
      <formula>0</formula>
    </cfRule>
    <cfRule type="cellIs" dxfId="14" priority="39" operator="lessThan">
      <formula>0.5</formula>
    </cfRule>
  </conditionalFormatting>
  <conditionalFormatting sqref="F34:O35">
    <cfRule type="cellIs" dxfId="13" priority="36" operator="equal">
      <formula>0</formula>
    </cfRule>
    <cfRule type="cellIs" dxfId="12" priority="37" operator="lessThan">
      <formula>0.5</formula>
    </cfRule>
  </conditionalFormatting>
  <conditionalFormatting sqref="D28">
    <cfRule type="cellIs" dxfId="11" priority="28" operator="lessThan">
      <formula>0.5</formula>
    </cfRule>
    <cfRule type="cellIs" dxfId="10" priority="29" operator="equal">
      <formula>0</formula>
    </cfRule>
  </conditionalFormatting>
  <conditionalFormatting sqref="F28">
    <cfRule type="cellIs" dxfId="9" priority="26" operator="lessThan">
      <formula>0.5</formula>
    </cfRule>
    <cfRule type="cellIs" dxfId="8" priority="27" operator="equal">
      <formula>0</formula>
    </cfRule>
  </conditionalFormatting>
  <conditionalFormatting sqref="G28">
    <cfRule type="cellIs" dxfId="7" priority="20" operator="lessThan">
      <formula>0.5</formula>
    </cfRule>
    <cfRule type="cellIs" dxfId="6" priority="21" operator="equal">
      <formula>0</formula>
    </cfRule>
  </conditionalFormatting>
  <conditionalFormatting sqref="F21:O22">
    <cfRule type="cellIs" dxfId="5" priority="6" operator="lessThan">
      <formula>0.5</formula>
    </cfRule>
    <cfRule type="cellIs" dxfId="4" priority="7" operator="equal">
      <formula>0</formula>
    </cfRule>
  </conditionalFormatting>
  <conditionalFormatting sqref="F23:O27">
    <cfRule type="cellIs" dxfId="3" priority="4" operator="equal">
      <formula>0</formula>
    </cfRule>
    <cfRule type="cellIs" dxfId="2" priority="5" operator="lessThan">
      <formula>0.5</formula>
    </cfRule>
  </conditionalFormatting>
  <conditionalFormatting sqref="P21:P27 D21:E27">
    <cfRule type="cellIs" dxfId="1" priority="8" operator="equal">
      <formula>0</formula>
    </cfRule>
    <cfRule type="cellIs" dxfId="0" priority="9" operator="lessThan">
      <formula>0.5</formula>
    </cfRule>
  </conditionalFormatting>
  <dataValidations disablePrompts="1" count="1">
    <dataValidation type="custom" allowBlank="1" showInputMessage="1" showErrorMessage="1" sqref="B18 A1:A5">
      <formula1>""""""</formula1>
    </dataValidation>
  </dataValidations>
  <pageMargins left="0.7" right="0.7" top="0.75" bottom="0.75" header="0.3" footer="0.3"/>
  <pageSetup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91"/>
  <sheetViews>
    <sheetView workbookViewId="0"/>
  </sheetViews>
  <sheetFormatPr defaultRowHeight="14.5" x14ac:dyDescent="0.35"/>
  <cols>
    <col min="1" max="16384" width="8.7265625" style="130"/>
  </cols>
  <sheetData>
    <row r="1" spans="1:11" x14ac:dyDescent="0.35">
      <c r="A1" s="130" t="s">
        <v>151</v>
      </c>
      <c r="B1" s="130" t="s">
        <v>223</v>
      </c>
      <c r="C1" s="130" t="s">
        <v>54</v>
      </c>
      <c r="D1" s="130" t="s">
        <v>225</v>
      </c>
      <c r="E1" s="130" t="s">
        <v>53</v>
      </c>
      <c r="F1" s="130" t="s">
        <v>52</v>
      </c>
      <c r="G1" s="130" t="s">
        <v>51</v>
      </c>
      <c r="H1" s="130" t="s">
        <v>50</v>
      </c>
      <c r="I1" s="130" t="s">
        <v>49</v>
      </c>
      <c r="J1" s="130" t="s">
        <v>48</v>
      </c>
      <c r="K1" s="130" t="s">
        <v>47</v>
      </c>
    </row>
    <row r="2" spans="1:11" x14ac:dyDescent="0.35">
      <c r="A2" s="130">
        <v>0</v>
      </c>
      <c r="B2" s="130">
        <v>37</v>
      </c>
      <c r="C2" s="130" t="s">
        <v>86</v>
      </c>
      <c r="D2" s="130">
        <v>2556</v>
      </c>
      <c r="E2" s="130" t="s">
        <v>224</v>
      </c>
      <c r="F2" s="130">
        <v>0.223060838575948</v>
      </c>
      <c r="G2" s="130" t="s">
        <v>53</v>
      </c>
      <c r="H2" s="130" t="s">
        <v>53</v>
      </c>
      <c r="I2" s="130" t="s">
        <v>66</v>
      </c>
      <c r="J2" s="130" t="s">
        <v>45</v>
      </c>
      <c r="K2" s="130" t="s">
        <v>44</v>
      </c>
    </row>
    <row r="3" spans="1:11" x14ac:dyDescent="0.35">
      <c r="A3" s="130">
        <v>5</v>
      </c>
      <c r="B3" s="130">
        <v>37</v>
      </c>
      <c r="C3" s="130" t="s">
        <v>86</v>
      </c>
      <c r="D3" s="130">
        <v>1852</v>
      </c>
      <c r="E3" s="130" t="s">
        <v>224</v>
      </c>
      <c r="F3" s="130">
        <v>0.223060838575948</v>
      </c>
      <c r="G3" s="130" t="s">
        <v>53</v>
      </c>
      <c r="H3" s="130" t="s">
        <v>53</v>
      </c>
      <c r="I3" s="130" t="s">
        <v>66</v>
      </c>
      <c r="J3" s="130" t="s">
        <v>45</v>
      </c>
      <c r="K3" s="130" t="s">
        <v>44</v>
      </c>
    </row>
    <row r="4" spans="1:11" x14ac:dyDescent="0.35">
      <c r="A4" s="130">
        <v>10</v>
      </c>
      <c r="B4" s="130">
        <v>37</v>
      </c>
      <c r="C4" s="130" t="s">
        <v>86</v>
      </c>
      <c r="D4" s="130">
        <v>888</v>
      </c>
      <c r="E4" s="130" t="s">
        <v>224</v>
      </c>
      <c r="F4" s="130">
        <v>0.223060838575948</v>
      </c>
      <c r="G4" s="130" t="s">
        <v>53</v>
      </c>
      <c r="H4" s="130" t="s">
        <v>53</v>
      </c>
      <c r="I4" s="130" t="s">
        <v>66</v>
      </c>
      <c r="J4" s="130" t="s">
        <v>45</v>
      </c>
      <c r="K4" s="130" t="s">
        <v>44</v>
      </c>
    </row>
    <row r="5" spans="1:11" x14ac:dyDescent="0.35">
      <c r="A5" s="130">
        <v>15</v>
      </c>
      <c r="B5" s="130">
        <v>36.9</v>
      </c>
      <c r="C5" s="130" t="s">
        <v>86</v>
      </c>
      <c r="D5" s="130">
        <v>1075</v>
      </c>
      <c r="E5" s="130" t="s">
        <v>224</v>
      </c>
      <c r="F5" s="130">
        <v>0.223060838575948</v>
      </c>
      <c r="G5" s="130" t="s">
        <v>53</v>
      </c>
      <c r="H5" s="130" t="s">
        <v>53</v>
      </c>
      <c r="I5" s="130" t="s">
        <v>66</v>
      </c>
      <c r="J5" s="130" t="s">
        <v>45</v>
      </c>
      <c r="K5" s="130" t="s">
        <v>44</v>
      </c>
    </row>
    <row r="6" spans="1:11" x14ac:dyDescent="0.35">
      <c r="A6" s="130">
        <v>20</v>
      </c>
      <c r="B6" s="130">
        <v>37</v>
      </c>
      <c r="C6" s="130" t="s">
        <v>86</v>
      </c>
      <c r="D6" s="130">
        <v>1187</v>
      </c>
      <c r="E6" s="130" t="s">
        <v>224</v>
      </c>
      <c r="F6" s="130">
        <v>0.223060838575948</v>
      </c>
      <c r="G6" s="130" t="s">
        <v>53</v>
      </c>
      <c r="H6" s="130" t="s">
        <v>53</v>
      </c>
      <c r="I6" s="130" t="s">
        <v>66</v>
      </c>
      <c r="J6" s="130" t="s">
        <v>45</v>
      </c>
      <c r="K6" s="130" t="s">
        <v>44</v>
      </c>
    </row>
    <row r="7" spans="1:11" x14ac:dyDescent="0.35">
      <c r="A7" s="130">
        <v>25</v>
      </c>
      <c r="B7" s="130">
        <v>37</v>
      </c>
      <c r="C7" s="130" t="s">
        <v>86</v>
      </c>
      <c r="D7" s="130">
        <v>829</v>
      </c>
      <c r="E7" s="130" t="s">
        <v>224</v>
      </c>
      <c r="F7" s="130">
        <v>0.223060838575948</v>
      </c>
      <c r="G7" s="130" t="s">
        <v>53</v>
      </c>
      <c r="H7" s="130" t="s">
        <v>53</v>
      </c>
      <c r="I7" s="130" t="s">
        <v>66</v>
      </c>
      <c r="J7" s="130" t="s">
        <v>45</v>
      </c>
      <c r="K7" s="130" t="s">
        <v>44</v>
      </c>
    </row>
    <row r="8" spans="1:11" x14ac:dyDescent="0.35">
      <c r="A8" s="130">
        <v>30</v>
      </c>
      <c r="B8" s="130">
        <v>36.9</v>
      </c>
      <c r="C8" s="130" t="s">
        <v>86</v>
      </c>
      <c r="D8" s="130">
        <v>894</v>
      </c>
      <c r="E8" s="130" t="s">
        <v>224</v>
      </c>
      <c r="F8" s="130">
        <v>0.223060838575948</v>
      </c>
      <c r="G8" s="130" t="s">
        <v>53</v>
      </c>
      <c r="H8" s="130" t="s">
        <v>53</v>
      </c>
      <c r="I8" s="130" t="s">
        <v>66</v>
      </c>
      <c r="J8" s="130" t="s">
        <v>45</v>
      </c>
      <c r="K8" s="130" t="s">
        <v>44</v>
      </c>
    </row>
    <row r="9" spans="1:11" x14ac:dyDescent="0.35">
      <c r="A9" s="130">
        <v>35</v>
      </c>
      <c r="B9" s="130">
        <v>37</v>
      </c>
      <c r="C9" s="130" t="s">
        <v>86</v>
      </c>
      <c r="D9" s="130">
        <v>726</v>
      </c>
      <c r="E9" s="130" t="s">
        <v>224</v>
      </c>
      <c r="F9" s="130">
        <v>0.223060838575948</v>
      </c>
      <c r="G9" s="130" t="s">
        <v>53</v>
      </c>
      <c r="H9" s="130" t="s">
        <v>53</v>
      </c>
      <c r="I9" s="130" t="s">
        <v>66</v>
      </c>
      <c r="J9" s="130" t="s">
        <v>45</v>
      </c>
      <c r="K9" s="130" t="s">
        <v>44</v>
      </c>
    </row>
    <row r="10" spans="1:11" x14ac:dyDescent="0.35">
      <c r="A10" s="130">
        <v>40</v>
      </c>
      <c r="B10" s="130">
        <v>37</v>
      </c>
      <c r="C10" s="130" t="s">
        <v>86</v>
      </c>
      <c r="D10" s="130">
        <v>1073</v>
      </c>
      <c r="E10" s="130" t="s">
        <v>224</v>
      </c>
      <c r="F10" s="130">
        <v>0.223060838575948</v>
      </c>
      <c r="G10" s="130" t="s">
        <v>53</v>
      </c>
      <c r="H10" s="130" t="s">
        <v>53</v>
      </c>
      <c r="I10" s="130" t="s">
        <v>66</v>
      </c>
      <c r="J10" s="130" t="s">
        <v>45</v>
      </c>
      <c r="K10" s="130" t="s">
        <v>44</v>
      </c>
    </row>
    <row r="11" spans="1:11" x14ac:dyDescent="0.35">
      <c r="A11" s="130">
        <v>45</v>
      </c>
      <c r="B11" s="130">
        <v>37</v>
      </c>
      <c r="C11" s="130" t="s">
        <v>86</v>
      </c>
      <c r="D11" s="130">
        <v>1001</v>
      </c>
      <c r="E11" s="130" t="s">
        <v>224</v>
      </c>
      <c r="F11" s="130">
        <v>0.223060838575948</v>
      </c>
      <c r="G11" s="130" t="s">
        <v>53</v>
      </c>
      <c r="H11" s="130" t="s">
        <v>53</v>
      </c>
      <c r="I11" s="130" t="s">
        <v>66</v>
      </c>
      <c r="J11" s="130" t="s">
        <v>45</v>
      </c>
      <c r="K11" s="130" t="s">
        <v>44</v>
      </c>
    </row>
    <row r="12" spans="1:11" x14ac:dyDescent="0.35">
      <c r="A12" s="130">
        <v>50</v>
      </c>
      <c r="B12" s="130">
        <v>37</v>
      </c>
      <c r="C12" s="130" t="s">
        <v>86</v>
      </c>
      <c r="D12" s="130">
        <v>969</v>
      </c>
      <c r="E12" s="130" t="s">
        <v>224</v>
      </c>
      <c r="F12" s="130">
        <v>0.223060838575948</v>
      </c>
      <c r="G12" s="130" t="s">
        <v>53</v>
      </c>
      <c r="H12" s="130" t="s">
        <v>53</v>
      </c>
      <c r="I12" s="130" t="s">
        <v>66</v>
      </c>
      <c r="J12" s="130" t="s">
        <v>45</v>
      </c>
      <c r="K12" s="130" t="s">
        <v>44</v>
      </c>
    </row>
    <row r="13" spans="1:11" x14ac:dyDescent="0.35">
      <c r="A13" s="130">
        <v>55</v>
      </c>
      <c r="B13" s="130">
        <v>37</v>
      </c>
      <c r="C13" s="130" t="s">
        <v>86</v>
      </c>
      <c r="D13" s="130">
        <v>782</v>
      </c>
      <c r="E13" s="130" t="s">
        <v>224</v>
      </c>
      <c r="F13" s="130">
        <v>0.223060838575948</v>
      </c>
      <c r="G13" s="130" t="s">
        <v>53</v>
      </c>
      <c r="H13" s="130" t="s">
        <v>53</v>
      </c>
      <c r="I13" s="130" t="s">
        <v>66</v>
      </c>
      <c r="J13" s="130" t="s">
        <v>45</v>
      </c>
      <c r="K13" s="130" t="s">
        <v>44</v>
      </c>
    </row>
    <row r="14" spans="1:11" x14ac:dyDescent="0.35">
      <c r="A14" s="130">
        <v>60</v>
      </c>
      <c r="B14" s="130">
        <v>37</v>
      </c>
      <c r="C14" s="130" t="s">
        <v>86</v>
      </c>
      <c r="D14" s="130">
        <v>870</v>
      </c>
      <c r="E14" s="130" t="s">
        <v>224</v>
      </c>
      <c r="F14" s="130">
        <v>0.223060838575948</v>
      </c>
      <c r="G14" s="130" t="s">
        <v>53</v>
      </c>
      <c r="H14" s="130" t="s">
        <v>53</v>
      </c>
      <c r="I14" s="130" t="s">
        <v>66</v>
      </c>
      <c r="J14" s="130" t="s">
        <v>45</v>
      </c>
      <c r="K14" s="130" t="s">
        <v>44</v>
      </c>
    </row>
    <row r="15" spans="1:11" x14ac:dyDescent="0.35">
      <c r="A15" s="130">
        <v>65</v>
      </c>
      <c r="B15" s="130">
        <v>37</v>
      </c>
      <c r="C15" s="130" t="s">
        <v>86</v>
      </c>
      <c r="D15" s="130">
        <v>930</v>
      </c>
      <c r="E15" s="130" t="s">
        <v>224</v>
      </c>
      <c r="F15" s="130">
        <v>0.223060838575948</v>
      </c>
      <c r="G15" s="130" t="s">
        <v>53</v>
      </c>
      <c r="H15" s="130" t="s">
        <v>53</v>
      </c>
      <c r="I15" s="130" t="s">
        <v>66</v>
      </c>
      <c r="J15" s="130" t="s">
        <v>45</v>
      </c>
      <c r="K15" s="130" t="s">
        <v>44</v>
      </c>
    </row>
    <row r="16" spans="1:11" x14ac:dyDescent="0.35">
      <c r="A16" s="130">
        <v>70</v>
      </c>
      <c r="B16" s="130">
        <v>37.1</v>
      </c>
      <c r="C16" s="130" t="s">
        <v>86</v>
      </c>
      <c r="D16" s="130">
        <v>767</v>
      </c>
      <c r="E16" s="130" t="s">
        <v>224</v>
      </c>
      <c r="F16" s="130">
        <v>0.223060838575948</v>
      </c>
      <c r="G16" s="130" t="s">
        <v>53</v>
      </c>
      <c r="H16" s="130" t="s">
        <v>53</v>
      </c>
      <c r="I16" s="130" t="s">
        <v>66</v>
      </c>
      <c r="J16" s="130" t="s">
        <v>45</v>
      </c>
      <c r="K16" s="130" t="s">
        <v>44</v>
      </c>
    </row>
    <row r="17" spans="1:11" x14ac:dyDescent="0.35">
      <c r="A17" s="130">
        <v>75</v>
      </c>
      <c r="B17" s="130">
        <v>37</v>
      </c>
      <c r="C17" s="130" t="s">
        <v>86</v>
      </c>
      <c r="D17" s="130">
        <v>837</v>
      </c>
      <c r="E17" s="130" t="s">
        <v>224</v>
      </c>
      <c r="F17" s="130">
        <v>0.223060838575948</v>
      </c>
      <c r="G17" s="130" t="s">
        <v>53</v>
      </c>
      <c r="H17" s="130" t="s">
        <v>53</v>
      </c>
      <c r="I17" s="130" t="s">
        <v>66</v>
      </c>
      <c r="J17" s="130" t="s">
        <v>45</v>
      </c>
      <c r="K17" s="130" t="s">
        <v>44</v>
      </c>
    </row>
    <row r="18" spans="1:11" x14ac:dyDescent="0.35">
      <c r="A18" s="130">
        <v>80</v>
      </c>
      <c r="B18" s="130">
        <v>37</v>
      </c>
      <c r="C18" s="130" t="s">
        <v>86</v>
      </c>
      <c r="D18" s="130">
        <v>826</v>
      </c>
      <c r="E18" s="130" t="s">
        <v>224</v>
      </c>
      <c r="F18" s="130">
        <v>0.223060838575948</v>
      </c>
      <c r="G18" s="130" t="s">
        <v>53</v>
      </c>
      <c r="H18" s="130" t="s">
        <v>53</v>
      </c>
      <c r="I18" s="130" t="s">
        <v>66</v>
      </c>
      <c r="J18" s="130" t="s">
        <v>45</v>
      </c>
      <c r="K18" s="130" t="s">
        <v>44</v>
      </c>
    </row>
    <row r="19" spans="1:11" x14ac:dyDescent="0.35">
      <c r="A19" s="130">
        <v>85</v>
      </c>
      <c r="B19" s="130">
        <v>37</v>
      </c>
      <c r="C19" s="130" t="s">
        <v>86</v>
      </c>
      <c r="D19" s="130">
        <v>830</v>
      </c>
      <c r="E19" s="130" t="s">
        <v>224</v>
      </c>
      <c r="F19" s="130">
        <v>0.223060838575948</v>
      </c>
      <c r="G19" s="130" t="s">
        <v>53</v>
      </c>
      <c r="H19" s="130" t="s">
        <v>53</v>
      </c>
      <c r="I19" s="130" t="s">
        <v>66</v>
      </c>
      <c r="J19" s="130" t="s">
        <v>45</v>
      </c>
      <c r="K19" s="130" t="s">
        <v>44</v>
      </c>
    </row>
    <row r="20" spans="1:11" x14ac:dyDescent="0.35">
      <c r="A20" s="130">
        <v>90</v>
      </c>
      <c r="B20" s="130">
        <v>37</v>
      </c>
      <c r="C20" s="130" t="s">
        <v>86</v>
      </c>
      <c r="D20" s="130">
        <v>824</v>
      </c>
      <c r="E20" s="130" t="s">
        <v>224</v>
      </c>
      <c r="F20" s="130">
        <v>0.223060838575948</v>
      </c>
      <c r="G20" s="130" t="s">
        <v>53</v>
      </c>
      <c r="H20" s="130" t="s">
        <v>53</v>
      </c>
      <c r="I20" s="130" t="s">
        <v>66</v>
      </c>
      <c r="J20" s="130" t="s">
        <v>45</v>
      </c>
      <c r="K20" s="130" t="s">
        <v>44</v>
      </c>
    </row>
    <row r="21" spans="1:11" x14ac:dyDescent="0.35">
      <c r="A21" s="130">
        <v>95</v>
      </c>
      <c r="B21" s="130">
        <v>37</v>
      </c>
      <c r="C21" s="130" t="s">
        <v>86</v>
      </c>
      <c r="D21" s="130">
        <v>685</v>
      </c>
      <c r="E21" s="130" t="s">
        <v>224</v>
      </c>
      <c r="F21" s="130">
        <v>0.223060838575948</v>
      </c>
      <c r="G21" s="130" t="s">
        <v>53</v>
      </c>
      <c r="H21" s="130" t="s">
        <v>53</v>
      </c>
      <c r="I21" s="130" t="s">
        <v>66</v>
      </c>
      <c r="J21" s="130" t="s">
        <v>45</v>
      </c>
      <c r="K21" s="130" t="s">
        <v>44</v>
      </c>
    </row>
    <row r="22" spans="1:11" x14ac:dyDescent="0.35">
      <c r="A22" s="130">
        <v>100</v>
      </c>
      <c r="B22" s="130">
        <v>37</v>
      </c>
      <c r="C22" s="130" t="s">
        <v>86</v>
      </c>
      <c r="D22" s="130">
        <v>661</v>
      </c>
      <c r="E22" s="130" t="s">
        <v>224</v>
      </c>
      <c r="F22" s="130">
        <v>0.223060838575948</v>
      </c>
      <c r="G22" s="130" t="s">
        <v>53</v>
      </c>
      <c r="H22" s="130" t="s">
        <v>53</v>
      </c>
      <c r="I22" s="130" t="s">
        <v>66</v>
      </c>
      <c r="J22" s="130" t="s">
        <v>45</v>
      </c>
      <c r="K22" s="130" t="s">
        <v>44</v>
      </c>
    </row>
    <row r="23" spans="1:11" x14ac:dyDescent="0.35">
      <c r="A23" s="130">
        <v>105</v>
      </c>
      <c r="B23" s="130">
        <v>37</v>
      </c>
      <c r="C23" s="130" t="s">
        <v>86</v>
      </c>
      <c r="D23" s="130">
        <v>743</v>
      </c>
      <c r="E23" s="130" t="s">
        <v>224</v>
      </c>
      <c r="F23" s="130">
        <v>0.223060838575948</v>
      </c>
      <c r="G23" s="130" t="s">
        <v>53</v>
      </c>
      <c r="H23" s="130" t="s">
        <v>53</v>
      </c>
      <c r="I23" s="130" t="s">
        <v>66</v>
      </c>
      <c r="J23" s="130" t="s">
        <v>45</v>
      </c>
      <c r="K23" s="130" t="s">
        <v>44</v>
      </c>
    </row>
    <row r="24" spans="1:11" x14ac:dyDescent="0.35">
      <c r="A24" s="130">
        <v>110</v>
      </c>
      <c r="B24" s="130">
        <v>37</v>
      </c>
      <c r="C24" s="130" t="s">
        <v>86</v>
      </c>
      <c r="D24" s="130">
        <v>805</v>
      </c>
      <c r="E24" s="130" t="s">
        <v>224</v>
      </c>
      <c r="F24" s="130">
        <v>0.223060838575948</v>
      </c>
      <c r="G24" s="130" t="s">
        <v>53</v>
      </c>
      <c r="H24" s="130" t="s">
        <v>53</v>
      </c>
      <c r="I24" s="130" t="s">
        <v>66</v>
      </c>
      <c r="J24" s="130" t="s">
        <v>45</v>
      </c>
      <c r="K24" s="130" t="s">
        <v>44</v>
      </c>
    </row>
    <row r="25" spans="1:11" x14ac:dyDescent="0.35">
      <c r="A25" s="130">
        <v>115</v>
      </c>
      <c r="B25" s="130">
        <v>37</v>
      </c>
      <c r="C25" s="130" t="s">
        <v>86</v>
      </c>
      <c r="D25" s="130">
        <v>841</v>
      </c>
      <c r="E25" s="130" t="s">
        <v>224</v>
      </c>
      <c r="F25" s="130">
        <v>0.223060838575948</v>
      </c>
      <c r="G25" s="130" t="s">
        <v>53</v>
      </c>
      <c r="H25" s="130" t="s">
        <v>53</v>
      </c>
      <c r="I25" s="130" t="s">
        <v>66</v>
      </c>
      <c r="J25" s="130" t="s">
        <v>45</v>
      </c>
      <c r="K25" s="130" t="s">
        <v>44</v>
      </c>
    </row>
    <row r="26" spans="1:11" x14ac:dyDescent="0.35">
      <c r="A26" s="130">
        <v>120</v>
      </c>
      <c r="B26" s="130">
        <v>36.9</v>
      </c>
      <c r="C26" s="130" t="s">
        <v>86</v>
      </c>
      <c r="D26" s="130">
        <v>886</v>
      </c>
      <c r="E26" s="130" t="s">
        <v>224</v>
      </c>
      <c r="F26" s="130">
        <v>0.223060838575948</v>
      </c>
      <c r="G26" s="130" t="s">
        <v>53</v>
      </c>
      <c r="H26" s="130" t="s">
        <v>53</v>
      </c>
      <c r="I26" s="130" t="s">
        <v>66</v>
      </c>
      <c r="J26" s="130" t="s">
        <v>45</v>
      </c>
      <c r="K26" s="130" t="s">
        <v>44</v>
      </c>
    </row>
    <row r="27" spans="1:11" x14ac:dyDescent="0.35">
      <c r="A27" s="130">
        <v>125</v>
      </c>
      <c r="B27" s="130">
        <v>37</v>
      </c>
      <c r="C27" s="130" t="s">
        <v>86</v>
      </c>
      <c r="D27" s="130">
        <v>799</v>
      </c>
      <c r="E27" s="130" t="s">
        <v>224</v>
      </c>
      <c r="F27" s="130">
        <v>0.223060838575948</v>
      </c>
      <c r="G27" s="130" t="s">
        <v>53</v>
      </c>
      <c r="H27" s="130" t="s">
        <v>53</v>
      </c>
      <c r="I27" s="130" t="s">
        <v>66</v>
      </c>
      <c r="J27" s="130" t="s">
        <v>45</v>
      </c>
      <c r="K27" s="130" t="s">
        <v>44</v>
      </c>
    </row>
    <row r="28" spans="1:11" x14ac:dyDescent="0.35">
      <c r="A28" s="130">
        <v>130</v>
      </c>
      <c r="B28" s="130">
        <v>37</v>
      </c>
      <c r="C28" s="130" t="s">
        <v>86</v>
      </c>
      <c r="D28" s="130">
        <v>758</v>
      </c>
      <c r="E28" s="130" t="s">
        <v>224</v>
      </c>
      <c r="F28" s="130">
        <v>0.223060838575948</v>
      </c>
      <c r="G28" s="130" t="s">
        <v>53</v>
      </c>
      <c r="H28" s="130" t="s">
        <v>53</v>
      </c>
      <c r="I28" s="130" t="s">
        <v>66</v>
      </c>
      <c r="J28" s="130" t="s">
        <v>45</v>
      </c>
      <c r="K28" s="130" t="s">
        <v>44</v>
      </c>
    </row>
    <row r="29" spans="1:11" x14ac:dyDescent="0.35">
      <c r="A29" s="130">
        <v>135</v>
      </c>
      <c r="B29" s="130">
        <v>37</v>
      </c>
      <c r="C29" s="130" t="s">
        <v>86</v>
      </c>
      <c r="D29" s="130">
        <v>1019</v>
      </c>
      <c r="E29" s="130" t="s">
        <v>224</v>
      </c>
      <c r="F29" s="130">
        <v>0.223060838575948</v>
      </c>
      <c r="G29" s="130" t="s">
        <v>53</v>
      </c>
      <c r="H29" s="130" t="s">
        <v>53</v>
      </c>
      <c r="I29" s="130" t="s">
        <v>66</v>
      </c>
      <c r="J29" s="130" t="s">
        <v>45</v>
      </c>
      <c r="K29" s="130" t="s">
        <v>44</v>
      </c>
    </row>
    <row r="30" spans="1:11" x14ac:dyDescent="0.35">
      <c r="A30" s="130">
        <v>140</v>
      </c>
      <c r="B30" s="130">
        <v>37</v>
      </c>
      <c r="C30" s="130" t="s">
        <v>86</v>
      </c>
      <c r="D30" s="130">
        <v>951</v>
      </c>
      <c r="E30" s="130" t="s">
        <v>224</v>
      </c>
      <c r="F30" s="130">
        <v>0.223060838575948</v>
      </c>
      <c r="G30" s="130" t="s">
        <v>53</v>
      </c>
      <c r="H30" s="130" t="s">
        <v>53</v>
      </c>
      <c r="I30" s="130" t="s">
        <v>66</v>
      </c>
      <c r="J30" s="130" t="s">
        <v>45</v>
      </c>
      <c r="K30" s="130" t="s">
        <v>44</v>
      </c>
    </row>
    <row r="31" spans="1:11" x14ac:dyDescent="0.35">
      <c r="A31" s="130">
        <v>145</v>
      </c>
      <c r="B31" s="130">
        <v>37</v>
      </c>
      <c r="C31" s="130" t="s">
        <v>86</v>
      </c>
      <c r="D31" s="130">
        <v>881</v>
      </c>
      <c r="E31" s="130" t="s">
        <v>224</v>
      </c>
      <c r="F31" s="130">
        <v>0.223060838575948</v>
      </c>
      <c r="G31" s="130" t="s">
        <v>53</v>
      </c>
      <c r="H31" s="130" t="s">
        <v>53</v>
      </c>
      <c r="I31" s="130" t="s">
        <v>66</v>
      </c>
      <c r="J31" s="130" t="s">
        <v>45</v>
      </c>
      <c r="K31" s="130" t="s">
        <v>44</v>
      </c>
    </row>
    <row r="32" spans="1:11" x14ac:dyDescent="0.35">
      <c r="A32" s="130">
        <v>150</v>
      </c>
      <c r="B32" s="130">
        <v>37</v>
      </c>
      <c r="C32" s="130" t="s">
        <v>86</v>
      </c>
      <c r="D32" s="130">
        <v>933</v>
      </c>
      <c r="E32" s="130" t="s">
        <v>224</v>
      </c>
      <c r="F32" s="130">
        <v>0.223060838575948</v>
      </c>
      <c r="G32" s="130" t="s">
        <v>53</v>
      </c>
      <c r="H32" s="130" t="s">
        <v>53</v>
      </c>
      <c r="I32" s="130" t="s">
        <v>66</v>
      </c>
      <c r="J32" s="130" t="s">
        <v>45</v>
      </c>
      <c r="K32" s="130" t="s">
        <v>44</v>
      </c>
    </row>
    <row r="33" spans="1:11" x14ac:dyDescent="0.35">
      <c r="A33" s="130">
        <v>155</v>
      </c>
      <c r="B33" s="130">
        <v>37</v>
      </c>
      <c r="C33" s="130" t="s">
        <v>86</v>
      </c>
      <c r="D33" s="130">
        <v>967</v>
      </c>
      <c r="E33" s="130" t="s">
        <v>224</v>
      </c>
      <c r="F33" s="130">
        <v>0.223060838575948</v>
      </c>
      <c r="G33" s="130" t="s">
        <v>53</v>
      </c>
      <c r="H33" s="130" t="s">
        <v>53</v>
      </c>
      <c r="I33" s="130" t="s">
        <v>66</v>
      </c>
      <c r="J33" s="130" t="s">
        <v>45</v>
      </c>
      <c r="K33" s="130" t="s">
        <v>44</v>
      </c>
    </row>
    <row r="34" spans="1:11" x14ac:dyDescent="0.35">
      <c r="A34" s="130">
        <v>160</v>
      </c>
      <c r="B34" s="130">
        <v>37</v>
      </c>
      <c r="C34" s="130" t="s">
        <v>86</v>
      </c>
      <c r="D34" s="130">
        <v>981</v>
      </c>
      <c r="E34" s="130" t="s">
        <v>224</v>
      </c>
      <c r="F34" s="130">
        <v>0.223060838575948</v>
      </c>
      <c r="G34" s="130" t="s">
        <v>53</v>
      </c>
      <c r="H34" s="130" t="s">
        <v>53</v>
      </c>
      <c r="I34" s="130" t="s">
        <v>66</v>
      </c>
      <c r="J34" s="130" t="s">
        <v>45</v>
      </c>
      <c r="K34" s="130" t="s">
        <v>44</v>
      </c>
    </row>
    <row r="35" spans="1:11" x14ac:dyDescent="0.35">
      <c r="A35" s="130">
        <v>165</v>
      </c>
      <c r="B35" s="130">
        <v>37</v>
      </c>
      <c r="C35" s="130" t="s">
        <v>86</v>
      </c>
      <c r="D35" s="130">
        <v>791</v>
      </c>
      <c r="E35" s="130" t="s">
        <v>224</v>
      </c>
      <c r="F35" s="130">
        <v>0.223060838575948</v>
      </c>
      <c r="G35" s="130" t="s">
        <v>53</v>
      </c>
      <c r="H35" s="130" t="s">
        <v>53</v>
      </c>
      <c r="I35" s="130" t="s">
        <v>66</v>
      </c>
      <c r="J35" s="130" t="s">
        <v>45</v>
      </c>
      <c r="K35" s="130" t="s">
        <v>44</v>
      </c>
    </row>
    <row r="36" spans="1:11" x14ac:dyDescent="0.35">
      <c r="A36" s="130">
        <v>170</v>
      </c>
      <c r="B36" s="130">
        <v>37</v>
      </c>
      <c r="C36" s="130" t="s">
        <v>86</v>
      </c>
      <c r="D36" s="130">
        <v>955</v>
      </c>
      <c r="E36" s="130" t="s">
        <v>224</v>
      </c>
      <c r="F36" s="130">
        <v>0.223060838575948</v>
      </c>
      <c r="G36" s="130" t="s">
        <v>53</v>
      </c>
      <c r="H36" s="130" t="s">
        <v>53</v>
      </c>
      <c r="I36" s="130" t="s">
        <v>66</v>
      </c>
      <c r="J36" s="130" t="s">
        <v>45</v>
      </c>
      <c r="K36" s="130" t="s">
        <v>44</v>
      </c>
    </row>
    <row r="37" spans="1:11" x14ac:dyDescent="0.35">
      <c r="A37" s="130">
        <v>175</v>
      </c>
      <c r="B37" s="130">
        <v>37</v>
      </c>
      <c r="C37" s="130" t="s">
        <v>86</v>
      </c>
      <c r="D37" s="130">
        <v>1210</v>
      </c>
      <c r="E37" s="130" t="s">
        <v>224</v>
      </c>
      <c r="F37" s="130">
        <v>0.223060838575948</v>
      </c>
      <c r="G37" s="130" t="s">
        <v>53</v>
      </c>
      <c r="H37" s="130" t="s">
        <v>53</v>
      </c>
      <c r="I37" s="130" t="s">
        <v>66</v>
      </c>
      <c r="J37" s="130" t="s">
        <v>45</v>
      </c>
      <c r="K37" s="130" t="s">
        <v>44</v>
      </c>
    </row>
    <row r="38" spans="1:11" x14ac:dyDescent="0.35">
      <c r="A38" s="130">
        <v>180</v>
      </c>
      <c r="B38" s="130">
        <v>37</v>
      </c>
      <c r="C38" s="130" t="s">
        <v>86</v>
      </c>
      <c r="D38" s="130">
        <v>1057</v>
      </c>
      <c r="E38" s="130" t="s">
        <v>224</v>
      </c>
      <c r="F38" s="130">
        <v>0.223060838575948</v>
      </c>
      <c r="G38" s="130" t="s">
        <v>53</v>
      </c>
      <c r="H38" s="130" t="s">
        <v>53</v>
      </c>
      <c r="I38" s="130" t="s">
        <v>66</v>
      </c>
      <c r="J38" s="130" t="s">
        <v>45</v>
      </c>
      <c r="K38" s="130" t="s">
        <v>44</v>
      </c>
    </row>
    <row r="39" spans="1:11" x14ac:dyDescent="0.35">
      <c r="A39" s="130">
        <v>185</v>
      </c>
      <c r="B39" s="130">
        <v>37</v>
      </c>
      <c r="C39" s="130" t="s">
        <v>86</v>
      </c>
      <c r="D39" s="130">
        <v>1092</v>
      </c>
      <c r="E39" s="130" t="s">
        <v>224</v>
      </c>
      <c r="F39" s="130">
        <v>0.223060838575948</v>
      </c>
      <c r="G39" s="130" t="s">
        <v>53</v>
      </c>
      <c r="H39" s="130" t="s">
        <v>53</v>
      </c>
      <c r="I39" s="130" t="s">
        <v>66</v>
      </c>
      <c r="J39" s="130" t="s">
        <v>45</v>
      </c>
      <c r="K39" s="130" t="s">
        <v>44</v>
      </c>
    </row>
    <row r="40" spans="1:11" x14ac:dyDescent="0.35">
      <c r="A40" s="130">
        <v>190</v>
      </c>
      <c r="B40" s="130">
        <v>37</v>
      </c>
      <c r="C40" s="130" t="s">
        <v>86</v>
      </c>
      <c r="D40" s="130">
        <v>999</v>
      </c>
      <c r="E40" s="130" t="s">
        <v>224</v>
      </c>
      <c r="F40" s="130">
        <v>0.223060838575948</v>
      </c>
      <c r="G40" s="130" t="s">
        <v>53</v>
      </c>
      <c r="H40" s="130" t="s">
        <v>53</v>
      </c>
      <c r="I40" s="130" t="s">
        <v>66</v>
      </c>
      <c r="J40" s="130" t="s">
        <v>45</v>
      </c>
      <c r="K40" s="130" t="s">
        <v>44</v>
      </c>
    </row>
    <row r="41" spans="1:11" x14ac:dyDescent="0.35">
      <c r="A41" s="130">
        <v>195</v>
      </c>
      <c r="B41" s="130">
        <v>37</v>
      </c>
      <c r="C41" s="130" t="s">
        <v>86</v>
      </c>
      <c r="D41" s="130">
        <v>1321</v>
      </c>
      <c r="E41" s="130" t="s">
        <v>224</v>
      </c>
      <c r="F41" s="130">
        <v>0.223060838575948</v>
      </c>
      <c r="G41" s="130" t="s">
        <v>53</v>
      </c>
      <c r="H41" s="130" t="s">
        <v>53</v>
      </c>
      <c r="I41" s="130" t="s">
        <v>66</v>
      </c>
      <c r="J41" s="130" t="s">
        <v>45</v>
      </c>
      <c r="K41" s="130" t="s">
        <v>44</v>
      </c>
    </row>
    <row r="42" spans="1:11" x14ac:dyDescent="0.35">
      <c r="A42" s="130">
        <v>200</v>
      </c>
      <c r="B42" s="130">
        <v>37</v>
      </c>
      <c r="C42" s="130" t="s">
        <v>86</v>
      </c>
      <c r="D42" s="130">
        <v>1009</v>
      </c>
      <c r="E42" s="130" t="s">
        <v>224</v>
      </c>
      <c r="F42" s="130">
        <v>0.223060838575948</v>
      </c>
      <c r="G42" s="130" t="s">
        <v>53</v>
      </c>
      <c r="H42" s="130" t="s">
        <v>53</v>
      </c>
      <c r="I42" s="130" t="s">
        <v>66</v>
      </c>
      <c r="J42" s="130" t="s">
        <v>45</v>
      </c>
      <c r="K42" s="130" t="s">
        <v>44</v>
      </c>
    </row>
    <row r="43" spans="1:11" x14ac:dyDescent="0.35">
      <c r="A43" s="130">
        <v>205</v>
      </c>
      <c r="B43" s="130">
        <v>37</v>
      </c>
      <c r="C43" s="130" t="s">
        <v>86</v>
      </c>
      <c r="D43" s="130">
        <v>1004</v>
      </c>
      <c r="E43" s="130" t="s">
        <v>224</v>
      </c>
      <c r="F43" s="130">
        <v>0.223060838575948</v>
      </c>
      <c r="G43" s="130" t="s">
        <v>53</v>
      </c>
      <c r="H43" s="130" t="s">
        <v>53</v>
      </c>
      <c r="I43" s="130" t="s">
        <v>66</v>
      </c>
      <c r="J43" s="130" t="s">
        <v>45</v>
      </c>
      <c r="K43" s="130" t="s">
        <v>44</v>
      </c>
    </row>
    <row r="44" spans="1:11" x14ac:dyDescent="0.35">
      <c r="A44" s="130">
        <v>210</v>
      </c>
      <c r="B44" s="130">
        <v>37</v>
      </c>
      <c r="C44" s="130" t="s">
        <v>86</v>
      </c>
      <c r="D44" s="130">
        <v>1254</v>
      </c>
      <c r="E44" s="130" t="s">
        <v>224</v>
      </c>
      <c r="F44" s="130">
        <v>0.223060838575948</v>
      </c>
      <c r="G44" s="130" t="s">
        <v>53</v>
      </c>
      <c r="H44" s="130" t="s">
        <v>53</v>
      </c>
      <c r="I44" s="130" t="s">
        <v>66</v>
      </c>
      <c r="J44" s="130" t="s">
        <v>45</v>
      </c>
      <c r="K44" s="130" t="s">
        <v>44</v>
      </c>
    </row>
    <row r="45" spans="1:11" x14ac:dyDescent="0.35">
      <c r="A45" s="130">
        <v>215</v>
      </c>
      <c r="B45" s="130">
        <v>37</v>
      </c>
      <c r="C45" s="130" t="s">
        <v>86</v>
      </c>
      <c r="D45" s="130">
        <v>1452</v>
      </c>
      <c r="E45" s="130" t="s">
        <v>224</v>
      </c>
      <c r="F45" s="130">
        <v>0.223060838575948</v>
      </c>
      <c r="G45" s="130" t="s">
        <v>53</v>
      </c>
      <c r="H45" s="130" t="s">
        <v>53</v>
      </c>
      <c r="I45" s="130" t="s">
        <v>66</v>
      </c>
      <c r="J45" s="130" t="s">
        <v>45</v>
      </c>
      <c r="K45" s="130" t="s">
        <v>44</v>
      </c>
    </row>
    <row r="46" spans="1:11" x14ac:dyDescent="0.35">
      <c r="A46" s="130">
        <v>220</v>
      </c>
      <c r="B46" s="130">
        <v>37</v>
      </c>
      <c r="C46" s="130" t="s">
        <v>86</v>
      </c>
      <c r="D46" s="130">
        <v>1610</v>
      </c>
      <c r="E46" s="130" t="s">
        <v>224</v>
      </c>
      <c r="F46" s="130">
        <v>0.223060838575948</v>
      </c>
      <c r="G46" s="130" t="s">
        <v>53</v>
      </c>
      <c r="H46" s="130" t="s">
        <v>53</v>
      </c>
      <c r="I46" s="130" t="s">
        <v>66</v>
      </c>
      <c r="J46" s="130" t="s">
        <v>45</v>
      </c>
      <c r="K46" s="130" t="s">
        <v>44</v>
      </c>
    </row>
    <row r="47" spans="1:11" x14ac:dyDescent="0.35">
      <c r="A47" s="130">
        <v>225</v>
      </c>
      <c r="B47" s="130">
        <v>37</v>
      </c>
      <c r="C47" s="130" t="s">
        <v>86</v>
      </c>
      <c r="D47" s="130">
        <v>1353</v>
      </c>
      <c r="E47" s="130" t="s">
        <v>224</v>
      </c>
      <c r="F47" s="130">
        <v>0.223060838575948</v>
      </c>
      <c r="G47" s="130" t="s">
        <v>53</v>
      </c>
      <c r="H47" s="130" t="s">
        <v>53</v>
      </c>
      <c r="I47" s="130" t="s">
        <v>66</v>
      </c>
      <c r="J47" s="130" t="s">
        <v>45</v>
      </c>
      <c r="K47" s="130" t="s">
        <v>44</v>
      </c>
    </row>
    <row r="48" spans="1:11" x14ac:dyDescent="0.35">
      <c r="A48" s="130">
        <v>230</v>
      </c>
      <c r="B48" s="130">
        <v>37</v>
      </c>
      <c r="C48" s="130" t="s">
        <v>86</v>
      </c>
      <c r="D48" s="130">
        <v>1707</v>
      </c>
      <c r="E48" s="130" t="s">
        <v>224</v>
      </c>
      <c r="F48" s="130">
        <v>0.223060838575948</v>
      </c>
      <c r="G48" s="130" t="s">
        <v>53</v>
      </c>
      <c r="H48" s="130" t="s">
        <v>53</v>
      </c>
      <c r="I48" s="130" t="s">
        <v>66</v>
      </c>
      <c r="J48" s="130" t="s">
        <v>45</v>
      </c>
      <c r="K48" s="130" t="s">
        <v>44</v>
      </c>
    </row>
    <row r="49" spans="1:11" x14ac:dyDescent="0.35">
      <c r="A49" s="130">
        <v>235</v>
      </c>
      <c r="B49" s="130">
        <v>37</v>
      </c>
      <c r="C49" s="130" t="s">
        <v>86</v>
      </c>
      <c r="D49" s="130">
        <v>1870</v>
      </c>
      <c r="E49" s="130" t="s">
        <v>224</v>
      </c>
      <c r="F49" s="130">
        <v>0.223060838575948</v>
      </c>
      <c r="G49" s="130" t="s">
        <v>53</v>
      </c>
      <c r="H49" s="130" t="s">
        <v>53</v>
      </c>
      <c r="I49" s="130" t="s">
        <v>66</v>
      </c>
      <c r="J49" s="130" t="s">
        <v>45</v>
      </c>
      <c r="K49" s="130" t="s">
        <v>44</v>
      </c>
    </row>
    <row r="50" spans="1:11" x14ac:dyDescent="0.35">
      <c r="A50" s="130">
        <v>240</v>
      </c>
      <c r="B50" s="130">
        <v>37</v>
      </c>
      <c r="C50" s="130" t="s">
        <v>86</v>
      </c>
      <c r="D50" s="130">
        <v>1587</v>
      </c>
      <c r="E50" s="130" t="s">
        <v>224</v>
      </c>
      <c r="F50" s="130">
        <v>0.223060838575948</v>
      </c>
      <c r="G50" s="130" t="s">
        <v>53</v>
      </c>
      <c r="H50" s="130" t="s">
        <v>53</v>
      </c>
      <c r="I50" s="130" t="s">
        <v>66</v>
      </c>
      <c r="J50" s="130" t="s">
        <v>45</v>
      </c>
      <c r="K50" s="130" t="s">
        <v>44</v>
      </c>
    </row>
    <row r="51" spans="1:11" x14ac:dyDescent="0.35">
      <c r="A51" s="130">
        <v>245</v>
      </c>
      <c r="B51" s="130">
        <v>37</v>
      </c>
      <c r="C51" s="130" t="s">
        <v>86</v>
      </c>
      <c r="D51" s="130">
        <v>1872</v>
      </c>
      <c r="E51" s="130" t="s">
        <v>224</v>
      </c>
      <c r="F51" s="130">
        <v>0.223060838575948</v>
      </c>
      <c r="G51" s="130" t="s">
        <v>53</v>
      </c>
      <c r="H51" s="130" t="s">
        <v>53</v>
      </c>
      <c r="I51" s="130" t="s">
        <v>66</v>
      </c>
      <c r="J51" s="130" t="s">
        <v>45</v>
      </c>
      <c r="K51" s="130" t="s">
        <v>44</v>
      </c>
    </row>
    <row r="52" spans="1:11" x14ac:dyDescent="0.35">
      <c r="A52" s="130">
        <v>250</v>
      </c>
      <c r="B52" s="130">
        <v>37</v>
      </c>
      <c r="C52" s="130" t="s">
        <v>86</v>
      </c>
      <c r="D52" s="130">
        <v>1959</v>
      </c>
      <c r="E52" s="130" t="s">
        <v>224</v>
      </c>
      <c r="F52" s="130">
        <v>0.223060838575948</v>
      </c>
      <c r="G52" s="130" t="s">
        <v>53</v>
      </c>
      <c r="H52" s="130" t="s">
        <v>53</v>
      </c>
      <c r="I52" s="130" t="s">
        <v>66</v>
      </c>
      <c r="J52" s="130" t="s">
        <v>45</v>
      </c>
      <c r="K52" s="130" t="s">
        <v>44</v>
      </c>
    </row>
    <row r="53" spans="1:11" x14ac:dyDescent="0.35">
      <c r="A53" s="130">
        <v>255</v>
      </c>
      <c r="B53" s="130">
        <v>37</v>
      </c>
      <c r="C53" s="130" t="s">
        <v>86</v>
      </c>
      <c r="D53" s="130">
        <v>2137</v>
      </c>
      <c r="E53" s="130" t="s">
        <v>224</v>
      </c>
      <c r="F53" s="130">
        <v>0.223060838575948</v>
      </c>
      <c r="G53" s="130" t="s">
        <v>53</v>
      </c>
      <c r="H53" s="130" t="s">
        <v>53</v>
      </c>
      <c r="I53" s="130" t="s">
        <v>66</v>
      </c>
      <c r="J53" s="130" t="s">
        <v>45</v>
      </c>
      <c r="K53" s="130" t="s">
        <v>44</v>
      </c>
    </row>
    <row r="54" spans="1:11" x14ac:dyDescent="0.35">
      <c r="A54" s="130">
        <v>260</v>
      </c>
      <c r="B54" s="130">
        <v>37</v>
      </c>
      <c r="C54" s="130" t="s">
        <v>86</v>
      </c>
      <c r="D54" s="130">
        <v>1974</v>
      </c>
      <c r="E54" s="130" t="s">
        <v>224</v>
      </c>
      <c r="F54" s="130">
        <v>0.223060838575948</v>
      </c>
      <c r="G54" s="130" t="s">
        <v>53</v>
      </c>
      <c r="H54" s="130" t="s">
        <v>53</v>
      </c>
      <c r="I54" s="130" t="s">
        <v>66</v>
      </c>
      <c r="J54" s="130" t="s">
        <v>45</v>
      </c>
      <c r="K54" s="130" t="s">
        <v>44</v>
      </c>
    </row>
    <row r="55" spans="1:11" x14ac:dyDescent="0.35">
      <c r="A55" s="130">
        <v>265</v>
      </c>
      <c r="B55" s="130">
        <v>37</v>
      </c>
      <c r="C55" s="130" t="s">
        <v>86</v>
      </c>
      <c r="D55" s="130">
        <v>2105</v>
      </c>
      <c r="E55" s="130" t="s">
        <v>224</v>
      </c>
      <c r="F55" s="130">
        <v>0.223060838575948</v>
      </c>
      <c r="G55" s="130" t="s">
        <v>53</v>
      </c>
      <c r="H55" s="130" t="s">
        <v>53</v>
      </c>
      <c r="I55" s="130" t="s">
        <v>66</v>
      </c>
      <c r="J55" s="130" t="s">
        <v>45</v>
      </c>
      <c r="K55" s="130" t="s">
        <v>44</v>
      </c>
    </row>
    <row r="56" spans="1:11" x14ac:dyDescent="0.35">
      <c r="A56" s="130">
        <v>270</v>
      </c>
      <c r="B56" s="130">
        <v>37</v>
      </c>
      <c r="C56" s="130" t="s">
        <v>86</v>
      </c>
      <c r="D56" s="130">
        <v>2289</v>
      </c>
      <c r="E56" s="130" t="s">
        <v>224</v>
      </c>
      <c r="F56" s="130">
        <v>0.223060838575948</v>
      </c>
      <c r="G56" s="130" t="s">
        <v>53</v>
      </c>
      <c r="H56" s="130" t="s">
        <v>53</v>
      </c>
      <c r="I56" s="130" t="s">
        <v>66</v>
      </c>
      <c r="J56" s="130" t="s">
        <v>45</v>
      </c>
      <c r="K56" s="130" t="s">
        <v>44</v>
      </c>
    </row>
    <row r="57" spans="1:11" x14ac:dyDescent="0.35">
      <c r="A57" s="130">
        <v>275</v>
      </c>
      <c r="B57" s="130">
        <v>37</v>
      </c>
      <c r="C57" s="130" t="s">
        <v>86</v>
      </c>
      <c r="D57" s="130">
        <v>2116</v>
      </c>
      <c r="E57" s="130" t="s">
        <v>224</v>
      </c>
      <c r="F57" s="130">
        <v>0.223060838575948</v>
      </c>
      <c r="G57" s="130" t="s">
        <v>53</v>
      </c>
      <c r="H57" s="130" t="s">
        <v>53</v>
      </c>
      <c r="I57" s="130" t="s">
        <v>66</v>
      </c>
      <c r="J57" s="130" t="s">
        <v>45</v>
      </c>
      <c r="K57" s="130" t="s">
        <v>44</v>
      </c>
    </row>
    <row r="58" spans="1:11" x14ac:dyDescent="0.35">
      <c r="A58" s="130">
        <v>280</v>
      </c>
      <c r="B58" s="130">
        <v>37</v>
      </c>
      <c r="C58" s="130" t="s">
        <v>86</v>
      </c>
      <c r="D58" s="130">
        <v>2640</v>
      </c>
      <c r="E58" s="130" t="s">
        <v>224</v>
      </c>
      <c r="F58" s="130">
        <v>0.223060838575948</v>
      </c>
      <c r="G58" s="130" t="s">
        <v>53</v>
      </c>
      <c r="H58" s="130" t="s">
        <v>53</v>
      </c>
      <c r="I58" s="130" t="s">
        <v>66</v>
      </c>
      <c r="J58" s="130" t="s">
        <v>45</v>
      </c>
      <c r="K58" s="130" t="s">
        <v>44</v>
      </c>
    </row>
    <row r="59" spans="1:11" x14ac:dyDescent="0.35">
      <c r="A59" s="130">
        <v>285</v>
      </c>
      <c r="B59" s="130">
        <v>37</v>
      </c>
      <c r="C59" s="130" t="s">
        <v>86</v>
      </c>
      <c r="D59" s="130">
        <v>2795</v>
      </c>
      <c r="E59" s="130" t="s">
        <v>224</v>
      </c>
      <c r="F59" s="130">
        <v>0.223060838575948</v>
      </c>
      <c r="G59" s="130" t="s">
        <v>53</v>
      </c>
      <c r="H59" s="130" t="s">
        <v>53</v>
      </c>
      <c r="I59" s="130" t="s">
        <v>66</v>
      </c>
      <c r="J59" s="130" t="s">
        <v>45</v>
      </c>
      <c r="K59" s="130" t="s">
        <v>44</v>
      </c>
    </row>
    <row r="60" spans="1:11" x14ac:dyDescent="0.35">
      <c r="A60" s="130">
        <v>290</v>
      </c>
      <c r="B60" s="130">
        <v>37</v>
      </c>
      <c r="C60" s="130" t="s">
        <v>86</v>
      </c>
      <c r="D60" s="130">
        <v>2435</v>
      </c>
      <c r="E60" s="130" t="s">
        <v>224</v>
      </c>
      <c r="F60" s="130">
        <v>0.223060838575948</v>
      </c>
      <c r="G60" s="130" t="s">
        <v>53</v>
      </c>
      <c r="H60" s="130" t="s">
        <v>53</v>
      </c>
      <c r="I60" s="130" t="s">
        <v>66</v>
      </c>
      <c r="J60" s="130" t="s">
        <v>45</v>
      </c>
      <c r="K60" s="130" t="s">
        <v>44</v>
      </c>
    </row>
    <row r="61" spans="1:11" x14ac:dyDescent="0.35">
      <c r="A61" s="130">
        <v>295</v>
      </c>
      <c r="B61" s="130">
        <v>37</v>
      </c>
      <c r="C61" s="130" t="s">
        <v>86</v>
      </c>
      <c r="D61" s="130">
        <v>3072</v>
      </c>
      <c r="E61" s="130" t="s">
        <v>224</v>
      </c>
      <c r="F61" s="130">
        <v>0.223060838575948</v>
      </c>
      <c r="G61" s="130" t="s">
        <v>53</v>
      </c>
      <c r="H61" s="130" t="s">
        <v>53</v>
      </c>
      <c r="I61" s="130" t="s">
        <v>66</v>
      </c>
      <c r="J61" s="130" t="s">
        <v>45</v>
      </c>
      <c r="K61" s="130" t="s">
        <v>44</v>
      </c>
    </row>
    <row r="62" spans="1:11" x14ac:dyDescent="0.35">
      <c r="A62" s="130">
        <v>300</v>
      </c>
      <c r="B62" s="130">
        <v>37</v>
      </c>
      <c r="C62" s="130" t="s">
        <v>86</v>
      </c>
      <c r="D62" s="130">
        <v>3546</v>
      </c>
      <c r="E62" s="130" t="s">
        <v>224</v>
      </c>
      <c r="F62" s="130">
        <v>0.223060838575948</v>
      </c>
      <c r="G62" s="130" t="s">
        <v>53</v>
      </c>
      <c r="H62" s="130" t="s">
        <v>53</v>
      </c>
      <c r="I62" s="130" t="s">
        <v>66</v>
      </c>
      <c r="J62" s="130" t="s">
        <v>45</v>
      </c>
      <c r="K62" s="130" t="s">
        <v>44</v>
      </c>
    </row>
    <row r="63" spans="1:11" x14ac:dyDescent="0.35">
      <c r="A63" s="130">
        <v>305</v>
      </c>
      <c r="B63" s="130">
        <v>37</v>
      </c>
      <c r="C63" s="130" t="s">
        <v>86</v>
      </c>
      <c r="D63" s="130">
        <v>3552</v>
      </c>
      <c r="E63" s="130" t="s">
        <v>224</v>
      </c>
      <c r="F63" s="130">
        <v>0.223060838575948</v>
      </c>
      <c r="G63" s="130" t="s">
        <v>53</v>
      </c>
      <c r="H63" s="130" t="s">
        <v>53</v>
      </c>
      <c r="I63" s="130" t="s">
        <v>66</v>
      </c>
      <c r="J63" s="130" t="s">
        <v>45</v>
      </c>
      <c r="K63" s="130" t="s">
        <v>44</v>
      </c>
    </row>
    <row r="64" spans="1:11" x14ac:dyDescent="0.35">
      <c r="A64" s="130">
        <v>310</v>
      </c>
      <c r="B64" s="130">
        <v>37</v>
      </c>
      <c r="C64" s="130" t="s">
        <v>86</v>
      </c>
      <c r="D64" s="130">
        <v>3245</v>
      </c>
      <c r="E64" s="130" t="s">
        <v>224</v>
      </c>
      <c r="F64" s="130">
        <v>0.223060838575948</v>
      </c>
      <c r="G64" s="130" t="s">
        <v>53</v>
      </c>
      <c r="H64" s="130" t="s">
        <v>53</v>
      </c>
      <c r="I64" s="130" t="s">
        <v>66</v>
      </c>
      <c r="J64" s="130" t="s">
        <v>45</v>
      </c>
      <c r="K64" s="130" t="s">
        <v>44</v>
      </c>
    </row>
    <row r="65" spans="1:11" x14ac:dyDescent="0.35">
      <c r="A65" s="130">
        <v>315</v>
      </c>
      <c r="B65" s="130">
        <v>37.1</v>
      </c>
      <c r="C65" s="130" t="s">
        <v>86</v>
      </c>
      <c r="D65" s="130">
        <v>3280</v>
      </c>
      <c r="E65" s="130" t="s">
        <v>224</v>
      </c>
      <c r="F65" s="130">
        <v>0.223060838575948</v>
      </c>
      <c r="G65" s="130" t="s">
        <v>53</v>
      </c>
      <c r="H65" s="130" t="s">
        <v>53</v>
      </c>
      <c r="I65" s="130" t="s">
        <v>66</v>
      </c>
      <c r="J65" s="130" t="s">
        <v>45</v>
      </c>
      <c r="K65" s="130" t="s">
        <v>44</v>
      </c>
    </row>
    <row r="66" spans="1:11" x14ac:dyDescent="0.35">
      <c r="A66" s="130">
        <v>320</v>
      </c>
      <c r="B66" s="130">
        <v>37</v>
      </c>
      <c r="C66" s="130" t="s">
        <v>86</v>
      </c>
      <c r="D66" s="130">
        <v>3273</v>
      </c>
      <c r="E66" s="130" t="s">
        <v>224</v>
      </c>
      <c r="F66" s="130">
        <v>0.223060838575948</v>
      </c>
      <c r="G66" s="130" t="s">
        <v>53</v>
      </c>
      <c r="H66" s="130" t="s">
        <v>53</v>
      </c>
      <c r="I66" s="130" t="s">
        <v>66</v>
      </c>
      <c r="J66" s="130" t="s">
        <v>45</v>
      </c>
      <c r="K66" s="130" t="s">
        <v>44</v>
      </c>
    </row>
    <row r="67" spans="1:11" x14ac:dyDescent="0.35">
      <c r="A67" s="130">
        <v>325</v>
      </c>
      <c r="B67" s="130">
        <v>37</v>
      </c>
      <c r="C67" s="130" t="s">
        <v>86</v>
      </c>
      <c r="D67" s="130">
        <v>3481</v>
      </c>
      <c r="E67" s="130" t="s">
        <v>224</v>
      </c>
      <c r="F67" s="130">
        <v>0.223060838575948</v>
      </c>
      <c r="G67" s="130" t="s">
        <v>53</v>
      </c>
      <c r="H67" s="130" t="s">
        <v>53</v>
      </c>
      <c r="I67" s="130" t="s">
        <v>66</v>
      </c>
      <c r="J67" s="130" t="s">
        <v>45</v>
      </c>
      <c r="K67" s="130" t="s">
        <v>44</v>
      </c>
    </row>
    <row r="68" spans="1:11" x14ac:dyDescent="0.35">
      <c r="A68" s="130">
        <v>330</v>
      </c>
      <c r="B68" s="130">
        <v>37</v>
      </c>
      <c r="C68" s="130" t="s">
        <v>86</v>
      </c>
      <c r="D68" s="130">
        <v>3782</v>
      </c>
      <c r="E68" s="130" t="s">
        <v>224</v>
      </c>
      <c r="F68" s="130">
        <v>0.223060838575948</v>
      </c>
      <c r="G68" s="130" t="s">
        <v>53</v>
      </c>
      <c r="H68" s="130" t="s">
        <v>53</v>
      </c>
      <c r="I68" s="130" t="s">
        <v>66</v>
      </c>
      <c r="J68" s="130" t="s">
        <v>45</v>
      </c>
      <c r="K68" s="130" t="s">
        <v>44</v>
      </c>
    </row>
    <row r="69" spans="1:11" x14ac:dyDescent="0.35">
      <c r="A69" s="130">
        <v>335</v>
      </c>
      <c r="B69" s="130">
        <v>37</v>
      </c>
      <c r="C69" s="130" t="s">
        <v>86</v>
      </c>
      <c r="D69" s="130">
        <v>4355</v>
      </c>
      <c r="E69" s="130" t="s">
        <v>224</v>
      </c>
      <c r="F69" s="130">
        <v>0.223060838575948</v>
      </c>
      <c r="G69" s="130" t="s">
        <v>53</v>
      </c>
      <c r="H69" s="130" t="s">
        <v>53</v>
      </c>
      <c r="I69" s="130" t="s">
        <v>66</v>
      </c>
      <c r="J69" s="130" t="s">
        <v>45</v>
      </c>
      <c r="K69" s="130" t="s">
        <v>44</v>
      </c>
    </row>
    <row r="70" spans="1:11" x14ac:dyDescent="0.35">
      <c r="A70" s="130">
        <v>340</v>
      </c>
      <c r="B70" s="130">
        <v>37</v>
      </c>
      <c r="C70" s="130" t="s">
        <v>86</v>
      </c>
      <c r="D70" s="130">
        <v>3757</v>
      </c>
      <c r="E70" s="130" t="s">
        <v>224</v>
      </c>
      <c r="F70" s="130">
        <v>0.223060838575948</v>
      </c>
      <c r="G70" s="130" t="s">
        <v>53</v>
      </c>
      <c r="H70" s="130" t="s">
        <v>53</v>
      </c>
      <c r="I70" s="130" t="s">
        <v>66</v>
      </c>
      <c r="J70" s="130" t="s">
        <v>45</v>
      </c>
      <c r="K70" s="130" t="s">
        <v>44</v>
      </c>
    </row>
    <row r="71" spans="1:11" x14ac:dyDescent="0.35">
      <c r="A71" s="130">
        <v>345</v>
      </c>
      <c r="B71" s="130">
        <v>37</v>
      </c>
      <c r="C71" s="130" t="s">
        <v>86</v>
      </c>
      <c r="D71" s="130">
        <v>3494</v>
      </c>
      <c r="E71" s="130" t="s">
        <v>224</v>
      </c>
      <c r="F71" s="130">
        <v>0.223060838575948</v>
      </c>
      <c r="G71" s="130" t="s">
        <v>53</v>
      </c>
      <c r="H71" s="130" t="s">
        <v>53</v>
      </c>
      <c r="I71" s="130" t="s">
        <v>66</v>
      </c>
      <c r="J71" s="130" t="s">
        <v>45</v>
      </c>
      <c r="K71" s="130" t="s">
        <v>44</v>
      </c>
    </row>
    <row r="72" spans="1:11" x14ac:dyDescent="0.35">
      <c r="A72" s="130">
        <v>350</v>
      </c>
      <c r="B72" s="130">
        <v>37</v>
      </c>
      <c r="C72" s="130" t="s">
        <v>86</v>
      </c>
      <c r="D72" s="130">
        <v>3707</v>
      </c>
      <c r="E72" s="130" t="s">
        <v>224</v>
      </c>
      <c r="F72" s="130">
        <v>0.223060838575948</v>
      </c>
      <c r="G72" s="130" t="s">
        <v>53</v>
      </c>
      <c r="H72" s="130" t="s">
        <v>53</v>
      </c>
      <c r="I72" s="130" t="s">
        <v>66</v>
      </c>
      <c r="J72" s="130" t="s">
        <v>45</v>
      </c>
      <c r="K72" s="130" t="s">
        <v>44</v>
      </c>
    </row>
    <row r="73" spans="1:11" x14ac:dyDescent="0.35">
      <c r="A73" s="130">
        <v>355</v>
      </c>
      <c r="B73" s="130">
        <v>37</v>
      </c>
      <c r="C73" s="130" t="s">
        <v>86</v>
      </c>
      <c r="D73" s="130">
        <v>3983</v>
      </c>
      <c r="E73" s="130" t="s">
        <v>224</v>
      </c>
      <c r="F73" s="130">
        <v>0.223060838575948</v>
      </c>
      <c r="G73" s="130" t="s">
        <v>53</v>
      </c>
      <c r="H73" s="130" t="s">
        <v>53</v>
      </c>
      <c r="I73" s="130" t="s">
        <v>66</v>
      </c>
      <c r="J73" s="130" t="s">
        <v>45</v>
      </c>
      <c r="K73" s="130" t="s">
        <v>44</v>
      </c>
    </row>
    <row r="74" spans="1:11" x14ac:dyDescent="0.35">
      <c r="A74" s="130">
        <v>360</v>
      </c>
      <c r="B74" s="130">
        <v>37</v>
      </c>
      <c r="C74" s="130" t="s">
        <v>86</v>
      </c>
      <c r="D74" s="130">
        <v>3761</v>
      </c>
      <c r="E74" s="130" t="s">
        <v>224</v>
      </c>
      <c r="F74" s="130">
        <v>0.223060838575948</v>
      </c>
      <c r="G74" s="130" t="s">
        <v>53</v>
      </c>
      <c r="H74" s="130" t="s">
        <v>53</v>
      </c>
      <c r="I74" s="130" t="s">
        <v>66</v>
      </c>
      <c r="J74" s="130" t="s">
        <v>45</v>
      </c>
      <c r="K74" s="130" t="s">
        <v>44</v>
      </c>
    </row>
    <row r="75" spans="1:11" x14ac:dyDescent="0.35">
      <c r="A75" s="130">
        <v>365</v>
      </c>
      <c r="B75" s="130">
        <v>37</v>
      </c>
      <c r="C75" s="130" t="s">
        <v>86</v>
      </c>
      <c r="D75" s="130">
        <v>3626</v>
      </c>
      <c r="E75" s="130" t="s">
        <v>224</v>
      </c>
      <c r="F75" s="130">
        <v>0.223060838575948</v>
      </c>
      <c r="G75" s="130" t="s">
        <v>53</v>
      </c>
      <c r="H75" s="130" t="s">
        <v>53</v>
      </c>
      <c r="I75" s="130" t="s">
        <v>66</v>
      </c>
      <c r="J75" s="130" t="s">
        <v>45</v>
      </c>
      <c r="K75" s="130" t="s">
        <v>44</v>
      </c>
    </row>
    <row r="76" spans="1:11" x14ac:dyDescent="0.35">
      <c r="A76" s="130">
        <v>370</v>
      </c>
      <c r="B76" s="130">
        <v>37</v>
      </c>
      <c r="C76" s="130" t="s">
        <v>86</v>
      </c>
      <c r="D76" s="130">
        <v>4055</v>
      </c>
      <c r="E76" s="130" t="s">
        <v>224</v>
      </c>
      <c r="F76" s="130">
        <v>0.223060838575948</v>
      </c>
      <c r="G76" s="130" t="s">
        <v>53</v>
      </c>
      <c r="H76" s="130" t="s">
        <v>53</v>
      </c>
      <c r="I76" s="130" t="s">
        <v>66</v>
      </c>
      <c r="J76" s="130" t="s">
        <v>45</v>
      </c>
      <c r="K76" s="130" t="s">
        <v>44</v>
      </c>
    </row>
    <row r="77" spans="1:11" x14ac:dyDescent="0.35">
      <c r="A77" s="130">
        <v>375</v>
      </c>
      <c r="B77" s="130">
        <v>37</v>
      </c>
      <c r="C77" s="130" t="s">
        <v>86</v>
      </c>
      <c r="D77" s="130">
        <v>3996</v>
      </c>
      <c r="E77" s="130" t="s">
        <v>224</v>
      </c>
      <c r="F77" s="130">
        <v>0.223060838575948</v>
      </c>
      <c r="G77" s="130" t="s">
        <v>53</v>
      </c>
      <c r="H77" s="130" t="s">
        <v>53</v>
      </c>
      <c r="I77" s="130" t="s">
        <v>66</v>
      </c>
      <c r="J77" s="130" t="s">
        <v>45</v>
      </c>
      <c r="K77" s="130" t="s">
        <v>44</v>
      </c>
    </row>
    <row r="78" spans="1:11" x14ac:dyDescent="0.35">
      <c r="A78" s="130">
        <v>380</v>
      </c>
      <c r="B78" s="130">
        <v>37</v>
      </c>
      <c r="C78" s="130" t="s">
        <v>86</v>
      </c>
      <c r="D78" s="130">
        <v>4228</v>
      </c>
      <c r="E78" s="130" t="s">
        <v>224</v>
      </c>
      <c r="F78" s="130">
        <v>0.223060838575948</v>
      </c>
      <c r="G78" s="130" t="s">
        <v>53</v>
      </c>
      <c r="H78" s="130" t="s">
        <v>53</v>
      </c>
      <c r="I78" s="130" t="s">
        <v>66</v>
      </c>
      <c r="J78" s="130" t="s">
        <v>45</v>
      </c>
      <c r="K78" s="130" t="s">
        <v>44</v>
      </c>
    </row>
    <row r="79" spans="1:11" x14ac:dyDescent="0.35">
      <c r="A79" s="130">
        <v>385</v>
      </c>
      <c r="B79" s="130">
        <v>37</v>
      </c>
      <c r="C79" s="130" t="s">
        <v>86</v>
      </c>
      <c r="D79" s="130">
        <v>4465</v>
      </c>
      <c r="E79" s="130" t="s">
        <v>224</v>
      </c>
      <c r="F79" s="130">
        <v>0.223060838575948</v>
      </c>
      <c r="G79" s="130" t="s">
        <v>53</v>
      </c>
      <c r="H79" s="130" t="s">
        <v>53</v>
      </c>
      <c r="I79" s="130" t="s">
        <v>66</v>
      </c>
      <c r="J79" s="130" t="s">
        <v>45</v>
      </c>
      <c r="K79" s="130" t="s">
        <v>44</v>
      </c>
    </row>
    <row r="80" spans="1:11" x14ac:dyDescent="0.35">
      <c r="A80" s="130">
        <v>390</v>
      </c>
      <c r="B80" s="130">
        <v>37</v>
      </c>
      <c r="C80" s="130" t="s">
        <v>86</v>
      </c>
      <c r="D80" s="130">
        <v>3547</v>
      </c>
      <c r="E80" s="130" t="s">
        <v>224</v>
      </c>
      <c r="F80" s="130">
        <v>0.223060838575948</v>
      </c>
      <c r="G80" s="130" t="s">
        <v>53</v>
      </c>
      <c r="H80" s="130" t="s">
        <v>53</v>
      </c>
      <c r="I80" s="130" t="s">
        <v>66</v>
      </c>
      <c r="J80" s="130" t="s">
        <v>45</v>
      </c>
      <c r="K80" s="130" t="s">
        <v>44</v>
      </c>
    </row>
    <row r="81" spans="1:11" x14ac:dyDescent="0.35">
      <c r="A81" s="130">
        <v>395</v>
      </c>
      <c r="B81" s="130">
        <v>37</v>
      </c>
      <c r="C81" s="130" t="s">
        <v>86</v>
      </c>
      <c r="D81" s="130">
        <v>3977</v>
      </c>
      <c r="E81" s="130" t="s">
        <v>224</v>
      </c>
      <c r="F81" s="130">
        <v>0.223060838575948</v>
      </c>
      <c r="G81" s="130" t="s">
        <v>53</v>
      </c>
      <c r="H81" s="130" t="s">
        <v>53</v>
      </c>
      <c r="I81" s="130" t="s">
        <v>66</v>
      </c>
      <c r="J81" s="130" t="s">
        <v>45</v>
      </c>
      <c r="K81" s="130" t="s">
        <v>44</v>
      </c>
    </row>
    <row r="82" spans="1:11" x14ac:dyDescent="0.35">
      <c r="A82" s="130">
        <v>400</v>
      </c>
      <c r="B82" s="130">
        <v>37</v>
      </c>
      <c r="C82" s="130" t="s">
        <v>86</v>
      </c>
      <c r="D82" s="130">
        <v>4108</v>
      </c>
      <c r="E82" s="130" t="s">
        <v>224</v>
      </c>
      <c r="F82" s="130">
        <v>0.223060838575948</v>
      </c>
      <c r="G82" s="130" t="s">
        <v>53</v>
      </c>
      <c r="H82" s="130" t="s">
        <v>53</v>
      </c>
      <c r="I82" s="130" t="s">
        <v>66</v>
      </c>
      <c r="J82" s="130" t="s">
        <v>45</v>
      </c>
      <c r="K82" s="130" t="s">
        <v>44</v>
      </c>
    </row>
    <row r="83" spans="1:11" x14ac:dyDescent="0.35">
      <c r="A83" s="130">
        <v>405</v>
      </c>
      <c r="B83" s="130">
        <v>37</v>
      </c>
      <c r="C83" s="130" t="s">
        <v>86</v>
      </c>
      <c r="D83" s="130">
        <v>4118</v>
      </c>
      <c r="E83" s="130" t="s">
        <v>224</v>
      </c>
      <c r="F83" s="130">
        <v>0.223060838575948</v>
      </c>
      <c r="G83" s="130" t="s">
        <v>53</v>
      </c>
      <c r="H83" s="130" t="s">
        <v>53</v>
      </c>
      <c r="I83" s="130" t="s">
        <v>66</v>
      </c>
      <c r="J83" s="130" t="s">
        <v>45</v>
      </c>
      <c r="K83" s="130" t="s">
        <v>44</v>
      </c>
    </row>
    <row r="84" spans="1:11" x14ac:dyDescent="0.35">
      <c r="A84" s="130">
        <v>410</v>
      </c>
      <c r="B84" s="130">
        <v>37</v>
      </c>
      <c r="C84" s="130" t="s">
        <v>86</v>
      </c>
      <c r="D84" s="130">
        <v>3898</v>
      </c>
      <c r="E84" s="130" t="s">
        <v>224</v>
      </c>
      <c r="F84" s="130">
        <v>0.223060838575948</v>
      </c>
      <c r="G84" s="130" t="s">
        <v>53</v>
      </c>
      <c r="H84" s="130" t="s">
        <v>53</v>
      </c>
      <c r="I84" s="130" t="s">
        <v>66</v>
      </c>
      <c r="J84" s="130" t="s">
        <v>45</v>
      </c>
      <c r="K84" s="130" t="s">
        <v>44</v>
      </c>
    </row>
    <row r="85" spans="1:11" x14ac:dyDescent="0.35">
      <c r="A85" s="130">
        <v>415</v>
      </c>
      <c r="B85" s="130">
        <v>37</v>
      </c>
      <c r="C85" s="130" t="s">
        <v>86</v>
      </c>
      <c r="D85" s="130">
        <v>4522</v>
      </c>
      <c r="E85" s="130" t="s">
        <v>224</v>
      </c>
      <c r="F85" s="130">
        <v>0.223060838575948</v>
      </c>
      <c r="G85" s="130" t="s">
        <v>53</v>
      </c>
      <c r="H85" s="130" t="s">
        <v>53</v>
      </c>
      <c r="I85" s="130" t="s">
        <v>66</v>
      </c>
      <c r="J85" s="130" t="s">
        <v>45</v>
      </c>
      <c r="K85" s="130" t="s">
        <v>44</v>
      </c>
    </row>
    <row r="86" spans="1:11" x14ac:dyDescent="0.35">
      <c r="A86" s="130">
        <v>420</v>
      </c>
      <c r="B86" s="130">
        <v>37</v>
      </c>
      <c r="C86" s="130" t="s">
        <v>86</v>
      </c>
      <c r="D86" s="130">
        <v>4449</v>
      </c>
      <c r="E86" s="130" t="s">
        <v>224</v>
      </c>
      <c r="F86" s="130">
        <v>0.223060838575948</v>
      </c>
      <c r="G86" s="130" t="s">
        <v>53</v>
      </c>
      <c r="H86" s="130" t="s">
        <v>53</v>
      </c>
      <c r="I86" s="130" t="s">
        <v>66</v>
      </c>
      <c r="J86" s="130" t="s">
        <v>45</v>
      </c>
      <c r="K86" s="130" t="s">
        <v>44</v>
      </c>
    </row>
    <row r="87" spans="1:11" x14ac:dyDescent="0.35">
      <c r="A87" s="130">
        <v>425</v>
      </c>
      <c r="B87" s="130">
        <v>37</v>
      </c>
      <c r="C87" s="130" t="s">
        <v>86</v>
      </c>
      <c r="D87" s="130">
        <v>4985</v>
      </c>
      <c r="E87" s="130" t="s">
        <v>224</v>
      </c>
      <c r="F87" s="130">
        <v>0.223060838575948</v>
      </c>
      <c r="G87" s="130" t="s">
        <v>53</v>
      </c>
      <c r="H87" s="130" t="s">
        <v>53</v>
      </c>
      <c r="I87" s="130" t="s">
        <v>66</v>
      </c>
      <c r="J87" s="130" t="s">
        <v>45</v>
      </c>
      <c r="K87" s="130" t="s">
        <v>44</v>
      </c>
    </row>
    <row r="88" spans="1:11" x14ac:dyDescent="0.35">
      <c r="A88" s="130">
        <v>430</v>
      </c>
      <c r="B88" s="130">
        <v>37</v>
      </c>
      <c r="C88" s="130" t="s">
        <v>86</v>
      </c>
      <c r="D88" s="130">
        <v>4542</v>
      </c>
      <c r="E88" s="130" t="s">
        <v>224</v>
      </c>
      <c r="F88" s="130">
        <v>0.223060838575948</v>
      </c>
      <c r="G88" s="130" t="s">
        <v>53</v>
      </c>
      <c r="H88" s="130" t="s">
        <v>53</v>
      </c>
      <c r="I88" s="130" t="s">
        <v>66</v>
      </c>
      <c r="J88" s="130" t="s">
        <v>45</v>
      </c>
      <c r="K88" s="130" t="s">
        <v>44</v>
      </c>
    </row>
    <row r="89" spans="1:11" x14ac:dyDescent="0.35">
      <c r="A89" s="130">
        <v>435</v>
      </c>
      <c r="B89" s="130">
        <v>37.1</v>
      </c>
      <c r="C89" s="130" t="s">
        <v>86</v>
      </c>
      <c r="D89" s="130">
        <v>3954</v>
      </c>
      <c r="E89" s="130" t="s">
        <v>224</v>
      </c>
      <c r="F89" s="130">
        <v>0.223060838575948</v>
      </c>
      <c r="G89" s="130" t="s">
        <v>53</v>
      </c>
      <c r="H89" s="130" t="s">
        <v>53</v>
      </c>
      <c r="I89" s="130" t="s">
        <v>66</v>
      </c>
      <c r="J89" s="130" t="s">
        <v>45</v>
      </c>
      <c r="K89" s="130" t="s">
        <v>44</v>
      </c>
    </row>
    <row r="90" spans="1:11" x14ac:dyDescent="0.35">
      <c r="A90" s="130">
        <v>440</v>
      </c>
      <c r="B90" s="130">
        <v>37</v>
      </c>
      <c r="C90" s="130" t="s">
        <v>86</v>
      </c>
      <c r="D90" s="130">
        <v>4856</v>
      </c>
      <c r="E90" s="130" t="s">
        <v>224</v>
      </c>
      <c r="F90" s="130">
        <v>0.223060838575948</v>
      </c>
      <c r="G90" s="130" t="s">
        <v>53</v>
      </c>
      <c r="H90" s="130" t="s">
        <v>53</v>
      </c>
      <c r="I90" s="130" t="s">
        <v>66</v>
      </c>
      <c r="J90" s="130" t="s">
        <v>45</v>
      </c>
      <c r="K90" s="130" t="s">
        <v>44</v>
      </c>
    </row>
    <row r="91" spans="1:11" x14ac:dyDescent="0.35">
      <c r="A91" s="130">
        <v>445</v>
      </c>
      <c r="B91" s="130">
        <v>37</v>
      </c>
      <c r="C91" s="130" t="s">
        <v>86</v>
      </c>
      <c r="D91" s="130">
        <v>4069</v>
      </c>
      <c r="E91" s="130" t="s">
        <v>224</v>
      </c>
      <c r="F91" s="130">
        <v>0.223060838575948</v>
      </c>
      <c r="G91" s="130" t="s">
        <v>53</v>
      </c>
      <c r="H91" s="130" t="s">
        <v>53</v>
      </c>
      <c r="I91" s="130" t="s">
        <v>66</v>
      </c>
      <c r="J91" s="130" t="s">
        <v>45</v>
      </c>
      <c r="K91" s="130" t="s">
        <v>44</v>
      </c>
    </row>
    <row r="92" spans="1:11" x14ac:dyDescent="0.35">
      <c r="A92" s="130">
        <v>450</v>
      </c>
      <c r="B92" s="130">
        <v>37</v>
      </c>
      <c r="C92" s="130" t="s">
        <v>86</v>
      </c>
      <c r="D92" s="130">
        <v>4155</v>
      </c>
      <c r="E92" s="130" t="s">
        <v>224</v>
      </c>
      <c r="F92" s="130">
        <v>0.223060838575948</v>
      </c>
      <c r="G92" s="130" t="s">
        <v>53</v>
      </c>
      <c r="H92" s="130" t="s">
        <v>53</v>
      </c>
      <c r="I92" s="130" t="s">
        <v>66</v>
      </c>
      <c r="J92" s="130" t="s">
        <v>45</v>
      </c>
      <c r="K92" s="130" t="s">
        <v>44</v>
      </c>
    </row>
    <row r="93" spans="1:11" x14ac:dyDescent="0.35">
      <c r="A93" s="130">
        <v>455</v>
      </c>
      <c r="B93" s="130">
        <v>37</v>
      </c>
      <c r="C93" s="130" t="s">
        <v>86</v>
      </c>
      <c r="D93" s="130">
        <v>4405</v>
      </c>
      <c r="E93" s="130" t="s">
        <v>224</v>
      </c>
      <c r="F93" s="130">
        <v>0.223060838575948</v>
      </c>
      <c r="G93" s="130" t="s">
        <v>53</v>
      </c>
      <c r="H93" s="130" t="s">
        <v>53</v>
      </c>
      <c r="I93" s="130" t="s">
        <v>66</v>
      </c>
      <c r="J93" s="130" t="s">
        <v>45</v>
      </c>
      <c r="K93" s="130" t="s">
        <v>44</v>
      </c>
    </row>
    <row r="94" spans="1:11" x14ac:dyDescent="0.35">
      <c r="A94" s="130">
        <v>460</v>
      </c>
      <c r="B94" s="130">
        <v>37</v>
      </c>
      <c r="C94" s="130" t="s">
        <v>86</v>
      </c>
      <c r="D94" s="130">
        <v>4146</v>
      </c>
      <c r="E94" s="130" t="s">
        <v>224</v>
      </c>
      <c r="F94" s="130">
        <v>0.223060838575948</v>
      </c>
      <c r="G94" s="130" t="s">
        <v>53</v>
      </c>
      <c r="H94" s="130" t="s">
        <v>53</v>
      </c>
      <c r="I94" s="130" t="s">
        <v>66</v>
      </c>
      <c r="J94" s="130" t="s">
        <v>45</v>
      </c>
      <c r="K94" s="130" t="s">
        <v>44</v>
      </c>
    </row>
    <row r="95" spans="1:11" x14ac:dyDescent="0.35">
      <c r="A95" s="130">
        <v>465</v>
      </c>
      <c r="B95" s="130">
        <v>37</v>
      </c>
      <c r="C95" s="130" t="s">
        <v>86</v>
      </c>
      <c r="D95" s="130">
        <v>4611</v>
      </c>
      <c r="E95" s="130" t="s">
        <v>224</v>
      </c>
      <c r="F95" s="130">
        <v>0.223060838575948</v>
      </c>
      <c r="G95" s="130" t="s">
        <v>53</v>
      </c>
      <c r="H95" s="130" t="s">
        <v>53</v>
      </c>
      <c r="I95" s="130" t="s">
        <v>66</v>
      </c>
      <c r="J95" s="130" t="s">
        <v>45</v>
      </c>
      <c r="K95" s="130" t="s">
        <v>44</v>
      </c>
    </row>
    <row r="96" spans="1:11" x14ac:dyDescent="0.35">
      <c r="A96" s="130">
        <v>470</v>
      </c>
      <c r="B96" s="130">
        <v>37</v>
      </c>
      <c r="C96" s="130" t="s">
        <v>86</v>
      </c>
      <c r="D96" s="130">
        <v>4411</v>
      </c>
      <c r="E96" s="130" t="s">
        <v>224</v>
      </c>
      <c r="F96" s="130">
        <v>0.223060838575948</v>
      </c>
      <c r="G96" s="130" t="s">
        <v>53</v>
      </c>
      <c r="H96" s="130" t="s">
        <v>53</v>
      </c>
      <c r="I96" s="130" t="s">
        <v>66</v>
      </c>
      <c r="J96" s="130" t="s">
        <v>45</v>
      </c>
      <c r="K96" s="130" t="s">
        <v>44</v>
      </c>
    </row>
    <row r="97" spans="1:11" x14ac:dyDescent="0.35">
      <c r="A97" s="130">
        <v>475</v>
      </c>
      <c r="B97" s="130">
        <v>37</v>
      </c>
      <c r="C97" s="130" t="s">
        <v>86</v>
      </c>
      <c r="D97" s="130">
        <v>4451</v>
      </c>
      <c r="E97" s="130" t="s">
        <v>224</v>
      </c>
      <c r="F97" s="130">
        <v>0.223060838575948</v>
      </c>
      <c r="G97" s="130" t="s">
        <v>53</v>
      </c>
      <c r="H97" s="130" t="s">
        <v>53</v>
      </c>
      <c r="I97" s="130" t="s">
        <v>66</v>
      </c>
      <c r="J97" s="130" t="s">
        <v>45</v>
      </c>
      <c r="K97" s="130" t="s">
        <v>44</v>
      </c>
    </row>
    <row r="98" spans="1:11" x14ac:dyDescent="0.35">
      <c r="A98" s="130">
        <v>480</v>
      </c>
      <c r="B98" s="130">
        <v>37</v>
      </c>
      <c r="C98" s="130" t="s">
        <v>86</v>
      </c>
      <c r="D98" s="130">
        <v>4416</v>
      </c>
      <c r="E98" s="130" t="s">
        <v>224</v>
      </c>
      <c r="F98" s="130">
        <v>0.223060838575948</v>
      </c>
      <c r="G98" s="130" t="s">
        <v>53</v>
      </c>
      <c r="H98" s="130" t="s">
        <v>53</v>
      </c>
      <c r="I98" s="130" t="s">
        <v>66</v>
      </c>
      <c r="J98" s="130" t="s">
        <v>45</v>
      </c>
      <c r="K98" s="130" t="s">
        <v>44</v>
      </c>
    </row>
    <row r="99" spans="1:11" x14ac:dyDescent="0.35">
      <c r="A99" s="130">
        <v>485</v>
      </c>
      <c r="B99" s="130">
        <v>37</v>
      </c>
      <c r="C99" s="130" t="s">
        <v>86</v>
      </c>
      <c r="D99" s="130">
        <v>4207</v>
      </c>
      <c r="E99" s="130" t="s">
        <v>224</v>
      </c>
      <c r="F99" s="130">
        <v>0.223060838575948</v>
      </c>
      <c r="G99" s="130" t="s">
        <v>53</v>
      </c>
      <c r="H99" s="130" t="s">
        <v>53</v>
      </c>
      <c r="I99" s="130" t="s">
        <v>66</v>
      </c>
      <c r="J99" s="130" t="s">
        <v>45</v>
      </c>
      <c r="K99" s="130" t="s">
        <v>44</v>
      </c>
    </row>
    <row r="100" spans="1:11" x14ac:dyDescent="0.35">
      <c r="A100" s="130">
        <v>490</v>
      </c>
      <c r="B100" s="130">
        <v>37</v>
      </c>
      <c r="C100" s="130" t="s">
        <v>86</v>
      </c>
      <c r="D100" s="130">
        <v>4269</v>
      </c>
      <c r="E100" s="130" t="s">
        <v>224</v>
      </c>
      <c r="F100" s="130">
        <v>0.223060838575948</v>
      </c>
      <c r="G100" s="130" t="s">
        <v>53</v>
      </c>
      <c r="H100" s="130" t="s">
        <v>53</v>
      </c>
      <c r="I100" s="130" t="s">
        <v>66</v>
      </c>
      <c r="J100" s="130" t="s">
        <v>45</v>
      </c>
      <c r="K100" s="130" t="s">
        <v>44</v>
      </c>
    </row>
    <row r="101" spans="1:11" x14ac:dyDescent="0.35">
      <c r="A101" s="130">
        <v>495</v>
      </c>
      <c r="B101" s="130">
        <v>37</v>
      </c>
      <c r="C101" s="130" t="s">
        <v>86</v>
      </c>
      <c r="D101" s="130">
        <v>4430</v>
      </c>
      <c r="E101" s="130" t="s">
        <v>224</v>
      </c>
      <c r="F101" s="130">
        <v>0.223060838575948</v>
      </c>
      <c r="G101" s="130" t="s">
        <v>53</v>
      </c>
      <c r="H101" s="130" t="s">
        <v>53</v>
      </c>
      <c r="I101" s="130" t="s">
        <v>66</v>
      </c>
      <c r="J101" s="130" t="s">
        <v>45</v>
      </c>
      <c r="K101" s="130" t="s">
        <v>44</v>
      </c>
    </row>
    <row r="102" spans="1:11" x14ac:dyDescent="0.35">
      <c r="A102" s="130">
        <v>500</v>
      </c>
      <c r="B102" s="130">
        <v>37</v>
      </c>
      <c r="C102" s="130" t="s">
        <v>86</v>
      </c>
      <c r="D102" s="130">
        <v>4727</v>
      </c>
      <c r="E102" s="130" t="s">
        <v>224</v>
      </c>
      <c r="F102" s="130">
        <v>0.223060838575948</v>
      </c>
      <c r="G102" s="130" t="s">
        <v>53</v>
      </c>
      <c r="H102" s="130" t="s">
        <v>53</v>
      </c>
      <c r="I102" s="130" t="s">
        <v>66</v>
      </c>
      <c r="J102" s="130" t="s">
        <v>45</v>
      </c>
      <c r="K102" s="130" t="s">
        <v>44</v>
      </c>
    </row>
    <row r="103" spans="1:11" x14ac:dyDescent="0.35">
      <c r="A103" s="130">
        <v>505</v>
      </c>
      <c r="B103" s="130">
        <v>37</v>
      </c>
      <c r="C103" s="130" t="s">
        <v>86</v>
      </c>
      <c r="D103" s="130">
        <v>4308</v>
      </c>
      <c r="E103" s="130" t="s">
        <v>224</v>
      </c>
      <c r="F103" s="130">
        <v>0.223060838575948</v>
      </c>
      <c r="G103" s="130" t="s">
        <v>53</v>
      </c>
      <c r="H103" s="130" t="s">
        <v>53</v>
      </c>
      <c r="I103" s="130" t="s">
        <v>66</v>
      </c>
      <c r="J103" s="130" t="s">
        <v>45</v>
      </c>
      <c r="K103" s="130" t="s">
        <v>44</v>
      </c>
    </row>
    <row r="104" spans="1:11" x14ac:dyDescent="0.35">
      <c r="A104" s="130">
        <v>510</v>
      </c>
      <c r="B104" s="130">
        <v>37</v>
      </c>
      <c r="C104" s="130" t="s">
        <v>86</v>
      </c>
      <c r="D104" s="130">
        <v>4585</v>
      </c>
      <c r="E104" s="130" t="s">
        <v>224</v>
      </c>
      <c r="F104" s="130">
        <v>0.223060838575948</v>
      </c>
      <c r="G104" s="130" t="s">
        <v>53</v>
      </c>
      <c r="H104" s="130" t="s">
        <v>53</v>
      </c>
      <c r="I104" s="130" t="s">
        <v>66</v>
      </c>
      <c r="J104" s="130" t="s">
        <v>45</v>
      </c>
      <c r="K104" s="130" t="s">
        <v>44</v>
      </c>
    </row>
    <row r="105" spans="1:11" x14ac:dyDescent="0.35">
      <c r="A105" s="130">
        <v>515</v>
      </c>
      <c r="B105" s="130">
        <v>37</v>
      </c>
      <c r="C105" s="130" t="s">
        <v>86</v>
      </c>
      <c r="D105" s="130">
        <v>4681</v>
      </c>
      <c r="E105" s="130" t="s">
        <v>224</v>
      </c>
      <c r="F105" s="130">
        <v>0.223060838575948</v>
      </c>
      <c r="G105" s="130" t="s">
        <v>53</v>
      </c>
      <c r="H105" s="130" t="s">
        <v>53</v>
      </c>
      <c r="I105" s="130" t="s">
        <v>66</v>
      </c>
      <c r="J105" s="130" t="s">
        <v>45</v>
      </c>
      <c r="K105" s="130" t="s">
        <v>44</v>
      </c>
    </row>
    <row r="106" spans="1:11" x14ac:dyDescent="0.35">
      <c r="A106" s="130">
        <v>520</v>
      </c>
      <c r="B106" s="130">
        <v>37</v>
      </c>
      <c r="C106" s="130" t="s">
        <v>86</v>
      </c>
      <c r="D106" s="130">
        <v>4531</v>
      </c>
      <c r="E106" s="130" t="s">
        <v>224</v>
      </c>
      <c r="F106" s="130">
        <v>0.223060838575948</v>
      </c>
      <c r="G106" s="130" t="s">
        <v>53</v>
      </c>
      <c r="H106" s="130" t="s">
        <v>53</v>
      </c>
      <c r="I106" s="130" t="s">
        <v>66</v>
      </c>
      <c r="J106" s="130" t="s">
        <v>45</v>
      </c>
      <c r="K106" s="130" t="s">
        <v>44</v>
      </c>
    </row>
    <row r="107" spans="1:11" x14ac:dyDescent="0.35">
      <c r="A107" s="130">
        <v>525</v>
      </c>
      <c r="B107" s="130">
        <v>37</v>
      </c>
      <c r="C107" s="130" t="s">
        <v>86</v>
      </c>
      <c r="D107" s="130">
        <v>4430</v>
      </c>
      <c r="E107" s="130" t="s">
        <v>224</v>
      </c>
      <c r="F107" s="130">
        <v>0.223060838575948</v>
      </c>
      <c r="G107" s="130" t="s">
        <v>53</v>
      </c>
      <c r="H107" s="130" t="s">
        <v>53</v>
      </c>
      <c r="I107" s="130" t="s">
        <v>66</v>
      </c>
      <c r="J107" s="130" t="s">
        <v>45</v>
      </c>
      <c r="K107" s="130" t="s">
        <v>44</v>
      </c>
    </row>
    <row r="108" spans="1:11" x14ac:dyDescent="0.35">
      <c r="A108" s="130">
        <v>530</v>
      </c>
      <c r="B108" s="130">
        <v>37</v>
      </c>
      <c r="C108" s="130" t="s">
        <v>86</v>
      </c>
      <c r="D108" s="130">
        <v>4772</v>
      </c>
      <c r="E108" s="130" t="s">
        <v>224</v>
      </c>
      <c r="F108" s="130">
        <v>0.223060838575948</v>
      </c>
      <c r="G108" s="130" t="s">
        <v>53</v>
      </c>
      <c r="H108" s="130" t="s">
        <v>53</v>
      </c>
      <c r="I108" s="130" t="s">
        <v>66</v>
      </c>
      <c r="J108" s="130" t="s">
        <v>45</v>
      </c>
      <c r="K108" s="130" t="s">
        <v>44</v>
      </c>
    </row>
    <row r="109" spans="1:11" x14ac:dyDescent="0.35">
      <c r="A109" s="130">
        <v>535</v>
      </c>
      <c r="B109" s="130">
        <v>37</v>
      </c>
      <c r="C109" s="130" t="s">
        <v>86</v>
      </c>
      <c r="D109" s="130">
        <v>4475</v>
      </c>
      <c r="E109" s="130" t="s">
        <v>224</v>
      </c>
      <c r="F109" s="130">
        <v>0.223060838575948</v>
      </c>
      <c r="G109" s="130" t="s">
        <v>53</v>
      </c>
      <c r="H109" s="130" t="s">
        <v>53</v>
      </c>
      <c r="I109" s="130" t="s">
        <v>66</v>
      </c>
      <c r="J109" s="130" t="s">
        <v>45</v>
      </c>
      <c r="K109" s="130" t="s">
        <v>44</v>
      </c>
    </row>
    <row r="110" spans="1:11" x14ac:dyDescent="0.35">
      <c r="A110" s="130">
        <v>540</v>
      </c>
      <c r="B110" s="130">
        <v>37</v>
      </c>
      <c r="C110" s="130" t="s">
        <v>86</v>
      </c>
      <c r="D110" s="130">
        <v>4648</v>
      </c>
      <c r="E110" s="130" t="s">
        <v>224</v>
      </c>
      <c r="F110" s="130">
        <v>0.223060838575948</v>
      </c>
      <c r="G110" s="130" t="s">
        <v>53</v>
      </c>
      <c r="H110" s="130" t="s">
        <v>53</v>
      </c>
      <c r="I110" s="130" t="s">
        <v>66</v>
      </c>
      <c r="J110" s="130" t="s">
        <v>45</v>
      </c>
      <c r="K110" s="130" t="s">
        <v>44</v>
      </c>
    </row>
    <row r="111" spans="1:11" x14ac:dyDescent="0.35">
      <c r="A111" s="130">
        <v>545</v>
      </c>
      <c r="B111" s="130">
        <v>37</v>
      </c>
      <c r="C111" s="130" t="s">
        <v>86</v>
      </c>
      <c r="D111" s="130">
        <v>4493</v>
      </c>
      <c r="E111" s="130" t="s">
        <v>224</v>
      </c>
      <c r="F111" s="130">
        <v>0.223060838575948</v>
      </c>
      <c r="G111" s="130" t="s">
        <v>53</v>
      </c>
      <c r="H111" s="130" t="s">
        <v>53</v>
      </c>
      <c r="I111" s="130" t="s">
        <v>66</v>
      </c>
      <c r="J111" s="130" t="s">
        <v>45</v>
      </c>
      <c r="K111" s="130" t="s">
        <v>44</v>
      </c>
    </row>
    <row r="112" spans="1:11" x14ac:dyDescent="0.35">
      <c r="A112" s="130">
        <v>550</v>
      </c>
      <c r="B112" s="130">
        <v>37</v>
      </c>
      <c r="C112" s="130" t="s">
        <v>86</v>
      </c>
      <c r="D112" s="130">
        <v>4362</v>
      </c>
      <c r="E112" s="130" t="s">
        <v>224</v>
      </c>
      <c r="F112" s="130">
        <v>0.223060838575948</v>
      </c>
      <c r="G112" s="130" t="s">
        <v>53</v>
      </c>
      <c r="H112" s="130" t="s">
        <v>53</v>
      </c>
      <c r="I112" s="130" t="s">
        <v>66</v>
      </c>
      <c r="J112" s="130" t="s">
        <v>45</v>
      </c>
      <c r="K112" s="130" t="s">
        <v>44</v>
      </c>
    </row>
    <row r="113" spans="1:11" x14ac:dyDescent="0.35">
      <c r="A113" s="130">
        <v>555</v>
      </c>
      <c r="B113" s="130">
        <v>37</v>
      </c>
      <c r="C113" s="130" t="s">
        <v>86</v>
      </c>
      <c r="D113" s="130">
        <v>4864</v>
      </c>
      <c r="E113" s="130" t="s">
        <v>224</v>
      </c>
      <c r="F113" s="130">
        <v>0.223060838575948</v>
      </c>
      <c r="G113" s="130" t="s">
        <v>53</v>
      </c>
      <c r="H113" s="130" t="s">
        <v>53</v>
      </c>
      <c r="I113" s="130" t="s">
        <v>66</v>
      </c>
      <c r="J113" s="130" t="s">
        <v>45</v>
      </c>
      <c r="K113" s="130" t="s">
        <v>44</v>
      </c>
    </row>
    <row r="114" spans="1:11" x14ac:dyDescent="0.35">
      <c r="A114" s="130">
        <v>560</v>
      </c>
      <c r="B114" s="130">
        <v>37</v>
      </c>
      <c r="C114" s="130" t="s">
        <v>86</v>
      </c>
      <c r="D114" s="130">
        <v>4315</v>
      </c>
      <c r="E114" s="130" t="s">
        <v>224</v>
      </c>
      <c r="F114" s="130">
        <v>0.223060838575948</v>
      </c>
      <c r="G114" s="130" t="s">
        <v>53</v>
      </c>
      <c r="H114" s="130" t="s">
        <v>53</v>
      </c>
      <c r="I114" s="130" t="s">
        <v>66</v>
      </c>
      <c r="J114" s="130" t="s">
        <v>45</v>
      </c>
      <c r="K114" s="130" t="s">
        <v>44</v>
      </c>
    </row>
    <row r="115" spans="1:11" x14ac:dyDescent="0.35">
      <c r="A115" s="130">
        <v>565</v>
      </c>
      <c r="B115" s="130">
        <v>37</v>
      </c>
      <c r="C115" s="130" t="s">
        <v>86</v>
      </c>
      <c r="D115" s="130">
        <v>4930</v>
      </c>
      <c r="E115" s="130" t="s">
        <v>224</v>
      </c>
      <c r="F115" s="130">
        <v>0.223060838575948</v>
      </c>
      <c r="G115" s="130" t="s">
        <v>53</v>
      </c>
      <c r="H115" s="130" t="s">
        <v>53</v>
      </c>
      <c r="I115" s="130" t="s">
        <v>66</v>
      </c>
      <c r="J115" s="130" t="s">
        <v>45</v>
      </c>
      <c r="K115" s="130" t="s">
        <v>44</v>
      </c>
    </row>
    <row r="116" spans="1:11" x14ac:dyDescent="0.35">
      <c r="A116" s="130">
        <v>570</v>
      </c>
      <c r="B116" s="130">
        <v>37</v>
      </c>
      <c r="C116" s="130" t="s">
        <v>86</v>
      </c>
      <c r="D116" s="130">
        <v>4895</v>
      </c>
      <c r="E116" s="130" t="s">
        <v>224</v>
      </c>
      <c r="F116" s="130">
        <v>0.223060838575948</v>
      </c>
      <c r="G116" s="130" t="s">
        <v>53</v>
      </c>
      <c r="H116" s="130" t="s">
        <v>53</v>
      </c>
      <c r="I116" s="130" t="s">
        <v>66</v>
      </c>
      <c r="J116" s="130" t="s">
        <v>45</v>
      </c>
      <c r="K116" s="130" t="s">
        <v>44</v>
      </c>
    </row>
    <row r="117" spans="1:11" x14ac:dyDescent="0.35">
      <c r="A117" s="130">
        <v>575</v>
      </c>
      <c r="B117" s="130">
        <v>37</v>
      </c>
      <c r="C117" s="130" t="s">
        <v>86</v>
      </c>
      <c r="D117" s="130">
        <v>4540</v>
      </c>
      <c r="E117" s="130" t="s">
        <v>224</v>
      </c>
      <c r="F117" s="130">
        <v>0.223060838575948</v>
      </c>
      <c r="G117" s="130" t="s">
        <v>53</v>
      </c>
      <c r="H117" s="130" t="s">
        <v>53</v>
      </c>
      <c r="I117" s="130" t="s">
        <v>66</v>
      </c>
      <c r="J117" s="130" t="s">
        <v>45</v>
      </c>
      <c r="K117" s="130" t="s">
        <v>44</v>
      </c>
    </row>
    <row r="118" spans="1:11" x14ac:dyDescent="0.35">
      <c r="A118" s="130">
        <v>580</v>
      </c>
      <c r="B118" s="130">
        <v>37</v>
      </c>
      <c r="C118" s="130" t="s">
        <v>86</v>
      </c>
      <c r="D118" s="130">
        <v>5096</v>
      </c>
      <c r="E118" s="130" t="s">
        <v>224</v>
      </c>
      <c r="F118" s="130">
        <v>0.223060838575948</v>
      </c>
      <c r="G118" s="130" t="s">
        <v>53</v>
      </c>
      <c r="H118" s="130" t="s">
        <v>53</v>
      </c>
      <c r="I118" s="130" t="s">
        <v>66</v>
      </c>
      <c r="J118" s="130" t="s">
        <v>45</v>
      </c>
      <c r="K118" s="130" t="s">
        <v>44</v>
      </c>
    </row>
    <row r="119" spans="1:11" x14ac:dyDescent="0.35">
      <c r="A119" s="130">
        <v>585</v>
      </c>
      <c r="B119" s="130">
        <v>37</v>
      </c>
      <c r="C119" s="130" t="s">
        <v>86</v>
      </c>
      <c r="D119" s="130">
        <v>4231</v>
      </c>
      <c r="E119" s="130" t="s">
        <v>224</v>
      </c>
      <c r="F119" s="130">
        <v>0.223060838575948</v>
      </c>
      <c r="G119" s="130" t="s">
        <v>53</v>
      </c>
      <c r="H119" s="130" t="s">
        <v>53</v>
      </c>
      <c r="I119" s="130" t="s">
        <v>66</v>
      </c>
      <c r="J119" s="130" t="s">
        <v>45</v>
      </c>
      <c r="K119" s="130" t="s">
        <v>44</v>
      </c>
    </row>
    <row r="120" spans="1:11" x14ac:dyDescent="0.35">
      <c r="A120" s="130">
        <v>590</v>
      </c>
      <c r="B120" s="130">
        <v>37</v>
      </c>
      <c r="C120" s="130" t="s">
        <v>86</v>
      </c>
      <c r="D120" s="130">
        <v>4650</v>
      </c>
      <c r="E120" s="130" t="s">
        <v>224</v>
      </c>
      <c r="F120" s="130">
        <v>0.223060838575948</v>
      </c>
      <c r="G120" s="130" t="s">
        <v>53</v>
      </c>
      <c r="H120" s="130" t="s">
        <v>53</v>
      </c>
      <c r="I120" s="130" t="s">
        <v>66</v>
      </c>
      <c r="J120" s="130" t="s">
        <v>45</v>
      </c>
      <c r="K120" s="130" t="s">
        <v>44</v>
      </c>
    </row>
    <row r="121" spans="1:11" x14ac:dyDescent="0.35">
      <c r="A121" s="130">
        <v>595</v>
      </c>
      <c r="B121" s="130">
        <v>37</v>
      </c>
      <c r="C121" s="130" t="s">
        <v>86</v>
      </c>
      <c r="D121" s="130">
        <v>4863</v>
      </c>
      <c r="E121" s="130" t="s">
        <v>224</v>
      </c>
      <c r="F121" s="130">
        <v>0.223060838575948</v>
      </c>
      <c r="G121" s="130" t="s">
        <v>53</v>
      </c>
      <c r="H121" s="130" t="s">
        <v>53</v>
      </c>
      <c r="I121" s="130" t="s">
        <v>66</v>
      </c>
      <c r="J121" s="130" t="s">
        <v>45</v>
      </c>
      <c r="K121" s="130" t="s">
        <v>44</v>
      </c>
    </row>
    <row r="122" spans="1:11" x14ac:dyDescent="0.35">
      <c r="A122" s="130">
        <v>600</v>
      </c>
      <c r="B122" s="130">
        <v>37.1</v>
      </c>
      <c r="C122" s="130" t="s">
        <v>86</v>
      </c>
      <c r="D122" s="130">
        <v>4914</v>
      </c>
      <c r="E122" s="130" t="s">
        <v>224</v>
      </c>
      <c r="F122" s="130">
        <v>0.223060838575948</v>
      </c>
      <c r="G122" s="130" t="s">
        <v>53</v>
      </c>
      <c r="H122" s="130" t="s">
        <v>53</v>
      </c>
      <c r="I122" s="130" t="s">
        <v>66</v>
      </c>
      <c r="J122" s="130" t="s">
        <v>45</v>
      </c>
      <c r="K122" s="130" t="s">
        <v>44</v>
      </c>
    </row>
    <row r="123" spans="1:11" x14ac:dyDescent="0.35">
      <c r="A123" s="130">
        <v>605</v>
      </c>
      <c r="B123" s="130">
        <v>37</v>
      </c>
      <c r="C123" s="130" t="s">
        <v>86</v>
      </c>
      <c r="D123" s="130">
        <v>4502</v>
      </c>
      <c r="E123" s="130" t="s">
        <v>224</v>
      </c>
      <c r="F123" s="130">
        <v>0.223060838575948</v>
      </c>
      <c r="G123" s="130" t="s">
        <v>53</v>
      </c>
      <c r="H123" s="130" t="s">
        <v>53</v>
      </c>
      <c r="I123" s="130" t="s">
        <v>66</v>
      </c>
      <c r="J123" s="130" t="s">
        <v>45</v>
      </c>
      <c r="K123" s="130" t="s">
        <v>44</v>
      </c>
    </row>
    <row r="124" spans="1:11" x14ac:dyDescent="0.35">
      <c r="A124" s="130">
        <v>610</v>
      </c>
      <c r="B124" s="130">
        <v>37</v>
      </c>
      <c r="C124" s="130" t="s">
        <v>86</v>
      </c>
      <c r="D124" s="130">
        <v>4538</v>
      </c>
      <c r="E124" s="130" t="s">
        <v>224</v>
      </c>
      <c r="F124" s="130">
        <v>0.223060838575948</v>
      </c>
      <c r="G124" s="130" t="s">
        <v>53</v>
      </c>
      <c r="H124" s="130" t="s">
        <v>53</v>
      </c>
      <c r="I124" s="130" t="s">
        <v>66</v>
      </c>
      <c r="J124" s="130" t="s">
        <v>45</v>
      </c>
      <c r="K124" s="130" t="s">
        <v>44</v>
      </c>
    </row>
    <row r="125" spans="1:11" x14ac:dyDescent="0.35">
      <c r="A125" s="130">
        <v>615</v>
      </c>
      <c r="B125" s="130">
        <v>37</v>
      </c>
      <c r="C125" s="130" t="s">
        <v>86</v>
      </c>
      <c r="D125" s="130">
        <v>4803</v>
      </c>
      <c r="E125" s="130" t="s">
        <v>224</v>
      </c>
      <c r="F125" s="130">
        <v>0.223060838575948</v>
      </c>
      <c r="G125" s="130" t="s">
        <v>53</v>
      </c>
      <c r="H125" s="130" t="s">
        <v>53</v>
      </c>
      <c r="I125" s="130" t="s">
        <v>66</v>
      </c>
      <c r="J125" s="130" t="s">
        <v>45</v>
      </c>
      <c r="K125" s="130" t="s">
        <v>44</v>
      </c>
    </row>
    <row r="126" spans="1:11" x14ac:dyDescent="0.35">
      <c r="A126" s="130">
        <v>620</v>
      </c>
      <c r="B126" s="130">
        <v>37</v>
      </c>
      <c r="C126" s="130" t="s">
        <v>86</v>
      </c>
      <c r="D126" s="130">
        <v>4942</v>
      </c>
      <c r="E126" s="130" t="s">
        <v>224</v>
      </c>
      <c r="F126" s="130">
        <v>0.223060838575948</v>
      </c>
      <c r="G126" s="130" t="s">
        <v>53</v>
      </c>
      <c r="H126" s="130" t="s">
        <v>53</v>
      </c>
      <c r="I126" s="130" t="s">
        <v>66</v>
      </c>
      <c r="J126" s="130" t="s">
        <v>45</v>
      </c>
      <c r="K126" s="130" t="s">
        <v>44</v>
      </c>
    </row>
    <row r="127" spans="1:11" x14ac:dyDescent="0.35">
      <c r="A127" s="130">
        <v>625</v>
      </c>
      <c r="B127" s="130">
        <v>37</v>
      </c>
      <c r="C127" s="130" t="s">
        <v>86</v>
      </c>
      <c r="D127" s="130">
        <v>5078</v>
      </c>
      <c r="E127" s="130" t="s">
        <v>224</v>
      </c>
      <c r="F127" s="130">
        <v>0.223060838575948</v>
      </c>
      <c r="G127" s="130" t="s">
        <v>53</v>
      </c>
      <c r="H127" s="130" t="s">
        <v>53</v>
      </c>
      <c r="I127" s="130" t="s">
        <v>66</v>
      </c>
      <c r="J127" s="130" t="s">
        <v>45</v>
      </c>
      <c r="K127" s="130" t="s">
        <v>44</v>
      </c>
    </row>
    <row r="128" spans="1:11" x14ac:dyDescent="0.35">
      <c r="A128" s="130">
        <v>630</v>
      </c>
      <c r="B128" s="130">
        <v>37</v>
      </c>
      <c r="C128" s="130" t="s">
        <v>86</v>
      </c>
      <c r="D128" s="130">
        <v>5314</v>
      </c>
      <c r="E128" s="130" t="s">
        <v>224</v>
      </c>
      <c r="F128" s="130">
        <v>0.223060838575948</v>
      </c>
      <c r="G128" s="130" t="s">
        <v>53</v>
      </c>
      <c r="H128" s="130" t="s">
        <v>53</v>
      </c>
      <c r="I128" s="130" t="s">
        <v>66</v>
      </c>
      <c r="J128" s="130" t="s">
        <v>45</v>
      </c>
      <c r="K128" s="130" t="s">
        <v>44</v>
      </c>
    </row>
    <row r="129" spans="1:11" x14ac:dyDescent="0.35">
      <c r="A129" s="130">
        <v>635</v>
      </c>
      <c r="B129" s="130">
        <v>37</v>
      </c>
      <c r="C129" s="130" t="s">
        <v>86</v>
      </c>
      <c r="D129" s="130">
        <v>4871</v>
      </c>
      <c r="E129" s="130" t="s">
        <v>224</v>
      </c>
      <c r="F129" s="130">
        <v>0.223060838575948</v>
      </c>
      <c r="G129" s="130" t="s">
        <v>53</v>
      </c>
      <c r="H129" s="130" t="s">
        <v>53</v>
      </c>
      <c r="I129" s="130" t="s">
        <v>66</v>
      </c>
      <c r="J129" s="130" t="s">
        <v>45</v>
      </c>
      <c r="K129" s="130" t="s">
        <v>44</v>
      </c>
    </row>
    <row r="130" spans="1:11" x14ac:dyDescent="0.35">
      <c r="A130" s="130">
        <v>640</v>
      </c>
      <c r="B130" s="130">
        <v>37</v>
      </c>
      <c r="C130" s="130" t="s">
        <v>86</v>
      </c>
      <c r="D130" s="130">
        <v>5360</v>
      </c>
      <c r="E130" s="130" t="s">
        <v>224</v>
      </c>
      <c r="F130" s="130">
        <v>0.223060838575948</v>
      </c>
      <c r="G130" s="130" t="s">
        <v>53</v>
      </c>
      <c r="H130" s="130" t="s">
        <v>53</v>
      </c>
      <c r="I130" s="130" t="s">
        <v>66</v>
      </c>
      <c r="J130" s="130" t="s">
        <v>45</v>
      </c>
      <c r="K130" s="130" t="s">
        <v>44</v>
      </c>
    </row>
    <row r="131" spans="1:11" x14ac:dyDescent="0.35">
      <c r="A131" s="130">
        <v>645</v>
      </c>
      <c r="B131" s="130">
        <v>37</v>
      </c>
      <c r="C131" s="130" t="s">
        <v>86</v>
      </c>
      <c r="D131" s="130">
        <v>4806</v>
      </c>
      <c r="E131" s="130" t="s">
        <v>224</v>
      </c>
      <c r="F131" s="130">
        <v>0.223060838575948</v>
      </c>
      <c r="G131" s="130" t="s">
        <v>53</v>
      </c>
      <c r="H131" s="130" t="s">
        <v>53</v>
      </c>
      <c r="I131" s="130" t="s">
        <v>66</v>
      </c>
      <c r="J131" s="130" t="s">
        <v>45</v>
      </c>
      <c r="K131" s="130" t="s">
        <v>44</v>
      </c>
    </row>
    <row r="132" spans="1:11" x14ac:dyDescent="0.35">
      <c r="A132" s="130">
        <v>650</v>
      </c>
      <c r="B132" s="130">
        <v>37</v>
      </c>
      <c r="C132" s="130" t="s">
        <v>86</v>
      </c>
      <c r="D132" s="130">
        <v>4698</v>
      </c>
      <c r="E132" s="130" t="s">
        <v>224</v>
      </c>
      <c r="F132" s="130">
        <v>0.223060838575948</v>
      </c>
      <c r="G132" s="130" t="s">
        <v>53</v>
      </c>
      <c r="H132" s="130" t="s">
        <v>53</v>
      </c>
      <c r="I132" s="130" t="s">
        <v>66</v>
      </c>
      <c r="J132" s="130" t="s">
        <v>45</v>
      </c>
      <c r="K132" s="130" t="s">
        <v>44</v>
      </c>
    </row>
    <row r="133" spans="1:11" x14ac:dyDescent="0.35">
      <c r="A133" s="130">
        <v>655</v>
      </c>
      <c r="B133" s="130">
        <v>37</v>
      </c>
      <c r="C133" s="130" t="s">
        <v>86</v>
      </c>
      <c r="D133" s="130">
        <v>4503</v>
      </c>
      <c r="E133" s="130" t="s">
        <v>224</v>
      </c>
      <c r="F133" s="130">
        <v>0.223060838575948</v>
      </c>
      <c r="G133" s="130" t="s">
        <v>53</v>
      </c>
      <c r="H133" s="130" t="s">
        <v>53</v>
      </c>
      <c r="I133" s="130" t="s">
        <v>66</v>
      </c>
      <c r="J133" s="130" t="s">
        <v>45</v>
      </c>
      <c r="K133" s="130" t="s">
        <v>44</v>
      </c>
    </row>
    <row r="134" spans="1:11" x14ac:dyDescent="0.35">
      <c r="A134" s="130">
        <v>660</v>
      </c>
      <c r="B134" s="130">
        <v>37</v>
      </c>
      <c r="C134" s="130" t="s">
        <v>86</v>
      </c>
      <c r="D134" s="130">
        <v>5354</v>
      </c>
      <c r="E134" s="130" t="s">
        <v>224</v>
      </c>
      <c r="F134" s="130">
        <v>0.223060838575948</v>
      </c>
      <c r="G134" s="130" t="s">
        <v>53</v>
      </c>
      <c r="H134" s="130" t="s">
        <v>53</v>
      </c>
      <c r="I134" s="130" t="s">
        <v>66</v>
      </c>
      <c r="J134" s="130" t="s">
        <v>45</v>
      </c>
      <c r="K134" s="130" t="s">
        <v>44</v>
      </c>
    </row>
    <row r="135" spans="1:11" x14ac:dyDescent="0.35">
      <c r="A135" s="130">
        <v>665</v>
      </c>
      <c r="B135" s="130">
        <v>37</v>
      </c>
      <c r="C135" s="130" t="s">
        <v>86</v>
      </c>
      <c r="D135" s="130">
        <v>4355</v>
      </c>
      <c r="E135" s="130" t="s">
        <v>224</v>
      </c>
      <c r="F135" s="130">
        <v>0.223060838575948</v>
      </c>
      <c r="G135" s="130" t="s">
        <v>53</v>
      </c>
      <c r="H135" s="130" t="s">
        <v>53</v>
      </c>
      <c r="I135" s="130" t="s">
        <v>66</v>
      </c>
      <c r="J135" s="130" t="s">
        <v>45</v>
      </c>
      <c r="K135" s="130" t="s">
        <v>44</v>
      </c>
    </row>
    <row r="136" spans="1:11" x14ac:dyDescent="0.35">
      <c r="A136" s="130">
        <v>670</v>
      </c>
      <c r="B136" s="130">
        <v>37</v>
      </c>
      <c r="C136" s="130" t="s">
        <v>86</v>
      </c>
      <c r="D136" s="130">
        <v>5114</v>
      </c>
      <c r="E136" s="130" t="s">
        <v>224</v>
      </c>
      <c r="F136" s="130">
        <v>0.223060838575948</v>
      </c>
      <c r="G136" s="130" t="s">
        <v>53</v>
      </c>
      <c r="H136" s="130" t="s">
        <v>53</v>
      </c>
      <c r="I136" s="130" t="s">
        <v>66</v>
      </c>
      <c r="J136" s="130" t="s">
        <v>45</v>
      </c>
      <c r="K136" s="130" t="s">
        <v>44</v>
      </c>
    </row>
    <row r="137" spans="1:11" x14ac:dyDescent="0.35">
      <c r="A137" s="130">
        <v>675</v>
      </c>
      <c r="B137" s="130">
        <v>37</v>
      </c>
      <c r="C137" s="130" t="s">
        <v>86</v>
      </c>
      <c r="D137" s="130">
        <v>4804</v>
      </c>
      <c r="E137" s="130" t="s">
        <v>224</v>
      </c>
      <c r="F137" s="130">
        <v>0.223060838575948</v>
      </c>
      <c r="G137" s="130" t="s">
        <v>53</v>
      </c>
      <c r="H137" s="130" t="s">
        <v>53</v>
      </c>
      <c r="I137" s="130" t="s">
        <v>66</v>
      </c>
      <c r="J137" s="130" t="s">
        <v>45</v>
      </c>
      <c r="K137" s="130" t="s">
        <v>44</v>
      </c>
    </row>
    <row r="138" spans="1:11" x14ac:dyDescent="0.35">
      <c r="A138" s="130">
        <v>680</v>
      </c>
      <c r="B138" s="130">
        <v>37</v>
      </c>
      <c r="C138" s="130" t="s">
        <v>86</v>
      </c>
      <c r="D138" s="130">
        <v>4230</v>
      </c>
      <c r="E138" s="130" t="s">
        <v>224</v>
      </c>
      <c r="F138" s="130">
        <v>0.223060838575948</v>
      </c>
      <c r="G138" s="130" t="s">
        <v>53</v>
      </c>
      <c r="H138" s="130" t="s">
        <v>53</v>
      </c>
      <c r="I138" s="130" t="s">
        <v>66</v>
      </c>
      <c r="J138" s="130" t="s">
        <v>45</v>
      </c>
      <c r="K138" s="130" t="s">
        <v>44</v>
      </c>
    </row>
    <row r="139" spans="1:11" x14ac:dyDescent="0.35">
      <c r="A139" s="130">
        <v>685</v>
      </c>
      <c r="B139" s="130">
        <v>37</v>
      </c>
      <c r="C139" s="130" t="s">
        <v>86</v>
      </c>
      <c r="D139" s="130">
        <v>5028</v>
      </c>
      <c r="E139" s="130" t="s">
        <v>224</v>
      </c>
      <c r="F139" s="130">
        <v>0.223060838575948</v>
      </c>
      <c r="G139" s="130" t="s">
        <v>53</v>
      </c>
      <c r="H139" s="130" t="s">
        <v>53</v>
      </c>
      <c r="I139" s="130" t="s">
        <v>66</v>
      </c>
      <c r="J139" s="130" t="s">
        <v>45</v>
      </c>
      <c r="K139" s="130" t="s">
        <v>44</v>
      </c>
    </row>
    <row r="140" spans="1:11" x14ac:dyDescent="0.35">
      <c r="A140" s="130">
        <v>690</v>
      </c>
      <c r="B140" s="130">
        <v>37</v>
      </c>
      <c r="C140" s="130" t="s">
        <v>86</v>
      </c>
      <c r="D140" s="130">
        <v>4557</v>
      </c>
      <c r="E140" s="130" t="s">
        <v>224</v>
      </c>
      <c r="F140" s="130">
        <v>0.223060838575948</v>
      </c>
      <c r="G140" s="130" t="s">
        <v>53</v>
      </c>
      <c r="H140" s="130" t="s">
        <v>53</v>
      </c>
      <c r="I140" s="130" t="s">
        <v>66</v>
      </c>
      <c r="J140" s="130" t="s">
        <v>45</v>
      </c>
      <c r="K140" s="130" t="s">
        <v>44</v>
      </c>
    </row>
    <row r="141" spans="1:11" x14ac:dyDescent="0.35">
      <c r="A141" s="130">
        <v>695</v>
      </c>
      <c r="B141" s="130">
        <v>37</v>
      </c>
      <c r="C141" s="130" t="s">
        <v>86</v>
      </c>
      <c r="D141" s="130">
        <v>4815</v>
      </c>
      <c r="E141" s="130" t="s">
        <v>224</v>
      </c>
      <c r="F141" s="130">
        <v>0.223060838575948</v>
      </c>
      <c r="G141" s="130" t="s">
        <v>53</v>
      </c>
      <c r="H141" s="130" t="s">
        <v>53</v>
      </c>
      <c r="I141" s="130" t="s">
        <v>66</v>
      </c>
      <c r="J141" s="130" t="s">
        <v>45</v>
      </c>
      <c r="K141" s="130" t="s">
        <v>44</v>
      </c>
    </row>
    <row r="142" spans="1:11" x14ac:dyDescent="0.35">
      <c r="A142" s="130">
        <v>700</v>
      </c>
      <c r="B142" s="130">
        <v>37</v>
      </c>
      <c r="C142" s="130" t="s">
        <v>86</v>
      </c>
      <c r="D142" s="130">
        <v>4714</v>
      </c>
      <c r="E142" s="130" t="s">
        <v>224</v>
      </c>
      <c r="F142" s="130">
        <v>0.223060838575948</v>
      </c>
      <c r="G142" s="130" t="s">
        <v>53</v>
      </c>
      <c r="H142" s="130" t="s">
        <v>53</v>
      </c>
      <c r="I142" s="130" t="s">
        <v>66</v>
      </c>
      <c r="J142" s="130" t="s">
        <v>45</v>
      </c>
      <c r="K142" s="130" t="s">
        <v>44</v>
      </c>
    </row>
    <row r="143" spans="1:11" x14ac:dyDescent="0.35">
      <c r="A143" s="130">
        <v>705</v>
      </c>
      <c r="B143" s="130">
        <v>37</v>
      </c>
      <c r="C143" s="130" t="s">
        <v>86</v>
      </c>
      <c r="D143" s="130">
        <v>5307</v>
      </c>
      <c r="E143" s="130" t="s">
        <v>224</v>
      </c>
      <c r="F143" s="130">
        <v>0.223060838575948</v>
      </c>
      <c r="G143" s="130" t="s">
        <v>53</v>
      </c>
      <c r="H143" s="130" t="s">
        <v>53</v>
      </c>
      <c r="I143" s="130" t="s">
        <v>66</v>
      </c>
      <c r="J143" s="130" t="s">
        <v>45</v>
      </c>
      <c r="K143" s="130" t="s">
        <v>44</v>
      </c>
    </row>
    <row r="144" spans="1:11" x14ac:dyDescent="0.35">
      <c r="A144" s="130">
        <v>710</v>
      </c>
      <c r="B144" s="130">
        <v>37</v>
      </c>
      <c r="C144" s="130" t="s">
        <v>86</v>
      </c>
      <c r="D144" s="130">
        <v>5125</v>
      </c>
      <c r="E144" s="130" t="s">
        <v>224</v>
      </c>
      <c r="F144" s="130">
        <v>0.223060838575948</v>
      </c>
      <c r="G144" s="130" t="s">
        <v>53</v>
      </c>
      <c r="H144" s="130" t="s">
        <v>53</v>
      </c>
      <c r="I144" s="130" t="s">
        <v>66</v>
      </c>
      <c r="J144" s="130" t="s">
        <v>45</v>
      </c>
      <c r="K144" s="130" t="s">
        <v>44</v>
      </c>
    </row>
    <row r="145" spans="1:11" x14ac:dyDescent="0.35">
      <c r="A145" s="130">
        <v>715</v>
      </c>
      <c r="B145" s="130">
        <v>37</v>
      </c>
      <c r="C145" s="130" t="s">
        <v>86</v>
      </c>
      <c r="D145" s="130">
        <v>4459</v>
      </c>
      <c r="E145" s="130" t="s">
        <v>224</v>
      </c>
      <c r="F145" s="130">
        <v>0.223060838575948</v>
      </c>
      <c r="G145" s="130" t="s">
        <v>53</v>
      </c>
      <c r="H145" s="130" t="s">
        <v>53</v>
      </c>
      <c r="I145" s="130" t="s">
        <v>66</v>
      </c>
      <c r="J145" s="130" t="s">
        <v>45</v>
      </c>
      <c r="K145" s="130" t="s">
        <v>44</v>
      </c>
    </row>
    <row r="146" spans="1:11" x14ac:dyDescent="0.35">
      <c r="A146" s="130">
        <v>720</v>
      </c>
      <c r="B146" s="130">
        <v>37</v>
      </c>
      <c r="C146" s="130" t="s">
        <v>86</v>
      </c>
      <c r="D146" s="130">
        <v>4553</v>
      </c>
      <c r="E146" s="130" t="s">
        <v>224</v>
      </c>
      <c r="F146" s="130">
        <v>0.223060838575948</v>
      </c>
      <c r="G146" s="130" t="s">
        <v>53</v>
      </c>
      <c r="H146" s="130" t="s">
        <v>53</v>
      </c>
      <c r="I146" s="130" t="s">
        <v>66</v>
      </c>
      <c r="J146" s="130" t="s">
        <v>45</v>
      </c>
      <c r="K146" s="130" t="s">
        <v>44</v>
      </c>
    </row>
    <row r="147" spans="1:11" x14ac:dyDescent="0.35">
      <c r="A147" s="130">
        <v>0</v>
      </c>
      <c r="B147" s="130">
        <v>37</v>
      </c>
      <c r="C147" s="130" t="s">
        <v>87</v>
      </c>
      <c r="D147" s="130">
        <v>4626</v>
      </c>
      <c r="E147" s="130" t="s">
        <v>224</v>
      </c>
      <c r="F147" s="130">
        <v>0.40894487072257102</v>
      </c>
      <c r="G147" s="130" t="s">
        <v>53</v>
      </c>
      <c r="H147" s="130" t="s">
        <v>53</v>
      </c>
      <c r="I147" s="130" t="s">
        <v>66</v>
      </c>
      <c r="J147" s="130" t="s">
        <v>45</v>
      </c>
      <c r="K147" s="130" t="s">
        <v>44</v>
      </c>
    </row>
    <row r="148" spans="1:11" x14ac:dyDescent="0.35">
      <c r="A148" s="130">
        <v>5</v>
      </c>
      <c r="B148" s="130">
        <v>37</v>
      </c>
      <c r="C148" s="130" t="s">
        <v>87</v>
      </c>
      <c r="D148" s="130">
        <v>2970</v>
      </c>
      <c r="E148" s="130" t="s">
        <v>224</v>
      </c>
      <c r="F148" s="130">
        <v>0.40894487072257102</v>
      </c>
      <c r="G148" s="130" t="s">
        <v>53</v>
      </c>
      <c r="H148" s="130" t="s">
        <v>53</v>
      </c>
      <c r="I148" s="130" t="s">
        <v>66</v>
      </c>
      <c r="J148" s="130" t="s">
        <v>45</v>
      </c>
      <c r="K148" s="130" t="s">
        <v>44</v>
      </c>
    </row>
    <row r="149" spans="1:11" x14ac:dyDescent="0.35">
      <c r="A149" s="130">
        <v>10</v>
      </c>
      <c r="B149" s="130">
        <v>37</v>
      </c>
      <c r="C149" s="130" t="s">
        <v>87</v>
      </c>
      <c r="D149" s="130">
        <v>2126</v>
      </c>
      <c r="E149" s="130" t="s">
        <v>224</v>
      </c>
      <c r="F149" s="130">
        <v>0.40894487072257102</v>
      </c>
      <c r="G149" s="130" t="s">
        <v>53</v>
      </c>
      <c r="H149" s="130" t="s">
        <v>53</v>
      </c>
      <c r="I149" s="130" t="s">
        <v>66</v>
      </c>
      <c r="J149" s="130" t="s">
        <v>45</v>
      </c>
      <c r="K149" s="130" t="s">
        <v>44</v>
      </c>
    </row>
    <row r="150" spans="1:11" x14ac:dyDescent="0.35">
      <c r="A150" s="130">
        <v>15</v>
      </c>
      <c r="B150" s="130">
        <v>36.9</v>
      </c>
      <c r="C150" s="130" t="s">
        <v>87</v>
      </c>
      <c r="D150" s="130">
        <v>2295</v>
      </c>
      <c r="E150" s="130" t="s">
        <v>224</v>
      </c>
      <c r="F150" s="130">
        <v>0.40894487072257102</v>
      </c>
      <c r="G150" s="130" t="s">
        <v>53</v>
      </c>
      <c r="H150" s="130" t="s">
        <v>53</v>
      </c>
      <c r="I150" s="130" t="s">
        <v>66</v>
      </c>
      <c r="J150" s="130" t="s">
        <v>45</v>
      </c>
      <c r="K150" s="130" t="s">
        <v>44</v>
      </c>
    </row>
    <row r="151" spans="1:11" x14ac:dyDescent="0.35">
      <c r="A151" s="130">
        <v>20</v>
      </c>
      <c r="B151" s="130">
        <v>37</v>
      </c>
      <c r="C151" s="130" t="s">
        <v>87</v>
      </c>
      <c r="D151" s="130">
        <v>1601</v>
      </c>
      <c r="E151" s="130" t="s">
        <v>224</v>
      </c>
      <c r="F151" s="130">
        <v>0.40894487072257102</v>
      </c>
      <c r="G151" s="130" t="s">
        <v>53</v>
      </c>
      <c r="H151" s="130" t="s">
        <v>53</v>
      </c>
      <c r="I151" s="130" t="s">
        <v>66</v>
      </c>
      <c r="J151" s="130" t="s">
        <v>45</v>
      </c>
      <c r="K151" s="130" t="s">
        <v>44</v>
      </c>
    </row>
    <row r="152" spans="1:11" x14ac:dyDescent="0.35">
      <c r="A152" s="130">
        <v>25</v>
      </c>
      <c r="B152" s="130">
        <v>37</v>
      </c>
      <c r="C152" s="130" t="s">
        <v>87</v>
      </c>
      <c r="D152" s="130">
        <v>1830</v>
      </c>
      <c r="E152" s="130" t="s">
        <v>224</v>
      </c>
      <c r="F152" s="130">
        <v>0.40894487072257102</v>
      </c>
      <c r="G152" s="130" t="s">
        <v>53</v>
      </c>
      <c r="H152" s="130" t="s">
        <v>53</v>
      </c>
      <c r="I152" s="130" t="s">
        <v>66</v>
      </c>
      <c r="J152" s="130" t="s">
        <v>45</v>
      </c>
      <c r="K152" s="130" t="s">
        <v>44</v>
      </c>
    </row>
    <row r="153" spans="1:11" x14ac:dyDescent="0.35">
      <c r="A153" s="130">
        <v>30</v>
      </c>
      <c r="B153" s="130">
        <v>36.9</v>
      </c>
      <c r="C153" s="130" t="s">
        <v>87</v>
      </c>
      <c r="D153" s="130">
        <v>1496</v>
      </c>
      <c r="E153" s="130" t="s">
        <v>224</v>
      </c>
      <c r="F153" s="130">
        <v>0.40894487072257102</v>
      </c>
      <c r="G153" s="130" t="s">
        <v>53</v>
      </c>
      <c r="H153" s="130" t="s">
        <v>53</v>
      </c>
      <c r="I153" s="130" t="s">
        <v>66</v>
      </c>
      <c r="J153" s="130" t="s">
        <v>45</v>
      </c>
      <c r="K153" s="130" t="s">
        <v>44</v>
      </c>
    </row>
    <row r="154" spans="1:11" x14ac:dyDescent="0.35">
      <c r="A154" s="130">
        <v>35</v>
      </c>
      <c r="B154" s="130">
        <v>37</v>
      </c>
      <c r="C154" s="130" t="s">
        <v>87</v>
      </c>
      <c r="D154" s="130">
        <v>1407</v>
      </c>
      <c r="E154" s="130" t="s">
        <v>224</v>
      </c>
      <c r="F154" s="130">
        <v>0.40894487072257102</v>
      </c>
      <c r="G154" s="130" t="s">
        <v>53</v>
      </c>
      <c r="H154" s="130" t="s">
        <v>53</v>
      </c>
      <c r="I154" s="130" t="s">
        <v>66</v>
      </c>
      <c r="J154" s="130" t="s">
        <v>45</v>
      </c>
      <c r="K154" s="130" t="s">
        <v>44</v>
      </c>
    </row>
    <row r="155" spans="1:11" x14ac:dyDescent="0.35">
      <c r="A155" s="130">
        <v>40</v>
      </c>
      <c r="B155" s="130">
        <v>37</v>
      </c>
      <c r="C155" s="130" t="s">
        <v>87</v>
      </c>
      <c r="D155" s="130">
        <v>1743</v>
      </c>
      <c r="E155" s="130" t="s">
        <v>224</v>
      </c>
      <c r="F155" s="130">
        <v>0.40894487072257102</v>
      </c>
      <c r="G155" s="130" t="s">
        <v>53</v>
      </c>
      <c r="H155" s="130" t="s">
        <v>53</v>
      </c>
      <c r="I155" s="130" t="s">
        <v>66</v>
      </c>
      <c r="J155" s="130" t="s">
        <v>45</v>
      </c>
      <c r="K155" s="130" t="s">
        <v>44</v>
      </c>
    </row>
    <row r="156" spans="1:11" x14ac:dyDescent="0.35">
      <c r="A156" s="130">
        <v>45</v>
      </c>
      <c r="B156" s="130">
        <v>37</v>
      </c>
      <c r="C156" s="130" t="s">
        <v>87</v>
      </c>
      <c r="D156" s="130">
        <v>1687</v>
      </c>
      <c r="E156" s="130" t="s">
        <v>224</v>
      </c>
      <c r="F156" s="130">
        <v>0.40894487072257102</v>
      </c>
      <c r="G156" s="130" t="s">
        <v>53</v>
      </c>
      <c r="H156" s="130" t="s">
        <v>53</v>
      </c>
      <c r="I156" s="130" t="s">
        <v>66</v>
      </c>
      <c r="J156" s="130" t="s">
        <v>45</v>
      </c>
      <c r="K156" s="130" t="s">
        <v>44</v>
      </c>
    </row>
    <row r="157" spans="1:11" x14ac:dyDescent="0.35">
      <c r="A157" s="130">
        <v>50</v>
      </c>
      <c r="B157" s="130">
        <v>37</v>
      </c>
      <c r="C157" s="130" t="s">
        <v>87</v>
      </c>
      <c r="D157" s="130">
        <v>1828</v>
      </c>
      <c r="E157" s="130" t="s">
        <v>224</v>
      </c>
      <c r="F157" s="130">
        <v>0.40894487072257102</v>
      </c>
      <c r="G157" s="130" t="s">
        <v>53</v>
      </c>
      <c r="H157" s="130" t="s">
        <v>53</v>
      </c>
      <c r="I157" s="130" t="s">
        <v>66</v>
      </c>
      <c r="J157" s="130" t="s">
        <v>45</v>
      </c>
      <c r="K157" s="130" t="s">
        <v>44</v>
      </c>
    </row>
    <row r="158" spans="1:11" x14ac:dyDescent="0.35">
      <c r="A158" s="130">
        <v>55</v>
      </c>
      <c r="B158" s="130">
        <v>37</v>
      </c>
      <c r="C158" s="130" t="s">
        <v>87</v>
      </c>
      <c r="D158" s="130">
        <v>1259</v>
      </c>
      <c r="E158" s="130" t="s">
        <v>224</v>
      </c>
      <c r="F158" s="130">
        <v>0.40894487072257102</v>
      </c>
      <c r="G158" s="130" t="s">
        <v>53</v>
      </c>
      <c r="H158" s="130" t="s">
        <v>53</v>
      </c>
      <c r="I158" s="130" t="s">
        <v>66</v>
      </c>
      <c r="J158" s="130" t="s">
        <v>45</v>
      </c>
      <c r="K158" s="130" t="s">
        <v>44</v>
      </c>
    </row>
    <row r="159" spans="1:11" x14ac:dyDescent="0.35">
      <c r="A159" s="130">
        <v>60</v>
      </c>
      <c r="B159" s="130">
        <v>37</v>
      </c>
      <c r="C159" s="130" t="s">
        <v>87</v>
      </c>
      <c r="D159" s="130">
        <v>1239</v>
      </c>
      <c r="E159" s="130" t="s">
        <v>224</v>
      </c>
      <c r="F159" s="130">
        <v>0.40894487072257102</v>
      </c>
      <c r="G159" s="130" t="s">
        <v>53</v>
      </c>
      <c r="H159" s="130" t="s">
        <v>53</v>
      </c>
      <c r="I159" s="130" t="s">
        <v>66</v>
      </c>
      <c r="J159" s="130" t="s">
        <v>45</v>
      </c>
      <c r="K159" s="130" t="s">
        <v>44</v>
      </c>
    </row>
    <row r="160" spans="1:11" x14ac:dyDescent="0.35">
      <c r="A160" s="130">
        <v>65</v>
      </c>
      <c r="B160" s="130">
        <v>37</v>
      </c>
      <c r="C160" s="130" t="s">
        <v>87</v>
      </c>
      <c r="D160" s="130">
        <v>1367</v>
      </c>
      <c r="E160" s="130" t="s">
        <v>224</v>
      </c>
      <c r="F160" s="130">
        <v>0.40894487072257102</v>
      </c>
      <c r="G160" s="130" t="s">
        <v>53</v>
      </c>
      <c r="H160" s="130" t="s">
        <v>53</v>
      </c>
      <c r="I160" s="130" t="s">
        <v>66</v>
      </c>
      <c r="J160" s="130" t="s">
        <v>45</v>
      </c>
      <c r="K160" s="130" t="s">
        <v>44</v>
      </c>
    </row>
    <row r="161" spans="1:11" x14ac:dyDescent="0.35">
      <c r="A161" s="130">
        <v>70</v>
      </c>
      <c r="B161" s="130">
        <v>37.1</v>
      </c>
      <c r="C161" s="130" t="s">
        <v>87</v>
      </c>
      <c r="D161" s="130">
        <v>1442</v>
      </c>
      <c r="E161" s="130" t="s">
        <v>224</v>
      </c>
      <c r="F161" s="130">
        <v>0.40894487072257102</v>
      </c>
      <c r="G161" s="130" t="s">
        <v>53</v>
      </c>
      <c r="H161" s="130" t="s">
        <v>53</v>
      </c>
      <c r="I161" s="130" t="s">
        <v>66</v>
      </c>
      <c r="J161" s="130" t="s">
        <v>45</v>
      </c>
      <c r="K161" s="130" t="s">
        <v>44</v>
      </c>
    </row>
    <row r="162" spans="1:11" x14ac:dyDescent="0.35">
      <c r="A162" s="130">
        <v>75</v>
      </c>
      <c r="B162" s="130">
        <v>37</v>
      </c>
      <c r="C162" s="130" t="s">
        <v>87</v>
      </c>
      <c r="D162" s="130">
        <v>1207</v>
      </c>
      <c r="E162" s="130" t="s">
        <v>224</v>
      </c>
      <c r="F162" s="130">
        <v>0.40894487072257102</v>
      </c>
      <c r="G162" s="130" t="s">
        <v>53</v>
      </c>
      <c r="H162" s="130" t="s">
        <v>53</v>
      </c>
      <c r="I162" s="130" t="s">
        <v>66</v>
      </c>
      <c r="J162" s="130" t="s">
        <v>45</v>
      </c>
      <c r="K162" s="130" t="s">
        <v>44</v>
      </c>
    </row>
    <row r="163" spans="1:11" x14ac:dyDescent="0.35">
      <c r="A163" s="130">
        <v>80</v>
      </c>
      <c r="B163" s="130">
        <v>37</v>
      </c>
      <c r="C163" s="130" t="s">
        <v>87</v>
      </c>
      <c r="D163" s="130">
        <v>1344</v>
      </c>
      <c r="E163" s="130" t="s">
        <v>224</v>
      </c>
      <c r="F163" s="130">
        <v>0.40894487072257102</v>
      </c>
      <c r="G163" s="130" t="s">
        <v>53</v>
      </c>
      <c r="H163" s="130" t="s">
        <v>53</v>
      </c>
      <c r="I163" s="130" t="s">
        <v>66</v>
      </c>
      <c r="J163" s="130" t="s">
        <v>45</v>
      </c>
      <c r="K163" s="130" t="s">
        <v>44</v>
      </c>
    </row>
    <row r="164" spans="1:11" x14ac:dyDescent="0.35">
      <c r="A164" s="130">
        <v>85</v>
      </c>
      <c r="B164" s="130">
        <v>37</v>
      </c>
      <c r="C164" s="130" t="s">
        <v>87</v>
      </c>
      <c r="D164" s="130">
        <v>1623</v>
      </c>
      <c r="E164" s="130" t="s">
        <v>224</v>
      </c>
      <c r="F164" s="130">
        <v>0.40894487072257102</v>
      </c>
      <c r="G164" s="130" t="s">
        <v>53</v>
      </c>
      <c r="H164" s="130" t="s">
        <v>53</v>
      </c>
      <c r="I164" s="130" t="s">
        <v>66</v>
      </c>
      <c r="J164" s="130" t="s">
        <v>45</v>
      </c>
      <c r="K164" s="130" t="s">
        <v>44</v>
      </c>
    </row>
    <row r="165" spans="1:11" x14ac:dyDescent="0.35">
      <c r="A165" s="130">
        <v>90</v>
      </c>
      <c r="B165" s="130">
        <v>37</v>
      </c>
      <c r="C165" s="130" t="s">
        <v>87</v>
      </c>
      <c r="D165" s="130">
        <v>1559</v>
      </c>
      <c r="E165" s="130" t="s">
        <v>224</v>
      </c>
      <c r="F165" s="130">
        <v>0.40894487072257102</v>
      </c>
      <c r="G165" s="130" t="s">
        <v>53</v>
      </c>
      <c r="H165" s="130" t="s">
        <v>53</v>
      </c>
      <c r="I165" s="130" t="s">
        <v>66</v>
      </c>
      <c r="J165" s="130" t="s">
        <v>45</v>
      </c>
      <c r="K165" s="130" t="s">
        <v>44</v>
      </c>
    </row>
    <row r="166" spans="1:11" x14ac:dyDescent="0.35">
      <c r="A166" s="130">
        <v>95</v>
      </c>
      <c r="B166" s="130">
        <v>37</v>
      </c>
      <c r="C166" s="130" t="s">
        <v>87</v>
      </c>
      <c r="D166" s="130">
        <v>1603</v>
      </c>
      <c r="E166" s="130" t="s">
        <v>224</v>
      </c>
      <c r="F166" s="130">
        <v>0.40894487072257102</v>
      </c>
      <c r="G166" s="130" t="s">
        <v>53</v>
      </c>
      <c r="H166" s="130" t="s">
        <v>53</v>
      </c>
      <c r="I166" s="130" t="s">
        <v>66</v>
      </c>
      <c r="J166" s="130" t="s">
        <v>45</v>
      </c>
      <c r="K166" s="130" t="s">
        <v>44</v>
      </c>
    </row>
    <row r="167" spans="1:11" x14ac:dyDescent="0.35">
      <c r="A167" s="130">
        <v>100</v>
      </c>
      <c r="B167" s="130">
        <v>37</v>
      </c>
      <c r="C167" s="130" t="s">
        <v>87</v>
      </c>
      <c r="D167" s="130">
        <v>1381</v>
      </c>
      <c r="E167" s="130" t="s">
        <v>224</v>
      </c>
      <c r="F167" s="130">
        <v>0.40894487072257102</v>
      </c>
      <c r="G167" s="130" t="s">
        <v>53</v>
      </c>
      <c r="H167" s="130" t="s">
        <v>53</v>
      </c>
      <c r="I167" s="130" t="s">
        <v>66</v>
      </c>
      <c r="J167" s="130" t="s">
        <v>45</v>
      </c>
      <c r="K167" s="130" t="s">
        <v>44</v>
      </c>
    </row>
    <row r="168" spans="1:11" x14ac:dyDescent="0.35">
      <c r="A168" s="130">
        <v>105</v>
      </c>
      <c r="B168" s="130">
        <v>37</v>
      </c>
      <c r="C168" s="130" t="s">
        <v>87</v>
      </c>
      <c r="D168" s="130">
        <v>1722</v>
      </c>
      <c r="E168" s="130" t="s">
        <v>224</v>
      </c>
      <c r="F168" s="130">
        <v>0.40894487072257102</v>
      </c>
      <c r="G168" s="130" t="s">
        <v>53</v>
      </c>
      <c r="H168" s="130" t="s">
        <v>53</v>
      </c>
      <c r="I168" s="130" t="s">
        <v>66</v>
      </c>
      <c r="J168" s="130" t="s">
        <v>45</v>
      </c>
      <c r="K168" s="130" t="s">
        <v>44</v>
      </c>
    </row>
    <row r="169" spans="1:11" x14ac:dyDescent="0.35">
      <c r="A169" s="130">
        <v>110</v>
      </c>
      <c r="B169" s="130">
        <v>37</v>
      </c>
      <c r="C169" s="130" t="s">
        <v>87</v>
      </c>
      <c r="D169" s="130">
        <v>1397</v>
      </c>
      <c r="E169" s="130" t="s">
        <v>224</v>
      </c>
      <c r="F169" s="130">
        <v>0.40894487072257102</v>
      </c>
      <c r="G169" s="130" t="s">
        <v>53</v>
      </c>
      <c r="H169" s="130" t="s">
        <v>53</v>
      </c>
      <c r="I169" s="130" t="s">
        <v>66</v>
      </c>
      <c r="J169" s="130" t="s">
        <v>45</v>
      </c>
      <c r="K169" s="130" t="s">
        <v>44</v>
      </c>
    </row>
    <row r="170" spans="1:11" x14ac:dyDescent="0.35">
      <c r="A170" s="130">
        <v>115</v>
      </c>
      <c r="B170" s="130">
        <v>37</v>
      </c>
      <c r="C170" s="130" t="s">
        <v>87</v>
      </c>
      <c r="D170" s="130">
        <v>1206</v>
      </c>
      <c r="E170" s="130" t="s">
        <v>224</v>
      </c>
      <c r="F170" s="130">
        <v>0.40894487072257102</v>
      </c>
      <c r="G170" s="130" t="s">
        <v>53</v>
      </c>
      <c r="H170" s="130" t="s">
        <v>53</v>
      </c>
      <c r="I170" s="130" t="s">
        <v>66</v>
      </c>
      <c r="J170" s="130" t="s">
        <v>45</v>
      </c>
      <c r="K170" s="130" t="s">
        <v>44</v>
      </c>
    </row>
    <row r="171" spans="1:11" x14ac:dyDescent="0.35">
      <c r="A171" s="130">
        <v>120</v>
      </c>
      <c r="B171" s="130">
        <v>36.9</v>
      </c>
      <c r="C171" s="130" t="s">
        <v>87</v>
      </c>
      <c r="D171" s="130">
        <v>1712</v>
      </c>
      <c r="E171" s="130" t="s">
        <v>224</v>
      </c>
      <c r="F171" s="130">
        <v>0.40894487072257102</v>
      </c>
      <c r="G171" s="130" t="s">
        <v>53</v>
      </c>
      <c r="H171" s="130" t="s">
        <v>53</v>
      </c>
      <c r="I171" s="130" t="s">
        <v>66</v>
      </c>
      <c r="J171" s="130" t="s">
        <v>45</v>
      </c>
      <c r="K171" s="130" t="s">
        <v>44</v>
      </c>
    </row>
    <row r="172" spans="1:11" x14ac:dyDescent="0.35">
      <c r="A172" s="130">
        <v>125</v>
      </c>
      <c r="B172" s="130">
        <v>37</v>
      </c>
      <c r="C172" s="130" t="s">
        <v>87</v>
      </c>
      <c r="D172" s="130">
        <v>1693</v>
      </c>
      <c r="E172" s="130" t="s">
        <v>224</v>
      </c>
      <c r="F172" s="130">
        <v>0.40894487072257102</v>
      </c>
      <c r="G172" s="130" t="s">
        <v>53</v>
      </c>
      <c r="H172" s="130" t="s">
        <v>53</v>
      </c>
      <c r="I172" s="130" t="s">
        <v>66</v>
      </c>
      <c r="J172" s="130" t="s">
        <v>45</v>
      </c>
      <c r="K172" s="130" t="s">
        <v>44</v>
      </c>
    </row>
    <row r="173" spans="1:11" x14ac:dyDescent="0.35">
      <c r="A173" s="130">
        <v>130</v>
      </c>
      <c r="B173" s="130">
        <v>37</v>
      </c>
      <c r="C173" s="130" t="s">
        <v>87</v>
      </c>
      <c r="D173" s="130">
        <v>1811</v>
      </c>
      <c r="E173" s="130" t="s">
        <v>224</v>
      </c>
      <c r="F173" s="130">
        <v>0.40894487072257102</v>
      </c>
      <c r="G173" s="130" t="s">
        <v>53</v>
      </c>
      <c r="H173" s="130" t="s">
        <v>53</v>
      </c>
      <c r="I173" s="130" t="s">
        <v>66</v>
      </c>
      <c r="J173" s="130" t="s">
        <v>45</v>
      </c>
      <c r="K173" s="130" t="s">
        <v>44</v>
      </c>
    </row>
    <row r="174" spans="1:11" x14ac:dyDescent="0.35">
      <c r="A174" s="130">
        <v>135</v>
      </c>
      <c r="B174" s="130">
        <v>37</v>
      </c>
      <c r="C174" s="130" t="s">
        <v>87</v>
      </c>
      <c r="D174" s="130">
        <v>1765</v>
      </c>
      <c r="E174" s="130" t="s">
        <v>224</v>
      </c>
      <c r="F174" s="130">
        <v>0.40894487072257102</v>
      </c>
      <c r="G174" s="130" t="s">
        <v>53</v>
      </c>
      <c r="H174" s="130" t="s">
        <v>53</v>
      </c>
      <c r="I174" s="130" t="s">
        <v>66</v>
      </c>
      <c r="J174" s="130" t="s">
        <v>45</v>
      </c>
      <c r="K174" s="130" t="s">
        <v>44</v>
      </c>
    </row>
    <row r="175" spans="1:11" x14ac:dyDescent="0.35">
      <c r="A175" s="130">
        <v>140</v>
      </c>
      <c r="B175" s="130">
        <v>37</v>
      </c>
      <c r="C175" s="130" t="s">
        <v>87</v>
      </c>
      <c r="D175" s="130">
        <v>1679</v>
      </c>
      <c r="E175" s="130" t="s">
        <v>224</v>
      </c>
      <c r="F175" s="130">
        <v>0.40894487072257102</v>
      </c>
      <c r="G175" s="130" t="s">
        <v>53</v>
      </c>
      <c r="H175" s="130" t="s">
        <v>53</v>
      </c>
      <c r="I175" s="130" t="s">
        <v>66</v>
      </c>
      <c r="J175" s="130" t="s">
        <v>45</v>
      </c>
      <c r="K175" s="130" t="s">
        <v>44</v>
      </c>
    </row>
    <row r="176" spans="1:11" x14ac:dyDescent="0.35">
      <c r="A176" s="130">
        <v>145</v>
      </c>
      <c r="B176" s="130">
        <v>37</v>
      </c>
      <c r="C176" s="130" t="s">
        <v>87</v>
      </c>
      <c r="D176" s="130">
        <v>1861</v>
      </c>
      <c r="E176" s="130" t="s">
        <v>224</v>
      </c>
      <c r="F176" s="130">
        <v>0.40894487072257102</v>
      </c>
      <c r="G176" s="130" t="s">
        <v>53</v>
      </c>
      <c r="H176" s="130" t="s">
        <v>53</v>
      </c>
      <c r="I176" s="130" t="s">
        <v>66</v>
      </c>
      <c r="J176" s="130" t="s">
        <v>45</v>
      </c>
      <c r="K176" s="130" t="s">
        <v>44</v>
      </c>
    </row>
    <row r="177" spans="1:11" x14ac:dyDescent="0.35">
      <c r="A177" s="130">
        <v>150</v>
      </c>
      <c r="B177" s="130">
        <v>37</v>
      </c>
      <c r="C177" s="130" t="s">
        <v>87</v>
      </c>
      <c r="D177" s="130">
        <v>1566</v>
      </c>
      <c r="E177" s="130" t="s">
        <v>224</v>
      </c>
      <c r="F177" s="130">
        <v>0.40894487072257102</v>
      </c>
      <c r="G177" s="130" t="s">
        <v>53</v>
      </c>
      <c r="H177" s="130" t="s">
        <v>53</v>
      </c>
      <c r="I177" s="130" t="s">
        <v>66</v>
      </c>
      <c r="J177" s="130" t="s">
        <v>45</v>
      </c>
      <c r="K177" s="130" t="s">
        <v>44</v>
      </c>
    </row>
    <row r="178" spans="1:11" x14ac:dyDescent="0.35">
      <c r="A178" s="130">
        <v>155</v>
      </c>
      <c r="B178" s="130">
        <v>37</v>
      </c>
      <c r="C178" s="130" t="s">
        <v>87</v>
      </c>
      <c r="D178" s="130">
        <v>1921</v>
      </c>
      <c r="E178" s="130" t="s">
        <v>224</v>
      </c>
      <c r="F178" s="130">
        <v>0.40894487072257102</v>
      </c>
      <c r="G178" s="130" t="s">
        <v>53</v>
      </c>
      <c r="H178" s="130" t="s">
        <v>53</v>
      </c>
      <c r="I178" s="130" t="s">
        <v>66</v>
      </c>
      <c r="J178" s="130" t="s">
        <v>45</v>
      </c>
      <c r="K178" s="130" t="s">
        <v>44</v>
      </c>
    </row>
    <row r="179" spans="1:11" x14ac:dyDescent="0.35">
      <c r="A179" s="130">
        <v>160</v>
      </c>
      <c r="B179" s="130">
        <v>37</v>
      </c>
      <c r="C179" s="130" t="s">
        <v>87</v>
      </c>
      <c r="D179" s="130">
        <v>1767</v>
      </c>
      <c r="E179" s="130" t="s">
        <v>224</v>
      </c>
      <c r="F179" s="130">
        <v>0.40894487072257102</v>
      </c>
      <c r="G179" s="130" t="s">
        <v>53</v>
      </c>
      <c r="H179" s="130" t="s">
        <v>53</v>
      </c>
      <c r="I179" s="130" t="s">
        <v>66</v>
      </c>
      <c r="J179" s="130" t="s">
        <v>45</v>
      </c>
      <c r="K179" s="130" t="s">
        <v>44</v>
      </c>
    </row>
    <row r="180" spans="1:11" x14ac:dyDescent="0.35">
      <c r="A180" s="130">
        <v>165</v>
      </c>
      <c r="B180" s="130">
        <v>37</v>
      </c>
      <c r="C180" s="130" t="s">
        <v>87</v>
      </c>
      <c r="D180" s="130">
        <v>1717</v>
      </c>
      <c r="E180" s="130" t="s">
        <v>224</v>
      </c>
      <c r="F180" s="130">
        <v>0.40894487072257102</v>
      </c>
      <c r="G180" s="130" t="s">
        <v>53</v>
      </c>
      <c r="H180" s="130" t="s">
        <v>53</v>
      </c>
      <c r="I180" s="130" t="s">
        <v>66</v>
      </c>
      <c r="J180" s="130" t="s">
        <v>45</v>
      </c>
      <c r="K180" s="130" t="s">
        <v>44</v>
      </c>
    </row>
    <row r="181" spans="1:11" x14ac:dyDescent="0.35">
      <c r="A181" s="130">
        <v>170</v>
      </c>
      <c r="B181" s="130">
        <v>37</v>
      </c>
      <c r="C181" s="130" t="s">
        <v>87</v>
      </c>
      <c r="D181" s="130">
        <v>1907</v>
      </c>
      <c r="E181" s="130" t="s">
        <v>224</v>
      </c>
      <c r="F181" s="130">
        <v>0.40894487072257102</v>
      </c>
      <c r="G181" s="130" t="s">
        <v>53</v>
      </c>
      <c r="H181" s="130" t="s">
        <v>53</v>
      </c>
      <c r="I181" s="130" t="s">
        <v>66</v>
      </c>
      <c r="J181" s="130" t="s">
        <v>45</v>
      </c>
      <c r="K181" s="130" t="s">
        <v>44</v>
      </c>
    </row>
    <row r="182" spans="1:11" x14ac:dyDescent="0.35">
      <c r="A182" s="130">
        <v>175</v>
      </c>
      <c r="B182" s="130">
        <v>37</v>
      </c>
      <c r="C182" s="130" t="s">
        <v>87</v>
      </c>
      <c r="D182" s="130">
        <v>1962</v>
      </c>
      <c r="E182" s="130" t="s">
        <v>224</v>
      </c>
      <c r="F182" s="130">
        <v>0.40894487072257102</v>
      </c>
      <c r="G182" s="130" t="s">
        <v>53</v>
      </c>
      <c r="H182" s="130" t="s">
        <v>53</v>
      </c>
      <c r="I182" s="130" t="s">
        <v>66</v>
      </c>
      <c r="J182" s="130" t="s">
        <v>45</v>
      </c>
      <c r="K182" s="130" t="s">
        <v>44</v>
      </c>
    </row>
    <row r="183" spans="1:11" x14ac:dyDescent="0.35">
      <c r="A183" s="130">
        <v>180</v>
      </c>
      <c r="B183" s="130">
        <v>37</v>
      </c>
      <c r="C183" s="130" t="s">
        <v>87</v>
      </c>
      <c r="D183" s="130">
        <v>2329</v>
      </c>
      <c r="E183" s="130" t="s">
        <v>224</v>
      </c>
      <c r="F183" s="130">
        <v>0.40894487072257102</v>
      </c>
      <c r="G183" s="130" t="s">
        <v>53</v>
      </c>
      <c r="H183" s="130" t="s">
        <v>53</v>
      </c>
      <c r="I183" s="130" t="s">
        <v>66</v>
      </c>
      <c r="J183" s="130" t="s">
        <v>45</v>
      </c>
      <c r="K183" s="130" t="s">
        <v>44</v>
      </c>
    </row>
    <row r="184" spans="1:11" x14ac:dyDescent="0.35">
      <c r="A184" s="130">
        <v>185</v>
      </c>
      <c r="B184" s="130">
        <v>37</v>
      </c>
      <c r="C184" s="130" t="s">
        <v>87</v>
      </c>
      <c r="D184" s="130">
        <v>1989</v>
      </c>
      <c r="E184" s="130" t="s">
        <v>224</v>
      </c>
      <c r="F184" s="130">
        <v>0.40894487072257102</v>
      </c>
      <c r="G184" s="130" t="s">
        <v>53</v>
      </c>
      <c r="H184" s="130" t="s">
        <v>53</v>
      </c>
      <c r="I184" s="130" t="s">
        <v>66</v>
      </c>
      <c r="J184" s="130" t="s">
        <v>45</v>
      </c>
      <c r="K184" s="130" t="s">
        <v>44</v>
      </c>
    </row>
    <row r="185" spans="1:11" x14ac:dyDescent="0.35">
      <c r="A185" s="130">
        <v>190</v>
      </c>
      <c r="B185" s="130">
        <v>37</v>
      </c>
      <c r="C185" s="130" t="s">
        <v>87</v>
      </c>
      <c r="D185" s="130">
        <v>2012</v>
      </c>
      <c r="E185" s="130" t="s">
        <v>224</v>
      </c>
      <c r="F185" s="130">
        <v>0.40894487072257102</v>
      </c>
      <c r="G185" s="130" t="s">
        <v>53</v>
      </c>
      <c r="H185" s="130" t="s">
        <v>53</v>
      </c>
      <c r="I185" s="130" t="s">
        <v>66</v>
      </c>
      <c r="J185" s="130" t="s">
        <v>45</v>
      </c>
      <c r="K185" s="130" t="s">
        <v>44</v>
      </c>
    </row>
    <row r="186" spans="1:11" x14ac:dyDescent="0.35">
      <c r="A186" s="130">
        <v>195</v>
      </c>
      <c r="B186" s="130">
        <v>37</v>
      </c>
      <c r="C186" s="130" t="s">
        <v>87</v>
      </c>
      <c r="D186" s="130">
        <v>2324</v>
      </c>
      <c r="E186" s="130" t="s">
        <v>224</v>
      </c>
      <c r="F186" s="130">
        <v>0.40894487072257102</v>
      </c>
      <c r="G186" s="130" t="s">
        <v>53</v>
      </c>
      <c r="H186" s="130" t="s">
        <v>53</v>
      </c>
      <c r="I186" s="130" t="s">
        <v>66</v>
      </c>
      <c r="J186" s="130" t="s">
        <v>45</v>
      </c>
      <c r="K186" s="130" t="s">
        <v>44</v>
      </c>
    </row>
    <row r="187" spans="1:11" x14ac:dyDescent="0.35">
      <c r="A187" s="130">
        <v>200</v>
      </c>
      <c r="B187" s="130">
        <v>37</v>
      </c>
      <c r="C187" s="130" t="s">
        <v>87</v>
      </c>
      <c r="D187" s="130">
        <v>2222</v>
      </c>
      <c r="E187" s="130" t="s">
        <v>224</v>
      </c>
      <c r="F187" s="130">
        <v>0.40894487072257102</v>
      </c>
      <c r="G187" s="130" t="s">
        <v>53</v>
      </c>
      <c r="H187" s="130" t="s">
        <v>53</v>
      </c>
      <c r="I187" s="130" t="s">
        <v>66</v>
      </c>
      <c r="J187" s="130" t="s">
        <v>45</v>
      </c>
      <c r="K187" s="130" t="s">
        <v>44</v>
      </c>
    </row>
    <row r="188" spans="1:11" x14ac:dyDescent="0.35">
      <c r="A188" s="130">
        <v>205</v>
      </c>
      <c r="B188" s="130">
        <v>37</v>
      </c>
      <c r="C188" s="130" t="s">
        <v>87</v>
      </c>
      <c r="D188" s="130">
        <v>2206</v>
      </c>
      <c r="E188" s="130" t="s">
        <v>224</v>
      </c>
      <c r="F188" s="130">
        <v>0.40894487072257102</v>
      </c>
      <c r="G188" s="130" t="s">
        <v>53</v>
      </c>
      <c r="H188" s="130" t="s">
        <v>53</v>
      </c>
      <c r="I188" s="130" t="s">
        <v>66</v>
      </c>
      <c r="J188" s="130" t="s">
        <v>45</v>
      </c>
      <c r="K188" s="130" t="s">
        <v>44</v>
      </c>
    </row>
    <row r="189" spans="1:11" x14ac:dyDescent="0.35">
      <c r="A189" s="130">
        <v>210</v>
      </c>
      <c r="B189" s="130">
        <v>37</v>
      </c>
      <c r="C189" s="130" t="s">
        <v>87</v>
      </c>
      <c r="D189" s="130">
        <v>2415</v>
      </c>
      <c r="E189" s="130" t="s">
        <v>224</v>
      </c>
      <c r="F189" s="130">
        <v>0.40894487072257102</v>
      </c>
      <c r="G189" s="130" t="s">
        <v>53</v>
      </c>
      <c r="H189" s="130" t="s">
        <v>53</v>
      </c>
      <c r="I189" s="130" t="s">
        <v>66</v>
      </c>
      <c r="J189" s="130" t="s">
        <v>45</v>
      </c>
      <c r="K189" s="130" t="s">
        <v>44</v>
      </c>
    </row>
    <row r="190" spans="1:11" x14ac:dyDescent="0.35">
      <c r="A190" s="130">
        <v>215</v>
      </c>
      <c r="B190" s="130">
        <v>37</v>
      </c>
      <c r="C190" s="130" t="s">
        <v>87</v>
      </c>
      <c r="D190" s="130">
        <v>2515</v>
      </c>
      <c r="E190" s="130" t="s">
        <v>224</v>
      </c>
      <c r="F190" s="130">
        <v>0.40894487072257102</v>
      </c>
      <c r="G190" s="130" t="s">
        <v>53</v>
      </c>
      <c r="H190" s="130" t="s">
        <v>53</v>
      </c>
      <c r="I190" s="130" t="s">
        <v>66</v>
      </c>
      <c r="J190" s="130" t="s">
        <v>45</v>
      </c>
      <c r="K190" s="130" t="s">
        <v>44</v>
      </c>
    </row>
    <row r="191" spans="1:11" x14ac:dyDescent="0.35">
      <c r="A191" s="130">
        <v>220</v>
      </c>
      <c r="B191" s="130">
        <v>37</v>
      </c>
      <c r="C191" s="130" t="s">
        <v>87</v>
      </c>
      <c r="D191" s="130">
        <v>2168</v>
      </c>
      <c r="E191" s="130" t="s">
        <v>224</v>
      </c>
      <c r="F191" s="130">
        <v>0.40894487072257102</v>
      </c>
      <c r="G191" s="130" t="s">
        <v>53</v>
      </c>
      <c r="H191" s="130" t="s">
        <v>53</v>
      </c>
      <c r="I191" s="130" t="s">
        <v>66</v>
      </c>
      <c r="J191" s="130" t="s">
        <v>45</v>
      </c>
      <c r="K191" s="130" t="s">
        <v>44</v>
      </c>
    </row>
    <row r="192" spans="1:11" x14ac:dyDescent="0.35">
      <c r="A192" s="130">
        <v>225</v>
      </c>
      <c r="B192" s="130">
        <v>37</v>
      </c>
      <c r="C192" s="130" t="s">
        <v>87</v>
      </c>
      <c r="D192" s="130">
        <v>2647</v>
      </c>
      <c r="E192" s="130" t="s">
        <v>224</v>
      </c>
      <c r="F192" s="130">
        <v>0.40894487072257102</v>
      </c>
      <c r="G192" s="130" t="s">
        <v>53</v>
      </c>
      <c r="H192" s="130" t="s">
        <v>53</v>
      </c>
      <c r="I192" s="130" t="s">
        <v>66</v>
      </c>
      <c r="J192" s="130" t="s">
        <v>45</v>
      </c>
      <c r="K192" s="130" t="s">
        <v>44</v>
      </c>
    </row>
    <row r="193" spans="1:11" x14ac:dyDescent="0.35">
      <c r="A193" s="130">
        <v>230</v>
      </c>
      <c r="B193" s="130">
        <v>37</v>
      </c>
      <c r="C193" s="130" t="s">
        <v>87</v>
      </c>
      <c r="D193" s="130">
        <v>2877</v>
      </c>
      <c r="E193" s="130" t="s">
        <v>224</v>
      </c>
      <c r="F193" s="130">
        <v>0.40894487072257102</v>
      </c>
      <c r="G193" s="130" t="s">
        <v>53</v>
      </c>
      <c r="H193" s="130" t="s">
        <v>53</v>
      </c>
      <c r="I193" s="130" t="s">
        <v>66</v>
      </c>
      <c r="J193" s="130" t="s">
        <v>45</v>
      </c>
      <c r="K193" s="130" t="s">
        <v>44</v>
      </c>
    </row>
    <row r="194" spans="1:11" x14ac:dyDescent="0.35">
      <c r="A194" s="130">
        <v>235</v>
      </c>
      <c r="B194" s="130">
        <v>37</v>
      </c>
      <c r="C194" s="130" t="s">
        <v>87</v>
      </c>
      <c r="D194" s="130">
        <v>3223</v>
      </c>
      <c r="E194" s="130" t="s">
        <v>224</v>
      </c>
      <c r="F194" s="130">
        <v>0.40894487072257102</v>
      </c>
      <c r="G194" s="130" t="s">
        <v>53</v>
      </c>
      <c r="H194" s="130" t="s">
        <v>53</v>
      </c>
      <c r="I194" s="130" t="s">
        <v>66</v>
      </c>
      <c r="J194" s="130" t="s">
        <v>45</v>
      </c>
      <c r="K194" s="130" t="s">
        <v>44</v>
      </c>
    </row>
    <row r="195" spans="1:11" x14ac:dyDescent="0.35">
      <c r="A195" s="130">
        <v>240</v>
      </c>
      <c r="B195" s="130">
        <v>37</v>
      </c>
      <c r="C195" s="130" t="s">
        <v>87</v>
      </c>
      <c r="D195" s="130">
        <v>3027</v>
      </c>
      <c r="E195" s="130" t="s">
        <v>224</v>
      </c>
      <c r="F195" s="130">
        <v>0.40894487072257102</v>
      </c>
      <c r="G195" s="130" t="s">
        <v>53</v>
      </c>
      <c r="H195" s="130" t="s">
        <v>53</v>
      </c>
      <c r="I195" s="130" t="s">
        <v>66</v>
      </c>
      <c r="J195" s="130" t="s">
        <v>45</v>
      </c>
      <c r="K195" s="130" t="s">
        <v>44</v>
      </c>
    </row>
    <row r="196" spans="1:11" x14ac:dyDescent="0.35">
      <c r="A196" s="130">
        <v>245</v>
      </c>
      <c r="B196" s="130">
        <v>37</v>
      </c>
      <c r="C196" s="130" t="s">
        <v>87</v>
      </c>
      <c r="D196" s="130">
        <v>2682</v>
      </c>
      <c r="E196" s="130" t="s">
        <v>224</v>
      </c>
      <c r="F196" s="130">
        <v>0.40894487072257102</v>
      </c>
      <c r="G196" s="130" t="s">
        <v>53</v>
      </c>
      <c r="H196" s="130" t="s">
        <v>53</v>
      </c>
      <c r="I196" s="130" t="s">
        <v>66</v>
      </c>
      <c r="J196" s="130" t="s">
        <v>45</v>
      </c>
      <c r="K196" s="130" t="s">
        <v>44</v>
      </c>
    </row>
    <row r="197" spans="1:11" x14ac:dyDescent="0.35">
      <c r="A197" s="130">
        <v>250</v>
      </c>
      <c r="B197" s="130">
        <v>37</v>
      </c>
      <c r="C197" s="130" t="s">
        <v>87</v>
      </c>
      <c r="D197" s="130">
        <v>2943</v>
      </c>
      <c r="E197" s="130" t="s">
        <v>224</v>
      </c>
      <c r="F197" s="130">
        <v>0.40894487072257102</v>
      </c>
      <c r="G197" s="130" t="s">
        <v>53</v>
      </c>
      <c r="H197" s="130" t="s">
        <v>53</v>
      </c>
      <c r="I197" s="130" t="s">
        <v>66</v>
      </c>
      <c r="J197" s="130" t="s">
        <v>45</v>
      </c>
      <c r="K197" s="130" t="s">
        <v>44</v>
      </c>
    </row>
    <row r="198" spans="1:11" x14ac:dyDescent="0.35">
      <c r="A198" s="130">
        <v>255</v>
      </c>
      <c r="B198" s="130">
        <v>37</v>
      </c>
      <c r="C198" s="130" t="s">
        <v>87</v>
      </c>
      <c r="D198" s="130">
        <v>3610</v>
      </c>
      <c r="E198" s="130" t="s">
        <v>224</v>
      </c>
      <c r="F198" s="130">
        <v>0.40894487072257102</v>
      </c>
      <c r="G198" s="130" t="s">
        <v>53</v>
      </c>
      <c r="H198" s="130" t="s">
        <v>53</v>
      </c>
      <c r="I198" s="130" t="s">
        <v>66</v>
      </c>
      <c r="J198" s="130" t="s">
        <v>45</v>
      </c>
      <c r="K198" s="130" t="s">
        <v>44</v>
      </c>
    </row>
    <row r="199" spans="1:11" x14ac:dyDescent="0.35">
      <c r="A199" s="130">
        <v>260</v>
      </c>
      <c r="B199" s="130">
        <v>37</v>
      </c>
      <c r="C199" s="130" t="s">
        <v>87</v>
      </c>
      <c r="D199" s="130">
        <v>3704</v>
      </c>
      <c r="E199" s="130" t="s">
        <v>224</v>
      </c>
      <c r="F199" s="130">
        <v>0.40894487072257102</v>
      </c>
      <c r="G199" s="130" t="s">
        <v>53</v>
      </c>
      <c r="H199" s="130" t="s">
        <v>53</v>
      </c>
      <c r="I199" s="130" t="s">
        <v>66</v>
      </c>
      <c r="J199" s="130" t="s">
        <v>45</v>
      </c>
      <c r="K199" s="130" t="s">
        <v>44</v>
      </c>
    </row>
    <row r="200" spans="1:11" x14ac:dyDescent="0.35">
      <c r="A200" s="130">
        <v>265</v>
      </c>
      <c r="B200" s="130">
        <v>37</v>
      </c>
      <c r="C200" s="130" t="s">
        <v>87</v>
      </c>
      <c r="D200" s="130">
        <v>3601</v>
      </c>
      <c r="E200" s="130" t="s">
        <v>224</v>
      </c>
      <c r="F200" s="130">
        <v>0.40894487072257102</v>
      </c>
      <c r="G200" s="130" t="s">
        <v>53</v>
      </c>
      <c r="H200" s="130" t="s">
        <v>53</v>
      </c>
      <c r="I200" s="130" t="s">
        <v>66</v>
      </c>
      <c r="J200" s="130" t="s">
        <v>45</v>
      </c>
      <c r="K200" s="130" t="s">
        <v>44</v>
      </c>
    </row>
    <row r="201" spans="1:11" x14ac:dyDescent="0.35">
      <c r="A201" s="130">
        <v>270</v>
      </c>
      <c r="B201" s="130">
        <v>37</v>
      </c>
      <c r="C201" s="130" t="s">
        <v>87</v>
      </c>
      <c r="D201" s="130">
        <v>4007</v>
      </c>
      <c r="E201" s="130" t="s">
        <v>224</v>
      </c>
      <c r="F201" s="130">
        <v>0.40894487072257102</v>
      </c>
      <c r="G201" s="130" t="s">
        <v>53</v>
      </c>
      <c r="H201" s="130" t="s">
        <v>53</v>
      </c>
      <c r="I201" s="130" t="s">
        <v>66</v>
      </c>
      <c r="J201" s="130" t="s">
        <v>45</v>
      </c>
      <c r="K201" s="130" t="s">
        <v>44</v>
      </c>
    </row>
    <row r="202" spans="1:11" x14ac:dyDescent="0.35">
      <c r="A202" s="130">
        <v>275</v>
      </c>
      <c r="B202" s="130">
        <v>37</v>
      </c>
      <c r="C202" s="130" t="s">
        <v>87</v>
      </c>
      <c r="D202" s="130">
        <v>4192</v>
      </c>
      <c r="E202" s="130" t="s">
        <v>224</v>
      </c>
      <c r="F202" s="130">
        <v>0.40894487072257102</v>
      </c>
      <c r="G202" s="130" t="s">
        <v>53</v>
      </c>
      <c r="H202" s="130" t="s">
        <v>53</v>
      </c>
      <c r="I202" s="130" t="s">
        <v>66</v>
      </c>
      <c r="J202" s="130" t="s">
        <v>45</v>
      </c>
      <c r="K202" s="130" t="s">
        <v>44</v>
      </c>
    </row>
    <row r="203" spans="1:11" x14ac:dyDescent="0.35">
      <c r="A203" s="130">
        <v>280</v>
      </c>
      <c r="B203" s="130">
        <v>37</v>
      </c>
      <c r="C203" s="130" t="s">
        <v>87</v>
      </c>
      <c r="D203" s="130">
        <v>4779</v>
      </c>
      <c r="E203" s="130" t="s">
        <v>224</v>
      </c>
      <c r="F203" s="130">
        <v>0.40894487072257102</v>
      </c>
      <c r="G203" s="130" t="s">
        <v>53</v>
      </c>
      <c r="H203" s="130" t="s">
        <v>53</v>
      </c>
      <c r="I203" s="130" t="s">
        <v>66</v>
      </c>
      <c r="J203" s="130" t="s">
        <v>45</v>
      </c>
      <c r="K203" s="130" t="s">
        <v>44</v>
      </c>
    </row>
    <row r="204" spans="1:11" x14ac:dyDescent="0.35">
      <c r="A204" s="130">
        <v>285</v>
      </c>
      <c r="B204" s="130">
        <v>37</v>
      </c>
      <c r="C204" s="130" t="s">
        <v>87</v>
      </c>
      <c r="D204" s="130">
        <v>4552</v>
      </c>
      <c r="E204" s="130" t="s">
        <v>224</v>
      </c>
      <c r="F204" s="130">
        <v>0.40894487072257102</v>
      </c>
      <c r="G204" s="130" t="s">
        <v>53</v>
      </c>
      <c r="H204" s="130" t="s">
        <v>53</v>
      </c>
      <c r="I204" s="130" t="s">
        <v>66</v>
      </c>
      <c r="J204" s="130" t="s">
        <v>45</v>
      </c>
      <c r="K204" s="130" t="s">
        <v>44</v>
      </c>
    </row>
    <row r="205" spans="1:11" x14ac:dyDescent="0.35">
      <c r="A205" s="130">
        <v>290</v>
      </c>
      <c r="B205" s="130">
        <v>37</v>
      </c>
      <c r="C205" s="130" t="s">
        <v>87</v>
      </c>
      <c r="D205" s="130">
        <v>5517</v>
      </c>
      <c r="E205" s="130" t="s">
        <v>224</v>
      </c>
      <c r="F205" s="130">
        <v>0.40894487072257102</v>
      </c>
      <c r="G205" s="130" t="s">
        <v>53</v>
      </c>
      <c r="H205" s="130" t="s">
        <v>53</v>
      </c>
      <c r="I205" s="130" t="s">
        <v>66</v>
      </c>
      <c r="J205" s="130" t="s">
        <v>45</v>
      </c>
      <c r="K205" s="130" t="s">
        <v>44</v>
      </c>
    </row>
    <row r="206" spans="1:11" x14ac:dyDescent="0.35">
      <c r="A206" s="130">
        <v>295</v>
      </c>
      <c r="B206" s="130">
        <v>37</v>
      </c>
      <c r="C206" s="130" t="s">
        <v>87</v>
      </c>
      <c r="D206" s="130">
        <v>5001</v>
      </c>
      <c r="E206" s="130" t="s">
        <v>224</v>
      </c>
      <c r="F206" s="130">
        <v>0.40894487072257102</v>
      </c>
      <c r="G206" s="130" t="s">
        <v>53</v>
      </c>
      <c r="H206" s="130" t="s">
        <v>53</v>
      </c>
      <c r="I206" s="130" t="s">
        <v>66</v>
      </c>
      <c r="J206" s="130" t="s">
        <v>45</v>
      </c>
      <c r="K206" s="130" t="s">
        <v>44</v>
      </c>
    </row>
    <row r="207" spans="1:11" x14ac:dyDescent="0.35">
      <c r="A207" s="130">
        <v>300</v>
      </c>
      <c r="B207" s="130">
        <v>37</v>
      </c>
      <c r="C207" s="130" t="s">
        <v>87</v>
      </c>
      <c r="D207" s="130">
        <v>5395</v>
      </c>
      <c r="E207" s="130" t="s">
        <v>224</v>
      </c>
      <c r="F207" s="130">
        <v>0.40894487072257102</v>
      </c>
      <c r="G207" s="130" t="s">
        <v>53</v>
      </c>
      <c r="H207" s="130" t="s">
        <v>53</v>
      </c>
      <c r="I207" s="130" t="s">
        <v>66</v>
      </c>
      <c r="J207" s="130" t="s">
        <v>45</v>
      </c>
      <c r="K207" s="130" t="s">
        <v>44</v>
      </c>
    </row>
    <row r="208" spans="1:11" x14ac:dyDescent="0.35">
      <c r="A208" s="130">
        <v>305</v>
      </c>
      <c r="B208" s="130">
        <v>37</v>
      </c>
      <c r="C208" s="130" t="s">
        <v>87</v>
      </c>
      <c r="D208" s="130">
        <v>5972</v>
      </c>
      <c r="E208" s="130" t="s">
        <v>224</v>
      </c>
      <c r="F208" s="130">
        <v>0.40894487072257102</v>
      </c>
      <c r="G208" s="130" t="s">
        <v>53</v>
      </c>
      <c r="H208" s="130" t="s">
        <v>53</v>
      </c>
      <c r="I208" s="130" t="s">
        <v>66</v>
      </c>
      <c r="J208" s="130" t="s">
        <v>45</v>
      </c>
      <c r="K208" s="130" t="s">
        <v>44</v>
      </c>
    </row>
    <row r="209" spans="1:11" x14ac:dyDescent="0.35">
      <c r="A209" s="130">
        <v>310</v>
      </c>
      <c r="B209" s="130">
        <v>37</v>
      </c>
      <c r="C209" s="130" t="s">
        <v>87</v>
      </c>
      <c r="D209" s="130">
        <v>5602</v>
      </c>
      <c r="E209" s="130" t="s">
        <v>224</v>
      </c>
      <c r="F209" s="130">
        <v>0.40894487072257102</v>
      </c>
      <c r="G209" s="130" t="s">
        <v>53</v>
      </c>
      <c r="H209" s="130" t="s">
        <v>53</v>
      </c>
      <c r="I209" s="130" t="s">
        <v>66</v>
      </c>
      <c r="J209" s="130" t="s">
        <v>45</v>
      </c>
      <c r="K209" s="130" t="s">
        <v>44</v>
      </c>
    </row>
    <row r="210" spans="1:11" x14ac:dyDescent="0.35">
      <c r="A210" s="130">
        <v>315</v>
      </c>
      <c r="B210" s="130">
        <v>37.1</v>
      </c>
      <c r="C210" s="130" t="s">
        <v>87</v>
      </c>
      <c r="D210" s="130">
        <v>5879</v>
      </c>
      <c r="E210" s="130" t="s">
        <v>224</v>
      </c>
      <c r="F210" s="130">
        <v>0.40894487072257102</v>
      </c>
      <c r="G210" s="130" t="s">
        <v>53</v>
      </c>
      <c r="H210" s="130" t="s">
        <v>53</v>
      </c>
      <c r="I210" s="130" t="s">
        <v>66</v>
      </c>
      <c r="J210" s="130" t="s">
        <v>45</v>
      </c>
      <c r="K210" s="130" t="s">
        <v>44</v>
      </c>
    </row>
    <row r="211" spans="1:11" x14ac:dyDescent="0.35">
      <c r="A211" s="130">
        <v>320</v>
      </c>
      <c r="B211" s="130">
        <v>37</v>
      </c>
      <c r="C211" s="130" t="s">
        <v>87</v>
      </c>
      <c r="D211" s="130">
        <v>6333</v>
      </c>
      <c r="E211" s="130" t="s">
        <v>224</v>
      </c>
      <c r="F211" s="130">
        <v>0.40894487072257102</v>
      </c>
      <c r="G211" s="130" t="s">
        <v>53</v>
      </c>
      <c r="H211" s="130" t="s">
        <v>53</v>
      </c>
      <c r="I211" s="130" t="s">
        <v>66</v>
      </c>
      <c r="J211" s="130" t="s">
        <v>45</v>
      </c>
      <c r="K211" s="130" t="s">
        <v>44</v>
      </c>
    </row>
    <row r="212" spans="1:11" x14ac:dyDescent="0.35">
      <c r="A212" s="130">
        <v>325</v>
      </c>
      <c r="B212" s="130">
        <v>37</v>
      </c>
      <c r="C212" s="130" t="s">
        <v>87</v>
      </c>
      <c r="D212" s="130">
        <v>5913</v>
      </c>
      <c r="E212" s="130" t="s">
        <v>224</v>
      </c>
      <c r="F212" s="130">
        <v>0.40894487072257102</v>
      </c>
      <c r="G212" s="130" t="s">
        <v>53</v>
      </c>
      <c r="H212" s="130" t="s">
        <v>53</v>
      </c>
      <c r="I212" s="130" t="s">
        <v>66</v>
      </c>
      <c r="J212" s="130" t="s">
        <v>45</v>
      </c>
      <c r="K212" s="130" t="s">
        <v>44</v>
      </c>
    </row>
    <row r="213" spans="1:11" x14ac:dyDescent="0.35">
      <c r="A213" s="130">
        <v>330</v>
      </c>
      <c r="B213" s="130">
        <v>37</v>
      </c>
      <c r="C213" s="130" t="s">
        <v>87</v>
      </c>
      <c r="D213" s="130">
        <v>6616</v>
      </c>
      <c r="E213" s="130" t="s">
        <v>224</v>
      </c>
      <c r="F213" s="130">
        <v>0.40894487072257102</v>
      </c>
      <c r="G213" s="130" t="s">
        <v>53</v>
      </c>
      <c r="H213" s="130" t="s">
        <v>53</v>
      </c>
      <c r="I213" s="130" t="s">
        <v>66</v>
      </c>
      <c r="J213" s="130" t="s">
        <v>45</v>
      </c>
      <c r="K213" s="130" t="s">
        <v>44</v>
      </c>
    </row>
    <row r="214" spans="1:11" x14ac:dyDescent="0.35">
      <c r="A214" s="130">
        <v>335</v>
      </c>
      <c r="B214" s="130">
        <v>37</v>
      </c>
      <c r="C214" s="130" t="s">
        <v>87</v>
      </c>
      <c r="D214" s="130">
        <v>6292</v>
      </c>
      <c r="E214" s="130" t="s">
        <v>224</v>
      </c>
      <c r="F214" s="130">
        <v>0.40894487072257102</v>
      </c>
      <c r="G214" s="130" t="s">
        <v>53</v>
      </c>
      <c r="H214" s="130" t="s">
        <v>53</v>
      </c>
      <c r="I214" s="130" t="s">
        <v>66</v>
      </c>
      <c r="J214" s="130" t="s">
        <v>45</v>
      </c>
      <c r="K214" s="130" t="s">
        <v>44</v>
      </c>
    </row>
    <row r="215" spans="1:11" x14ac:dyDescent="0.35">
      <c r="A215" s="130">
        <v>340</v>
      </c>
      <c r="B215" s="130">
        <v>37</v>
      </c>
      <c r="C215" s="130" t="s">
        <v>87</v>
      </c>
      <c r="D215" s="130">
        <v>7199</v>
      </c>
      <c r="E215" s="130" t="s">
        <v>224</v>
      </c>
      <c r="F215" s="130">
        <v>0.40894487072257102</v>
      </c>
      <c r="G215" s="130" t="s">
        <v>53</v>
      </c>
      <c r="H215" s="130" t="s">
        <v>53</v>
      </c>
      <c r="I215" s="130" t="s">
        <v>66</v>
      </c>
      <c r="J215" s="130" t="s">
        <v>45</v>
      </c>
      <c r="K215" s="130" t="s">
        <v>44</v>
      </c>
    </row>
    <row r="216" spans="1:11" x14ac:dyDescent="0.35">
      <c r="A216" s="130">
        <v>345</v>
      </c>
      <c r="B216" s="130">
        <v>37</v>
      </c>
      <c r="C216" s="130" t="s">
        <v>87</v>
      </c>
      <c r="D216" s="130">
        <v>6226</v>
      </c>
      <c r="E216" s="130" t="s">
        <v>224</v>
      </c>
      <c r="F216" s="130">
        <v>0.40894487072257102</v>
      </c>
      <c r="G216" s="130" t="s">
        <v>53</v>
      </c>
      <c r="H216" s="130" t="s">
        <v>53</v>
      </c>
      <c r="I216" s="130" t="s">
        <v>66</v>
      </c>
      <c r="J216" s="130" t="s">
        <v>45</v>
      </c>
      <c r="K216" s="130" t="s">
        <v>44</v>
      </c>
    </row>
    <row r="217" spans="1:11" x14ac:dyDescent="0.35">
      <c r="A217" s="130">
        <v>350</v>
      </c>
      <c r="B217" s="130">
        <v>37</v>
      </c>
      <c r="C217" s="130" t="s">
        <v>87</v>
      </c>
      <c r="D217" s="130">
        <v>7335</v>
      </c>
      <c r="E217" s="130" t="s">
        <v>224</v>
      </c>
      <c r="F217" s="130">
        <v>0.40894487072257102</v>
      </c>
      <c r="G217" s="130" t="s">
        <v>53</v>
      </c>
      <c r="H217" s="130" t="s">
        <v>53</v>
      </c>
      <c r="I217" s="130" t="s">
        <v>66</v>
      </c>
      <c r="J217" s="130" t="s">
        <v>45</v>
      </c>
      <c r="K217" s="130" t="s">
        <v>44</v>
      </c>
    </row>
    <row r="218" spans="1:11" x14ac:dyDescent="0.35">
      <c r="A218" s="130">
        <v>355</v>
      </c>
      <c r="B218" s="130">
        <v>37</v>
      </c>
      <c r="C218" s="130" t="s">
        <v>87</v>
      </c>
      <c r="D218" s="130">
        <v>6935</v>
      </c>
      <c r="E218" s="130" t="s">
        <v>224</v>
      </c>
      <c r="F218" s="130">
        <v>0.40894487072257102</v>
      </c>
      <c r="G218" s="130" t="s">
        <v>53</v>
      </c>
      <c r="H218" s="130" t="s">
        <v>53</v>
      </c>
      <c r="I218" s="130" t="s">
        <v>66</v>
      </c>
      <c r="J218" s="130" t="s">
        <v>45</v>
      </c>
      <c r="K218" s="130" t="s">
        <v>44</v>
      </c>
    </row>
    <row r="219" spans="1:11" x14ac:dyDescent="0.35">
      <c r="A219" s="130">
        <v>360</v>
      </c>
      <c r="B219" s="130">
        <v>37</v>
      </c>
      <c r="C219" s="130" t="s">
        <v>87</v>
      </c>
      <c r="D219" s="130">
        <v>6786</v>
      </c>
      <c r="E219" s="130" t="s">
        <v>224</v>
      </c>
      <c r="F219" s="130">
        <v>0.40894487072257102</v>
      </c>
      <c r="G219" s="130" t="s">
        <v>53</v>
      </c>
      <c r="H219" s="130" t="s">
        <v>53</v>
      </c>
      <c r="I219" s="130" t="s">
        <v>66</v>
      </c>
      <c r="J219" s="130" t="s">
        <v>45</v>
      </c>
      <c r="K219" s="130" t="s">
        <v>44</v>
      </c>
    </row>
    <row r="220" spans="1:11" x14ac:dyDescent="0.35">
      <c r="A220" s="130">
        <v>365</v>
      </c>
      <c r="B220" s="130">
        <v>37</v>
      </c>
      <c r="C220" s="130" t="s">
        <v>87</v>
      </c>
      <c r="D220" s="130">
        <v>6980</v>
      </c>
      <c r="E220" s="130" t="s">
        <v>224</v>
      </c>
      <c r="F220" s="130">
        <v>0.40894487072257102</v>
      </c>
      <c r="G220" s="130" t="s">
        <v>53</v>
      </c>
      <c r="H220" s="130" t="s">
        <v>53</v>
      </c>
      <c r="I220" s="130" t="s">
        <v>66</v>
      </c>
      <c r="J220" s="130" t="s">
        <v>45</v>
      </c>
      <c r="K220" s="130" t="s">
        <v>44</v>
      </c>
    </row>
    <row r="221" spans="1:11" x14ac:dyDescent="0.35">
      <c r="A221" s="130">
        <v>370</v>
      </c>
      <c r="B221" s="130">
        <v>37</v>
      </c>
      <c r="C221" s="130" t="s">
        <v>87</v>
      </c>
      <c r="D221" s="130">
        <v>6781</v>
      </c>
      <c r="E221" s="130" t="s">
        <v>224</v>
      </c>
      <c r="F221" s="130">
        <v>0.40894487072257102</v>
      </c>
      <c r="G221" s="130" t="s">
        <v>53</v>
      </c>
      <c r="H221" s="130" t="s">
        <v>53</v>
      </c>
      <c r="I221" s="130" t="s">
        <v>66</v>
      </c>
      <c r="J221" s="130" t="s">
        <v>45</v>
      </c>
      <c r="K221" s="130" t="s">
        <v>44</v>
      </c>
    </row>
    <row r="222" spans="1:11" x14ac:dyDescent="0.35">
      <c r="A222" s="130">
        <v>375</v>
      </c>
      <c r="B222" s="130">
        <v>37</v>
      </c>
      <c r="C222" s="130" t="s">
        <v>87</v>
      </c>
      <c r="D222" s="130">
        <v>7124</v>
      </c>
      <c r="E222" s="130" t="s">
        <v>224</v>
      </c>
      <c r="F222" s="130">
        <v>0.40894487072257102</v>
      </c>
      <c r="G222" s="130" t="s">
        <v>53</v>
      </c>
      <c r="H222" s="130" t="s">
        <v>53</v>
      </c>
      <c r="I222" s="130" t="s">
        <v>66</v>
      </c>
      <c r="J222" s="130" t="s">
        <v>45</v>
      </c>
      <c r="K222" s="130" t="s">
        <v>44</v>
      </c>
    </row>
    <row r="223" spans="1:11" x14ac:dyDescent="0.35">
      <c r="A223" s="130">
        <v>380</v>
      </c>
      <c r="B223" s="130">
        <v>37</v>
      </c>
      <c r="C223" s="130" t="s">
        <v>87</v>
      </c>
      <c r="D223" s="130">
        <v>6851</v>
      </c>
      <c r="E223" s="130" t="s">
        <v>224</v>
      </c>
      <c r="F223" s="130">
        <v>0.40894487072257102</v>
      </c>
      <c r="G223" s="130" t="s">
        <v>53</v>
      </c>
      <c r="H223" s="130" t="s">
        <v>53</v>
      </c>
      <c r="I223" s="130" t="s">
        <v>66</v>
      </c>
      <c r="J223" s="130" t="s">
        <v>45</v>
      </c>
      <c r="K223" s="130" t="s">
        <v>44</v>
      </c>
    </row>
    <row r="224" spans="1:11" x14ac:dyDescent="0.35">
      <c r="A224" s="130">
        <v>385</v>
      </c>
      <c r="B224" s="130">
        <v>37</v>
      </c>
      <c r="C224" s="130" t="s">
        <v>87</v>
      </c>
      <c r="D224" s="130">
        <v>6382</v>
      </c>
      <c r="E224" s="130" t="s">
        <v>224</v>
      </c>
      <c r="F224" s="130">
        <v>0.40894487072257102</v>
      </c>
      <c r="G224" s="130" t="s">
        <v>53</v>
      </c>
      <c r="H224" s="130" t="s">
        <v>53</v>
      </c>
      <c r="I224" s="130" t="s">
        <v>66</v>
      </c>
      <c r="J224" s="130" t="s">
        <v>45</v>
      </c>
      <c r="K224" s="130" t="s">
        <v>44</v>
      </c>
    </row>
    <row r="225" spans="1:11" x14ac:dyDescent="0.35">
      <c r="A225" s="130">
        <v>390</v>
      </c>
      <c r="B225" s="130">
        <v>37</v>
      </c>
      <c r="C225" s="130" t="s">
        <v>87</v>
      </c>
      <c r="D225" s="130">
        <v>6924</v>
      </c>
      <c r="E225" s="130" t="s">
        <v>224</v>
      </c>
      <c r="F225" s="130">
        <v>0.40894487072257102</v>
      </c>
      <c r="G225" s="130" t="s">
        <v>53</v>
      </c>
      <c r="H225" s="130" t="s">
        <v>53</v>
      </c>
      <c r="I225" s="130" t="s">
        <v>66</v>
      </c>
      <c r="J225" s="130" t="s">
        <v>45</v>
      </c>
      <c r="K225" s="130" t="s">
        <v>44</v>
      </c>
    </row>
    <row r="226" spans="1:11" x14ac:dyDescent="0.35">
      <c r="A226" s="130">
        <v>395</v>
      </c>
      <c r="B226" s="130">
        <v>37</v>
      </c>
      <c r="C226" s="130" t="s">
        <v>87</v>
      </c>
      <c r="D226" s="130">
        <v>6979</v>
      </c>
      <c r="E226" s="130" t="s">
        <v>224</v>
      </c>
      <c r="F226" s="130">
        <v>0.40894487072257102</v>
      </c>
      <c r="G226" s="130" t="s">
        <v>53</v>
      </c>
      <c r="H226" s="130" t="s">
        <v>53</v>
      </c>
      <c r="I226" s="130" t="s">
        <v>66</v>
      </c>
      <c r="J226" s="130" t="s">
        <v>45</v>
      </c>
      <c r="K226" s="130" t="s">
        <v>44</v>
      </c>
    </row>
    <row r="227" spans="1:11" x14ac:dyDescent="0.35">
      <c r="A227" s="130">
        <v>400</v>
      </c>
      <c r="B227" s="130">
        <v>37</v>
      </c>
      <c r="C227" s="130" t="s">
        <v>87</v>
      </c>
      <c r="D227" s="130">
        <v>6951</v>
      </c>
      <c r="E227" s="130" t="s">
        <v>224</v>
      </c>
      <c r="F227" s="130">
        <v>0.40894487072257102</v>
      </c>
      <c r="G227" s="130" t="s">
        <v>53</v>
      </c>
      <c r="H227" s="130" t="s">
        <v>53</v>
      </c>
      <c r="I227" s="130" t="s">
        <v>66</v>
      </c>
      <c r="J227" s="130" t="s">
        <v>45</v>
      </c>
      <c r="K227" s="130" t="s">
        <v>44</v>
      </c>
    </row>
    <row r="228" spans="1:11" x14ac:dyDescent="0.35">
      <c r="A228" s="130">
        <v>405</v>
      </c>
      <c r="B228" s="130">
        <v>37</v>
      </c>
      <c r="C228" s="130" t="s">
        <v>87</v>
      </c>
      <c r="D228" s="130">
        <v>7452</v>
      </c>
      <c r="E228" s="130" t="s">
        <v>224</v>
      </c>
      <c r="F228" s="130">
        <v>0.40894487072257102</v>
      </c>
      <c r="G228" s="130" t="s">
        <v>53</v>
      </c>
      <c r="H228" s="130" t="s">
        <v>53</v>
      </c>
      <c r="I228" s="130" t="s">
        <v>66</v>
      </c>
      <c r="J228" s="130" t="s">
        <v>45</v>
      </c>
      <c r="K228" s="130" t="s">
        <v>44</v>
      </c>
    </row>
    <row r="229" spans="1:11" x14ac:dyDescent="0.35">
      <c r="A229" s="130">
        <v>410</v>
      </c>
      <c r="B229" s="130">
        <v>37</v>
      </c>
      <c r="C229" s="130" t="s">
        <v>87</v>
      </c>
      <c r="D229" s="130">
        <v>6893</v>
      </c>
      <c r="E229" s="130" t="s">
        <v>224</v>
      </c>
      <c r="F229" s="130">
        <v>0.40894487072257102</v>
      </c>
      <c r="G229" s="130" t="s">
        <v>53</v>
      </c>
      <c r="H229" s="130" t="s">
        <v>53</v>
      </c>
      <c r="I229" s="130" t="s">
        <v>66</v>
      </c>
      <c r="J229" s="130" t="s">
        <v>45</v>
      </c>
      <c r="K229" s="130" t="s">
        <v>44</v>
      </c>
    </row>
    <row r="230" spans="1:11" x14ac:dyDescent="0.35">
      <c r="A230" s="130">
        <v>415</v>
      </c>
      <c r="B230" s="130">
        <v>37</v>
      </c>
      <c r="C230" s="130" t="s">
        <v>87</v>
      </c>
      <c r="D230" s="130">
        <v>6678</v>
      </c>
      <c r="E230" s="130" t="s">
        <v>224</v>
      </c>
      <c r="F230" s="130">
        <v>0.40894487072257102</v>
      </c>
      <c r="G230" s="130" t="s">
        <v>53</v>
      </c>
      <c r="H230" s="130" t="s">
        <v>53</v>
      </c>
      <c r="I230" s="130" t="s">
        <v>66</v>
      </c>
      <c r="J230" s="130" t="s">
        <v>45</v>
      </c>
      <c r="K230" s="130" t="s">
        <v>44</v>
      </c>
    </row>
    <row r="231" spans="1:11" x14ac:dyDescent="0.35">
      <c r="A231" s="130">
        <v>420</v>
      </c>
      <c r="B231" s="130">
        <v>37</v>
      </c>
      <c r="C231" s="130" t="s">
        <v>87</v>
      </c>
      <c r="D231" s="130">
        <v>7803</v>
      </c>
      <c r="E231" s="130" t="s">
        <v>224</v>
      </c>
      <c r="F231" s="130">
        <v>0.40894487072257102</v>
      </c>
      <c r="G231" s="130" t="s">
        <v>53</v>
      </c>
      <c r="H231" s="130" t="s">
        <v>53</v>
      </c>
      <c r="I231" s="130" t="s">
        <v>66</v>
      </c>
      <c r="J231" s="130" t="s">
        <v>45</v>
      </c>
      <c r="K231" s="130" t="s">
        <v>44</v>
      </c>
    </row>
    <row r="232" spans="1:11" x14ac:dyDescent="0.35">
      <c r="A232" s="130">
        <v>425</v>
      </c>
      <c r="B232" s="130">
        <v>37</v>
      </c>
      <c r="C232" s="130" t="s">
        <v>87</v>
      </c>
      <c r="D232" s="130">
        <v>7109</v>
      </c>
      <c r="E232" s="130" t="s">
        <v>224</v>
      </c>
      <c r="F232" s="130">
        <v>0.40894487072257102</v>
      </c>
      <c r="G232" s="130" t="s">
        <v>53</v>
      </c>
      <c r="H232" s="130" t="s">
        <v>53</v>
      </c>
      <c r="I232" s="130" t="s">
        <v>66</v>
      </c>
      <c r="J232" s="130" t="s">
        <v>45</v>
      </c>
      <c r="K232" s="130" t="s">
        <v>44</v>
      </c>
    </row>
    <row r="233" spans="1:11" x14ac:dyDescent="0.35">
      <c r="A233" s="130">
        <v>430</v>
      </c>
      <c r="B233" s="130">
        <v>37</v>
      </c>
      <c r="C233" s="130" t="s">
        <v>87</v>
      </c>
      <c r="D233" s="130">
        <v>7207</v>
      </c>
      <c r="E233" s="130" t="s">
        <v>224</v>
      </c>
      <c r="F233" s="130">
        <v>0.40894487072257102</v>
      </c>
      <c r="G233" s="130" t="s">
        <v>53</v>
      </c>
      <c r="H233" s="130" t="s">
        <v>53</v>
      </c>
      <c r="I233" s="130" t="s">
        <v>66</v>
      </c>
      <c r="J233" s="130" t="s">
        <v>45</v>
      </c>
      <c r="K233" s="130" t="s">
        <v>44</v>
      </c>
    </row>
    <row r="234" spans="1:11" x14ac:dyDescent="0.35">
      <c r="A234" s="130">
        <v>435</v>
      </c>
      <c r="B234" s="130">
        <v>37.1</v>
      </c>
      <c r="C234" s="130" t="s">
        <v>87</v>
      </c>
      <c r="D234" s="130">
        <v>7791</v>
      </c>
      <c r="E234" s="130" t="s">
        <v>224</v>
      </c>
      <c r="F234" s="130">
        <v>0.40894487072257102</v>
      </c>
      <c r="G234" s="130" t="s">
        <v>53</v>
      </c>
      <c r="H234" s="130" t="s">
        <v>53</v>
      </c>
      <c r="I234" s="130" t="s">
        <v>66</v>
      </c>
      <c r="J234" s="130" t="s">
        <v>45</v>
      </c>
      <c r="K234" s="130" t="s">
        <v>44</v>
      </c>
    </row>
    <row r="235" spans="1:11" x14ac:dyDescent="0.35">
      <c r="A235" s="130">
        <v>440</v>
      </c>
      <c r="B235" s="130">
        <v>37</v>
      </c>
      <c r="C235" s="130" t="s">
        <v>87</v>
      </c>
      <c r="D235" s="130">
        <v>7335</v>
      </c>
      <c r="E235" s="130" t="s">
        <v>224</v>
      </c>
      <c r="F235" s="130">
        <v>0.40894487072257102</v>
      </c>
      <c r="G235" s="130" t="s">
        <v>53</v>
      </c>
      <c r="H235" s="130" t="s">
        <v>53</v>
      </c>
      <c r="I235" s="130" t="s">
        <v>66</v>
      </c>
      <c r="J235" s="130" t="s">
        <v>45</v>
      </c>
      <c r="K235" s="130" t="s">
        <v>44</v>
      </c>
    </row>
    <row r="236" spans="1:11" x14ac:dyDescent="0.35">
      <c r="A236" s="130">
        <v>445</v>
      </c>
      <c r="B236" s="130">
        <v>37</v>
      </c>
      <c r="C236" s="130" t="s">
        <v>87</v>
      </c>
      <c r="D236" s="130">
        <v>6752</v>
      </c>
      <c r="E236" s="130" t="s">
        <v>224</v>
      </c>
      <c r="F236" s="130">
        <v>0.40894487072257102</v>
      </c>
      <c r="G236" s="130" t="s">
        <v>53</v>
      </c>
      <c r="H236" s="130" t="s">
        <v>53</v>
      </c>
      <c r="I236" s="130" t="s">
        <v>66</v>
      </c>
      <c r="J236" s="130" t="s">
        <v>45</v>
      </c>
      <c r="K236" s="130" t="s">
        <v>44</v>
      </c>
    </row>
    <row r="237" spans="1:11" x14ac:dyDescent="0.35">
      <c r="A237" s="130">
        <v>450</v>
      </c>
      <c r="B237" s="130">
        <v>37</v>
      </c>
      <c r="C237" s="130" t="s">
        <v>87</v>
      </c>
      <c r="D237" s="130">
        <v>7108</v>
      </c>
      <c r="E237" s="130" t="s">
        <v>224</v>
      </c>
      <c r="F237" s="130">
        <v>0.40894487072257102</v>
      </c>
      <c r="G237" s="130" t="s">
        <v>53</v>
      </c>
      <c r="H237" s="130" t="s">
        <v>53</v>
      </c>
      <c r="I237" s="130" t="s">
        <v>66</v>
      </c>
      <c r="J237" s="130" t="s">
        <v>45</v>
      </c>
      <c r="K237" s="130" t="s">
        <v>44</v>
      </c>
    </row>
    <row r="238" spans="1:11" x14ac:dyDescent="0.35">
      <c r="A238" s="130">
        <v>455</v>
      </c>
      <c r="B238" s="130">
        <v>37</v>
      </c>
      <c r="C238" s="130" t="s">
        <v>87</v>
      </c>
      <c r="D238" s="130">
        <v>7436</v>
      </c>
      <c r="E238" s="130" t="s">
        <v>224</v>
      </c>
      <c r="F238" s="130">
        <v>0.40894487072257102</v>
      </c>
      <c r="G238" s="130" t="s">
        <v>53</v>
      </c>
      <c r="H238" s="130" t="s">
        <v>53</v>
      </c>
      <c r="I238" s="130" t="s">
        <v>66</v>
      </c>
      <c r="J238" s="130" t="s">
        <v>45</v>
      </c>
      <c r="K238" s="130" t="s">
        <v>44</v>
      </c>
    </row>
    <row r="239" spans="1:11" x14ac:dyDescent="0.35">
      <c r="A239" s="130">
        <v>460</v>
      </c>
      <c r="B239" s="130">
        <v>37</v>
      </c>
      <c r="C239" s="130" t="s">
        <v>87</v>
      </c>
      <c r="D239" s="130">
        <v>7495</v>
      </c>
      <c r="E239" s="130" t="s">
        <v>224</v>
      </c>
      <c r="F239" s="130">
        <v>0.40894487072257102</v>
      </c>
      <c r="G239" s="130" t="s">
        <v>53</v>
      </c>
      <c r="H239" s="130" t="s">
        <v>53</v>
      </c>
      <c r="I239" s="130" t="s">
        <v>66</v>
      </c>
      <c r="J239" s="130" t="s">
        <v>45</v>
      </c>
      <c r="K239" s="130" t="s">
        <v>44</v>
      </c>
    </row>
    <row r="240" spans="1:11" x14ac:dyDescent="0.35">
      <c r="A240" s="130">
        <v>465</v>
      </c>
      <c r="B240" s="130">
        <v>37</v>
      </c>
      <c r="C240" s="130" t="s">
        <v>87</v>
      </c>
      <c r="D240" s="130">
        <v>7188</v>
      </c>
      <c r="E240" s="130" t="s">
        <v>224</v>
      </c>
      <c r="F240" s="130">
        <v>0.40894487072257102</v>
      </c>
      <c r="G240" s="130" t="s">
        <v>53</v>
      </c>
      <c r="H240" s="130" t="s">
        <v>53</v>
      </c>
      <c r="I240" s="130" t="s">
        <v>66</v>
      </c>
      <c r="J240" s="130" t="s">
        <v>45</v>
      </c>
      <c r="K240" s="130" t="s">
        <v>44</v>
      </c>
    </row>
    <row r="241" spans="1:11" x14ac:dyDescent="0.35">
      <c r="A241" s="130">
        <v>470</v>
      </c>
      <c r="B241" s="130">
        <v>37</v>
      </c>
      <c r="C241" s="130" t="s">
        <v>87</v>
      </c>
      <c r="D241" s="130">
        <v>7242</v>
      </c>
      <c r="E241" s="130" t="s">
        <v>224</v>
      </c>
      <c r="F241" s="130">
        <v>0.40894487072257102</v>
      </c>
      <c r="G241" s="130" t="s">
        <v>53</v>
      </c>
      <c r="H241" s="130" t="s">
        <v>53</v>
      </c>
      <c r="I241" s="130" t="s">
        <v>66</v>
      </c>
      <c r="J241" s="130" t="s">
        <v>45</v>
      </c>
      <c r="K241" s="130" t="s">
        <v>44</v>
      </c>
    </row>
    <row r="242" spans="1:11" x14ac:dyDescent="0.35">
      <c r="A242" s="130">
        <v>475</v>
      </c>
      <c r="B242" s="130">
        <v>37</v>
      </c>
      <c r="C242" s="130" t="s">
        <v>87</v>
      </c>
      <c r="D242" s="130">
        <v>7658</v>
      </c>
      <c r="E242" s="130" t="s">
        <v>224</v>
      </c>
      <c r="F242" s="130">
        <v>0.40894487072257102</v>
      </c>
      <c r="G242" s="130" t="s">
        <v>53</v>
      </c>
      <c r="H242" s="130" t="s">
        <v>53</v>
      </c>
      <c r="I242" s="130" t="s">
        <v>66</v>
      </c>
      <c r="J242" s="130" t="s">
        <v>45</v>
      </c>
      <c r="K242" s="130" t="s">
        <v>44</v>
      </c>
    </row>
    <row r="243" spans="1:11" x14ac:dyDescent="0.35">
      <c r="A243" s="130">
        <v>480</v>
      </c>
      <c r="B243" s="130">
        <v>37</v>
      </c>
      <c r="C243" s="130" t="s">
        <v>87</v>
      </c>
      <c r="D243" s="130">
        <v>7787</v>
      </c>
      <c r="E243" s="130" t="s">
        <v>224</v>
      </c>
      <c r="F243" s="130">
        <v>0.40894487072257102</v>
      </c>
      <c r="G243" s="130" t="s">
        <v>53</v>
      </c>
      <c r="H243" s="130" t="s">
        <v>53</v>
      </c>
      <c r="I243" s="130" t="s">
        <v>66</v>
      </c>
      <c r="J243" s="130" t="s">
        <v>45</v>
      </c>
      <c r="K243" s="130" t="s">
        <v>44</v>
      </c>
    </row>
    <row r="244" spans="1:11" x14ac:dyDescent="0.35">
      <c r="A244" s="130">
        <v>485</v>
      </c>
      <c r="B244" s="130">
        <v>37</v>
      </c>
      <c r="C244" s="130" t="s">
        <v>87</v>
      </c>
      <c r="D244" s="130">
        <v>7675</v>
      </c>
      <c r="E244" s="130" t="s">
        <v>224</v>
      </c>
      <c r="F244" s="130">
        <v>0.40894487072257102</v>
      </c>
      <c r="G244" s="130" t="s">
        <v>53</v>
      </c>
      <c r="H244" s="130" t="s">
        <v>53</v>
      </c>
      <c r="I244" s="130" t="s">
        <v>66</v>
      </c>
      <c r="J244" s="130" t="s">
        <v>45</v>
      </c>
      <c r="K244" s="130" t="s">
        <v>44</v>
      </c>
    </row>
    <row r="245" spans="1:11" x14ac:dyDescent="0.35">
      <c r="A245" s="130">
        <v>490</v>
      </c>
      <c r="B245" s="130">
        <v>37</v>
      </c>
      <c r="C245" s="130" t="s">
        <v>87</v>
      </c>
      <c r="D245" s="130">
        <v>7431</v>
      </c>
      <c r="E245" s="130" t="s">
        <v>224</v>
      </c>
      <c r="F245" s="130">
        <v>0.40894487072257102</v>
      </c>
      <c r="G245" s="130" t="s">
        <v>53</v>
      </c>
      <c r="H245" s="130" t="s">
        <v>53</v>
      </c>
      <c r="I245" s="130" t="s">
        <v>66</v>
      </c>
      <c r="J245" s="130" t="s">
        <v>45</v>
      </c>
      <c r="K245" s="130" t="s">
        <v>44</v>
      </c>
    </row>
    <row r="246" spans="1:11" x14ac:dyDescent="0.35">
      <c r="A246" s="130">
        <v>495</v>
      </c>
      <c r="B246" s="130">
        <v>37</v>
      </c>
      <c r="C246" s="130" t="s">
        <v>87</v>
      </c>
      <c r="D246" s="130">
        <v>7341</v>
      </c>
      <c r="E246" s="130" t="s">
        <v>224</v>
      </c>
      <c r="F246" s="130">
        <v>0.40894487072257102</v>
      </c>
      <c r="G246" s="130" t="s">
        <v>53</v>
      </c>
      <c r="H246" s="130" t="s">
        <v>53</v>
      </c>
      <c r="I246" s="130" t="s">
        <v>66</v>
      </c>
      <c r="J246" s="130" t="s">
        <v>45</v>
      </c>
      <c r="K246" s="130" t="s">
        <v>44</v>
      </c>
    </row>
    <row r="247" spans="1:11" x14ac:dyDescent="0.35">
      <c r="A247" s="130">
        <v>500</v>
      </c>
      <c r="B247" s="130">
        <v>37</v>
      </c>
      <c r="C247" s="130" t="s">
        <v>87</v>
      </c>
      <c r="D247" s="130">
        <v>8034</v>
      </c>
      <c r="E247" s="130" t="s">
        <v>224</v>
      </c>
      <c r="F247" s="130">
        <v>0.40894487072257102</v>
      </c>
      <c r="G247" s="130" t="s">
        <v>53</v>
      </c>
      <c r="H247" s="130" t="s">
        <v>53</v>
      </c>
      <c r="I247" s="130" t="s">
        <v>66</v>
      </c>
      <c r="J247" s="130" t="s">
        <v>45</v>
      </c>
      <c r="K247" s="130" t="s">
        <v>44</v>
      </c>
    </row>
    <row r="248" spans="1:11" x14ac:dyDescent="0.35">
      <c r="A248" s="130">
        <v>505</v>
      </c>
      <c r="B248" s="130">
        <v>37</v>
      </c>
      <c r="C248" s="130" t="s">
        <v>87</v>
      </c>
      <c r="D248" s="130">
        <v>7942</v>
      </c>
      <c r="E248" s="130" t="s">
        <v>224</v>
      </c>
      <c r="F248" s="130">
        <v>0.40894487072257102</v>
      </c>
      <c r="G248" s="130" t="s">
        <v>53</v>
      </c>
      <c r="H248" s="130" t="s">
        <v>53</v>
      </c>
      <c r="I248" s="130" t="s">
        <v>66</v>
      </c>
      <c r="J248" s="130" t="s">
        <v>45</v>
      </c>
      <c r="K248" s="130" t="s">
        <v>44</v>
      </c>
    </row>
    <row r="249" spans="1:11" x14ac:dyDescent="0.35">
      <c r="A249" s="130">
        <v>510</v>
      </c>
      <c r="B249" s="130">
        <v>37</v>
      </c>
      <c r="C249" s="130" t="s">
        <v>87</v>
      </c>
      <c r="D249" s="130">
        <v>7446</v>
      </c>
      <c r="E249" s="130" t="s">
        <v>224</v>
      </c>
      <c r="F249" s="130">
        <v>0.40894487072257102</v>
      </c>
      <c r="G249" s="130" t="s">
        <v>53</v>
      </c>
      <c r="H249" s="130" t="s">
        <v>53</v>
      </c>
      <c r="I249" s="130" t="s">
        <v>66</v>
      </c>
      <c r="J249" s="130" t="s">
        <v>45</v>
      </c>
      <c r="K249" s="130" t="s">
        <v>44</v>
      </c>
    </row>
    <row r="250" spans="1:11" x14ac:dyDescent="0.35">
      <c r="A250" s="130">
        <v>515</v>
      </c>
      <c r="B250" s="130">
        <v>37</v>
      </c>
      <c r="C250" s="130" t="s">
        <v>87</v>
      </c>
      <c r="D250" s="130">
        <v>7783</v>
      </c>
      <c r="E250" s="130" t="s">
        <v>224</v>
      </c>
      <c r="F250" s="130">
        <v>0.40894487072257102</v>
      </c>
      <c r="G250" s="130" t="s">
        <v>53</v>
      </c>
      <c r="H250" s="130" t="s">
        <v>53</v>
      </c>
      <c r="I250" s="130" t="s">
        <v>66</v>
      </c>
      <c r="J250" s="130" t="s">
        <v>45</v>
      </c>
      <c r="K250" s="130" t="s">
        <v>44</v>
      </c>
    </row>
    <row r="251" spans="1:11" x14ac:dyDescent="0.35">
      <c r="A251" s="130">
        <v>520</v>
      </c>
      <c r="B251" s="130">
        <v>37</v>
      </c>
      <c r="C251" s="130" t="s">
        <v>87</v>
      </c>
      <c r="D251" s="130">
        <v>8249</v>
      </c>
      <c r="E251" s="130" t="s">
        <v>224</v>
      </c>
      <c r="F251" s="130">
        <v>0.40894487072257102</v>
      </c>
      <c r="G251" s="130" t="s">
        <v>53</v>
      </c>
      <c r="H251" s="130" t="s">
        <v>53</v>
      </c>
      <c r="I251" s="130" t="s">
        <v>66</v>
      </c>
      <c r="J251" s="130" t="s">
        <v>45</v>
      </c>
      <c r="K251" s="130" t="s">
        <v>44</v>
      </c>
    </row>
    <row r="252" spans="1:11" x14ac:dyDescent="0.35">
      <c r="A252" s="130">
        <v>525</v>
      </c>
      <c r="B252" s="130">
        <v>37</v>
      </c>
      <c r="C252" s="130" t="s">
        <v>87</v>
      </c>
      <c r="D252" s="130">
        <v>8428</v>
      </c>
      <c r="E252" s="130" t="s">
        <v>224</v>
      </c>
      <c r="F252" s="130">
        <v>0.40894487072257102</v>
      </c>
      <c r="G252" s="130" t="s">
        <v>53</v>
      </c>
      <c r="H252" s="130" t="s">
        <v>53</v>
      </c>
      <c r="I252" s="130" t="s">
        <v>66</v>
      </c>
      <c r="J252" s="130" t="s">
        <v>45</v>
      </c>
      <c r="K252" s="130" t="s">
        <v>44</v>
      </c>
    </row>
    <row r="253" spans="1:11" x14ac:dyDescent="0.35">
      <c r="A253" s="130">
        <v>530</v>
      </c>
      <c r="B253" s="130">
        <v>37</v>
      </c>
      <c r="C253" s="130" t="s">
        <v>87</v>
      </c>
      <c r="D253" s="130">
        <v>8616</v>
      </c>
      <c r="E253" s="130" t="s">
        <v>224</v>
      </c>
      <c r="F253" s="130">
        <v>0.40894487072257102</v>
      </c>
      <c r="G253" s="130" t="s">
        <v>53</v>
      </c>
      <c r="H253" s="130" t="s">
        <v>53</v>
      </c>
      <c r="I253" s="130" t="s">
        <v>66</v>
      </c>
      <c r="J253" s="130" t="s">
        <v>45</v>
      </c>
      <c r="K253" s="130" t="s">
        <v>44</v>
      </c>
    </row>
    <row r="254" spans="1:11" x14ac:dyDescent="0.35">
      <c r="A254" s="130">
        <v>535</v>
      </c>
      <c r="B254" s="130">
        <v>37</v>
      </c>
      <c r="C254" s="130" t="s">
        <v>87</v>
      </c>
      <c r="D254" s="130">
        <v>7937</v>
      </c>
      <c r="E254" s="130" t="s">
        <v>224</v>
      </c>
      <c r="F254" s="130">
        <v>0.40894487072257102</v>
      </c>
      <c r="G254" s="130" t="s">
        <v>53</v>
      </c>
      <c r="H254" s="130" t="s">
        <v>53</v>
      </c>
      <c r="I254" s="130" t="s">
        <v>66</v>
      </c>
      <c r="J254" s="130" t="s">
        <v>45</v>
      </c>
      <c r="K254" s="130" t="s">
        <v>44</v>
      </c>
    </row>
    <row r="255" spans="1:11" x14ac:dyDescent="0.35">
      <c r="A255" s="130">
        <v>540</v>
      </c>
      <c r="B255" s="130">
        <v>37</v>
      </c>
      <c r="C255" s="130" t="s">
        <v>87</v>
      </c>
      <c r="D255" s="130">
        <v>8382</v>
      </c>
      <c r="E255" s="130" t="s">
        <v>224</v>
      </c>
      <c r="F255" s="130">
        <v>0.40894487072257102</v>
      </c>
      <c r="G255" s="130" t="s">
        <v>53</v>
      </c>
      <c r="H255" s="130" t="s">
        <v>53</v>
      </c>
      <c r="I255" s="130" t="s">
        <v>66</v>
      </c>
      <c r="J255" s="130" t="s">
        <v>45</v>
      </c>
      <c r="K255" s="130" t="s">
        <v>44</v>
      </c>
    </row>
    <row r="256" spans="1:11" x14ac:dyDescent="0.35">
      <c r="A256" s="130">
        <v>545</v>
      </c>
      <c r="B256" s="130">
        <v>37</v>
      </c>
      <c r="C256" s="130" t="s">
        <v>87</v>
      </c>
      <c r="D256" s="130">
        <v>7910</v>
      </c>
      <c r="E256" s="130" t="s">
        <v>224</v>
      </c>
      <c r="F256" s="130">
        <v>0.40894487072257102</v>
      </c>
      <c r="G256" s="130" t="s">
        <v>53</v>
      </c>
      <c r="H256" s="130" t="s">
        <v>53</v>
      </c>
      <c r="I256" s="130" t="s">
        <v>66</v>
      </c>
      <c r="J256" s="130" t="s">
        <v>45</v>
      </c>
      <c r="K256" s="130" t="s">
        <v>44</v>
      </c>
    </row>
    <row r="257" spans="1:11" x14ac:dyDescent="0.35">
      <c r="A257" s="130">
        <v>550</v>
      </c>
      <c r="B257" s="130">
        <v>37</v>
      </c>
      <c r="C257" s="130" t="s">
        <v>87</v>
      </c>
      <c r="D257" s="130">
        <v>7700</v>
      </c>
      <c r="E257" s="130" t="s">
        <v>224</v>
      </c>
      <c r="F257" s="130">
        <v>0.40894487072257102</v>
      </c>
      <c r="G257" s="130" t="s">
        <v>53</v>
      </c>
      <c r="H257" s="130" t="s">
        <v>53</v>
      </c>
      <c r="I257" s="130" t="s">
        <v>66</v>
      </c>
      <c r="J257" s="130" t="s">
        <v>45</v>
      </c>
      <c r="K257" s="130" t="s">
        <v>44</v>
      </c>
    </row>
    <row r="258" spans="1:11" x14ac:dyDescent="0.35">
      <c r="A258" s="130">
        <v>555</v>
      </c>
      <c r="B258" s="130">
        <v>37</v>
      </c>
      <c r="C258" s="130" t="s">
        <v>87</v>
      </c>
      <c r="D258" s="130">
        <v>8426</v>
      </c>
      <c r="E258" s="130" t="s">
        <v>224</v>
      </c>
      <c r="F258" s="130">
        <v>0.40894487072257102</v>
      </c>
      <c r="G258" s="130" t="s">
        <v>53</v>
      </c>
      <c r="H258" s="130" t="s">
        <v>53</v>
      </c>
      <c r="I258" s="130" t="s">
        <v>66</v>
      </c>
      <c r="J258" s="130" t="s">
        <v>45</v>
      </c>
      <c r="K258" s="130" t="s">
        <v>44</v>
      </c>
    </row>
    <row r="259" spans="1:11" x14ac:dyDescent="0.35">
      <c r="A259" s="130">
        <v>560</v>
      </c>
      <c r="B259" s="130">
        <v>37</v>
      </c>
      <c r="C259" s="130" t="s">
        <v>87</v>
      </c>
      <c r="D259" s="130">
        <v>8054</v>
      </c>
      <c r="E259" s="130" t="s">
        <v>224</v>
      </c>
      <c r="F259" s="130">
        <v>0.40894487072257102</v>
      </c>
      <c r="G259" s="130" t="s">
        <v>53</v>
      </c>
      <c r="H259" s="130" t="s">
        <v>53</v>
      </c>
      <c r="I259" s="130" t="s">
        <v>66</v>
      </c>
      <c r="J259" s="130" t="s">
        <v>45</v>
      </c>
      <c r="K259" s="130" t="s">
        <v>44</v>
      </c>
    </row>
    <row r="260" spans="1:11" x14ac:dyDescent="0.35">
      <c r="A260" s="130">
        <v>565</v>
      </c>
      <c r="B260" s="130">
        <v>37</v>
      </c>
      <c r="C260" s="130" t="s">
        <v>87</v>
      </c>
      <c r="D260" s="130">
        <v>7631</v>
      </c>
      <c r="E260" s="130" t="s">
        <v>224</v>
      </c>
      <c r="F260" s="130">
        <v>0.40894487072257102</v>
      </c>
      <c r="G260" s="130" t="s">
        <v>53</v>
      </c>
      <c r="H260" s="130" t="s">
        <v>53</v>
      </c>
      <c r="I260" s="130" t="s">
        <v>66</v>
      </c>
      <c r="J260" s="130" t="s">
        <v>45</v>
      </c>
      <c r="K260" s="130" t="s">
        <v>44</v>
      </c>
    </row>
    <row r="261" spans="1:11" x14ac:dyDescent="0.35">
      <c r="A261" s="130">
        <v>570</v>
      </c>
      <c r="B261" s="130">
        <v>37</v>
      </c>
      <c r="C261" s="130" t="s">
        <v>87</v>
      </c>
      <c r="D261" s="130">
        <v>8090</v>
      </c>
      <c r="E261" s="130" t="s">
        <v>224</v>
      </c>
      <c r="F261" s="130">
        <v>0.40894487072257102</v>
      </c>
      <c r="G261" s="130" t="s">
        <v>53</v>
      </c>
      <c r="H261" s="130" t="s">
        <v>53</v>
      </c>
      <c r="I261" s="130" t="s">
        <v>66</v>
      </c>
      <c r="J261" s="130" t="s">
        <v>45</v>
      </c>
      <c r="K261" s="130" t="s">
        <v>44</v>
      </c>
    </row>
    <row r="262" spans="1:11" x14ac:dyDescent="0.35">
      <c r="A262" s="130">
        <v>575</v>
      </c>
      <c r="B262" s="130">
        <v>37</v>
      </c>
      <c r="C262" s="130" t="s">
        <v>87</v>
      </c>
      <c r="D262" s="130">
        <v>8105</v>
      </c>
      <c r="E262" s="130" t="s">
        <v>224</v>
      </c>
      <c r="F262" s="130">
        <v>0.40894487072257102</v>
      </c>
      <c r="G262" s="130" t="s">
        <v>53</v>
      </c>
      <c r="H262" s="130" t="s">
        <v>53</v>
      </c>
      <c r="I262" s="130" t="s">
        <v>66</v>
      </c>
      <c r="J262" s="130" t="s">
        <v>45</v>
      </c>
      <c r="K262" s="130" t="s">
        <v>44</v>
      </c>
    </row>
    <row r="263" spans="1:11" x14ac:dyDescent="0.35">
      <c r="A263" s="130">
        <v>580</v>
      </c>
      <c r="B263" s="130">
        <v>37</v>
      </c>
      <c r="C263" s="130" t="s">
        <v>87</v>
      </c>
      <c r="D263" s="130">
        <v>7985</v>
      </c>
      <c r="E263" s="130" t="s">
        <v>224</v>
      </c>
      <c r="F263" s="130">
        <v>0.40894487072257102</v>
      </c>
      <c r="G263" s="130" t="s">
        <v>53</v>
      </c>
      <c r="H263" s="130" t="s">
        <v>53</v>
      </c>
      <c r="I263" s="130" t="s">
        <v>66</v>
      </c>
      <c r="J263" s="130" t="s">
        <v>45</v>
      </c>
      <c r="K263" s="130" t="s">
        <v>44</v>
      </c>
    </row>
    <row r="264" spans="1:11" x14ac:dyDescent="0.35">
      <c r="A264" s="130">
        <v>585</v>
      </c>
      <c r="B264" s="130">
        <v>37</v>
      </c>
      <c r="C264" s="130" t="s">
        <v>87</v>
      </c>
      <c r="D264" s="130">
        <v>8168</v>
      </c>
      <c r="E264" s="130" t="s">
        <v>224</v>
      </c>
      <c r="F264" s="130">
        <v>0.40894487072257102</v>
      </c>
      <c r="G264" s="130" t="s">
        <v>53</v>
      </c>
      <c r="H264" s="130" t="s">
        <v>53</v>
      </c>
      <c r="I264" s="130" t="s">
        <v>66</v>
      </c>
      <c r="J264" s="130" t="s">
        <v>45</v>
      </c>
      <c r="K264" s="130" t="s">
        <v>44</v>
      </c>
    </row>
    <row r="265" spans="1:11" x14ac:dyDescent="0.35">
      <c r="A265" s="130">
        <v>590</v>
      </c>
      <c r="B265" s="130">
        <v>37</v>
      </c>
      <c r="C265" s="130" t="s">
        <v>87</v>
      </c>
      <c r="D265" s="130">
        <v>7333</v>
      </c>
      <c r="E265" s="130" t="s">
        <v>224</v>
      </c>
      <c r="F265" s="130">
        <v>0.40894487072257102</v>
      </c>
      <c r="G265" s="130" t="s">
        <v>53</v>
      </c>
      <c r="H265" s="130" t="s">
        <v>53</v>
      </c>
      <c r="I265" s="130" t="s">
        <v>66</v>
      </c>
      <c r="J265" s="130" t="s">
        <v>45</v>
      </c>
      <c r="K265" s="130" t="s">
        <v>44</v>
      </c>
    </row>
    <row r="266" spans="1:11" x14ac:dyDescent="0.35">
      <c r="A266" s="130">
        <v>595</v>
      </c>
      <c r="B266" s="130">
        <v>37</v>
      </c>
      <c r="C266" s="130" t="s">
        <v>87</v>
      </c>
      <c r="D266" s="130">
        <v>7460</v>
      </c>
      <c r="E266" s="130" t="s">
        <v>224</v>
      </c>
      <c r="F266" s="130">
        <v>0.40894487072257102</v>
      </c>
      <c r="G266" s="130" t="s">
        <v>53</v>
      </c>
      <c r="H266" s="130" t="s">
        <v>53</v>
      </c>
      <c r="I266" s="130" t="s">
        <v>66</v>
      </c>
      <c r="J266" s="130" t="s">
        <v>45</v>
      </c>
      <c r="K266" s="130" t="s">
        <v>44</v>
      </c>
    </row>
    <row r="267" spans="1:11" x14ac:dyDescent="0.35">
      <c r="A267" s="130">
        <v>600</v>
      </c>
      <c r="B267" s="130">
        <v>37.1</v>
      </c>
      <c r="C267" s="130" t="s">
        <v>87</v>
      </c>
      <c r="D267" s="130">
        <v>8591</v>
      </c>
      <c r="E267" s="130" t="s">
        <v>224</v>
      </c>
      <c r="F267" s="130">
        <v>0.40894487072257102</v>
      </c>
      <c r="G267" s="130" t="s">
        <v>53</v>
      </c>
      <c r="H267" s="130" t="s">
        <v>53</v>
      </c>
      <c r="I267" s="130" t="s">
        <v>66</v>
      </c>
      <c r="J267" s="130" t="s">
        <v>45</v>
      </c>
      <c r="K267" s="130" t="s">
        <v>44</v>
      </c>
    </row>
    <row r="268" spans="1:11" x14ac:dyDescent="0.35">
      <c r="A268" s="130">
        <v>605</v>
      </c>
      <c r="B268" s="130">
        <v>37</v>
      </c>
      <c r="C268" s="130" t="s">
        <v>87</v>
      </c>
      <c r="D268" s="130">
        <v>8042</v>
      </c>
      <c r="E268" s="130" t="s">
        <v>224</v>
      </c>
      <c r="F268" s="130">
        <v>0.40894487072257102</v>
      </c>
      <c r="G268" s="130" t="s">
        <v>53</v>
      </c>
      <c r="H268" s="130" t="s">
        <v>53</v>
      </c>
      <c r="I268" s="130" t="s">
        <v>66</v>
      </c>
      <c r="J268" s="130" t="s">
        <v>45</v>
      </c>
      <c r="K268" s="130" t="s">
        <v>44</v>
      </c>
    </row>
    <row r="269" spans="1:11" x14ac:dyDescent="0.35">
      <c r="A269" s="130">
        <v>610</v>
      </c>
      <c r="B269" s="130">
        <v>37</v>
      </c>
      <c r="C269" s="130" t="s">
        <v>87</v>
      </c>
      <c r="D269" s="130">
        <v>8060</v>
      </c>
      <c r="E269" s="130" t="s">
        <v>224</v>
      </c>
      <c r="F269" s="130">
        <v>0.40894487072257102</v>
      </c>
      <c r="G269" s="130" t="s">
        <v>53</v>
      </c>
      <c r="H269" s="130" t="s">
        <v>53</v>
      </c>
      <c r="I269" s="130" t="s">
        <v>66</v>
      </c>
      <c r="J269" s="130" t="s">
        <v>45</v>
      </c>
      <c r="K269" s="130" t="s">
        <v>44</v>
      </c>
    </row>
    <row r="270" spans="1:11" x14ac:dyDescent="0.35">
      <c r="A270" s="130">
        <v>615</v>
      </c>
      <c r="B270" s="130">
        <v>37</v>
      </c>
      <c r="C270" s="130" t="s">
        <v>87</v>
      </c>
      <c r="D270" s="130">
        <v>7628</v>
      </c>
      <c r="E270" s="130" t="s">
        <v>224</v>
      </c>
      <c r="F270" s="130">
        <v>0.40894487072257102</v>
      </c>
      <c r="G270" s="130" t="s">
        <v>53</v>
      </c>
      <c r="H270" s="130" t="s">
        <v>53</v>
      </c>
      <c r="I270" s="130" t="s">
        <v>66</v>
      </c>
      <c r="J270" s="130" t="s">
        <v>45</v>
      </c>
      <c r="K270" s="130" t="s">
        <v>44</v>
      </c>
    </row>
    <row r="271" spans="1:11" x14ac:dyDescent="0.35">
      <c r="A271" s="130">
        <v>620</v>
      </c>
      <c r="B271" s="130">
        <v>37</v>
      </c>
      <c r="C271" s="130" t="s">
        <v>87</v>
      </c>
      <c r="D271" s="130">
        <v>7785</v>
      </c>
      <c r="E271" s="130" t="s">
        <v>224</v>
      </c>
      <c r="F271" s="130">
        <v>0.40894487072257102</v>
      </c>
      <c r="G271" s="130" t="s">
        <v>53</v>
      </c>
      <c r="H271" s="130" t="s">
        <v>53</v>
      </c>
      <c r="I271" s="130" t="s">
        <v>66</v>
      </c>
      <c r="J271" s="130" t="s">
        <v>45</v>
      </c>
      <c r="K271" s="130" t="s">
        <v>44</v>
      </c>
    </row>
    <row r="272" spans="1:11" x14ac:dyDescent="0.35">
      <c r="A272" s="130">
        <v>625</v>
      </c>
      <c r="B272" s="130">
        <v>37</v>
      </c>
      <c r="C272" s="130" t="s">
        <v>87</v>
      </c>
      <c r="D272" s="130">
        <v>8066</v>
      </c>
      <c r="E272" s="130" t="s">
        <v>224</v>
      </c>
      <c r="F272" s="130">
        <v>0.40894487072257102</v>
      </c>
      <c r="G272" s="130" t="s">
        <v>53</v>
      </c>
      <c r="H272" s="130" t="s">
        <v>53</v>
      </c>
      <c r="I272" s="130" t="s">
        <v>66</v>
      </c>
      <c r="J272" s="130" t="s">
        <v>45</v>
      </c>
      <c r="K272" s="130" t="s">
        <v>44</v>
      </c>
    </row>
    <row r="273" spans="1:11" x14ac:dyDescent="0.35">
      <c r="A273" s="130">
        <v>630</v>
      </c>
      <c r="B273" s="130">
        <v>37</v>
      </c>
      <c r="C273" s="130" t="s">
        <v>87</v>
      </c>
      <c r="D273" s="130">
        <v>8127</v>
      </c>
      <c r="E273" s="130" t="s">
        <v>224</v>
      </c>
      <c r="F273" s="130">
        <v>0.40894487072257102</v>
      </c>
      <c r="G273" s="130" t="s">
        <v>53</v>
      </c>
      <c r="H273" s="130" t="s">
        <v>53</v>
      </c>
      <c r="I273" s="130" t="s">
        <v>66</v>
      </c>
      <c r="J273" s="130" t="s">
        <v>45</v>
      </c>
      <c r="K273" s="130" t="s">
        <v>44</v>
      </c>
    </row>
    <row r="274" spans="1:11" x14ac:dyDescent="0.35">
      <c r="A274" s="130">
        <v>635</v>
      </c>
      <c r="B274" s="130">
        <v>37</v>
      </c>
      <c r="C274" s="130" t="s">
        <v>87</v>
      </c>
      <c r="D274" s="130">
        <v>7980</v>
      </c>
      <c r="E274" s="130" t="s">
        <v>224</v>
      </c>
      <c r="F274" s="130">
        <v>0.40894487072257102</v>
      </c>
      <c r="G274" s="130" t="s">
        <v>53</v>
      </c>
      <c r="H274" s="130" t="s">
        <v>53</v>
      </c>
      <c r="I274" s="130" t="s">
        <v>66</v>
      </c>
      <c r="J274" s="130" t="s">
        <v>45</v>
      </c>
      <c r="K274" s="130" t="s">
        <v>44</v>
      </c>
    </row>
    <row r="275" spans="1:11" x14ac:dyDescent="0.35">
      <c r="A275" s="130">
        <v>640</v>
      </c>
      <c r="B275" s="130">
        <v>37</v>
      </c>
      <c r="C275" s="130" t="s">
        <v>87</v>
      </c>
      <c r="D275" s="130">
        <v>7892</v>
      </c>
      <c r="E275" s="130" t="s">
        <v>224</v>
      </c>
      <c r="F275" s="130">
        <v>0.40894487072257102</v>
      </c>
      <c r="G275" s="130" t="s">
        <v>53</v>
      </c>
      <c r="H275" s="130" t="s">
        <v>53</v>
      </c>
      <c r="I275" s="130" t="s">
        <v>66</v>
      </c>
      <c r="J275" s="130" t="s">
        <v>45</v>
      </c>
      <c r="K275" s="130" t="s">
        <v>44</v>
      </c>
    </row>
    <row r="276" spans="1:11" x14ac:dyDescent="0.35">
      <c r="A276" s="130">
        <v>645</v>
      </c>
      <c r="B276" s="130">
        <v>37</v>
      </c>
      <c r="C276" s="130" t="s">
        <v>87</v>
      </c>
      <c r="D276" s="130">
        <v>8367</v>
      </c>
      <c r="E276" s="130" t="s">
        <v>224</v>
      </c>
      <c r="F276" s="130">
        <v>0.40894487072257102</v>
      </c>
      <c r="G276" s="130" t="s">
        <v>53</v>
      </c>
      <c r="H276" s="130" t="s">
        <v>53</v>
      </c>
      <c r="I276" s="130" t="s">
        <v>66</v>
      </c>
      <c r="J276" s="130" t="s">
        <v>45</v>
      </c>
      <c r="K276" s="130" t="s">
        <v>44</v>
      </c>
    </row>
    <row r="277" spans="1:11" x14ac:dyDescent="0.35">
      <c r="A277" s="130">
        <v>650</v>
      </c>
      <c r="B277" s="130">
        <v>37</v>
      </c>
      <c r="C277" s="130" t="s">
        <v>87</v>
      </c>
      <c r="D277" s="130">
        <v>8729</v>
      </c>
      <c r="E277" s="130" t="s">
        <v>224</v>
      </c>
      <c r="F277" s="130">
        <v>0.40894487072257102</v>
      </c>
      <c r="G277" s="130" t="s">
        <v>53</v>
      </c>
      <c r="H277" s="130" t="s">
        <v>53</v>
      </c>
      <c r="I277" s="130" t="s">
        <v>66</v>
      </c>
      <c r="J277" s="130" t="s">
        <v>45</v>
      </c>
      <c r="K277" s="130" t="s">
        <v>44</v>
      </c>
    </row>
    <row r="278" spans="1:11" x14ac:dyDescent="0.35">
      <c r="A278" s="130">
        <v>655</v>
      </c>
      <c r="B278" s="130">
        <v>37</v>
      </c>
      <c r="C278" s="130" t="s">
        <v>87</v>
      </c>
      <c r="D278" s="130">
        <v>8381</v>
      </c>
      <c r="E278" s="130" t="s">
        <v>224</v>
      </c>
      <c r="F278" s="130">
        <v>0.40894487072257102</v>
      </c>
      <c r="G278" s="130" t="s">
        <v>53</v>
      </c>
      <c r="H278" s="130" t="s">
        <v>53</v>
      </c>
      <c r="I278" s="130" t="s">
        <v>66</v>
      </c>
      <c r="J278" s="130" t="s">
        <v>45</v>
      </c>
      <c r="K278" s="130" t="s">
        <v>44</v>
      </c>
    </row>
    <row r="279" spans="1:11" x14ac:dyDescent="0.35">
      <c r="A279" s="130">
        <v>660</v>
      </c>
      <c r="B279" s="130">
        <v>37</v>
      </c>
      <c r="C279" s="130" t="s">
        <v>87</v>
      </c>
      <c r="D279" s="130">
        <v>7938</v>
      </c>
      <c r="E279" s="130" t="s">
        <v>224</v>
      </c>
      <c r="F279" s="130">
        <v>0.40894487072257102</v>
      </c>
      <c r="G279" s="130" t="s">
        <v>53</v>
      </c>
      <c r="H279" s="130" t="s">
        <v>53</v>
      </c>
      <c r="I279" s="130" t="s">
        <v>66</v>
      </c>
      <c r="J279" s="130" t="s">
        <v>45</v>
      </c>
      <c r="K279" s="130" t="s">
        <v>44</v>
      </c>
    </row>
    <row r="280" spans="1:11" x14ac:dyDescent="0.35">
      <c r="A280" s="130">
        <v>665</v>
      </c>
      <c r="B280" s="130">
        <v>37</v>
      </c>
      <c r="C280" s="130" t="s">
        <v>87</v>
      </c>
      <c r="D280" s="130">
        <v>8122</v>
      </c>
      <c r="E280" s="130" t="s">
        <v>224</v>
      </c>
      <c r="F280" s="130">
        <v>0.40894487072257102</v>
      </c>
      <c r="G280" s="130" t="s">
        <v>53</v>
      </c>
      <c r="H280" s="130" t="s">
        <v>53</v>
      </c>
      <c r="I280" s="130" t="s">
        <v>66</v>
      </c>
      <c r="J280" s="130" t="s">
        <v>45</v>
      </c>
      <c r="K280" s="130" t="s">
        <v>44</v>
      </c>
    </row>
    <row r="281" spans="1:11" x14ac:dyDescent="0.35">
      <c r="A281" s="130">
        <v>670</v>
      </c>
      <c r="B281" s="130">
        <v>37</v>
      </c>
      <c r="C281" s="130" t="s">
        <v>87</v>
      </c>
      <c r="D281" s="130">
        <v>8772</v>
      </c>
      <c r="E281" s="130" t="s">
        <v>224</v>
      </c>
      <c r="F281" s="130">
        <v>0.40894487072257102</v>
      </c>
      <c r="G281" s="130" t="s">
        <v>53</v>
      </c>
      <c r="H281" s="130" t="s">
        <v>53</v>
      </c>
      <c r="I281" s="130" t="s">
        <v>66</v>
      </c>
      <c r="J281" s="130" t="s">
        <v>45</v>
      </c>
      <c r="K281" s="130" t="s">
        <v>44</v>
      </c>
    </row>
    <row r="282" spans="1:11" x14ac:dyDescent="0.35">
      <c r="A282" s="130">
        <v>675</v>
      </c>
      <c r="B282" s="130">
        <v>37</v>
      </c>
      <c r="C282" s="130" t="s">
        <v>87</v>
      </c>
      <c r="D282" s="130">
        <v>8004</v>
      </c>
      <c r="E282" s="130" t="s">
        <v>224</v>
      </c>
      <c r="F282" s="130">
        <v>0.40894487072257102</v>
      </c>
      <c r="G282" s="130" t="s">
        <v>53</v>
      </c>
      <c r="H282" s="130" t="s">
        <v>53</v>
      </c>
      <c r="I282" s="130" t="s">
        <v>66</v>
      </c>
      <c r="J282" s="130" t="s">
        <v>45</v>
      </c>
      <c r="K282" s="130" t="s">
        <v>44</v>
      </c>
    </row>
    <row r="283" spans="1:11" x14ac:dyDescent="0.35">
      <c r="A283" s="130">
        <v>680</v>
      </c>
      <c r="B283" s="130">
        <v>37</v>
      </c>
      <c r="C283" s="130" t="s">
        <v>87</v>
      </c>
      <c r="D283" s="130">
        <v>9067</v>
      </c>
      <c r="E283" s="130" t="s">
        <v>224</v>
      </c>
      <c r="F283" s="130">
        <v>0.40894487072257102</v>
      </c>
      <c r="G283" s="130" t="s">
        <v>53</v>
      </c>
      <c r="H283" s="130" t="s">
        <v>53</v>
      </c>
      <c r="I283" s="130" t="s">
        <v>66</v>
      </c>
      <c r="J283" s="130" t="s">
        <v>45</v>
      </c>
      <c r="K283" s="130" t="s">
        <v>44</v>
      </c>
    </row>
    <row r="284" spans="1:11" x14ac:dyDescent="0.35">
      <c r="A284" s="130">
        <v>685</v>
      </c>
      <c r="B284" s="130">
        <v>37</v>
      </c>
      <c r="C284" s="130" t="s">
        <v>87</v>
      </c>
      <c r="D284" s="130">
        <v>8013</v>
      </c>
      <c r="E284" s="130" t="s">
        <v>224</v>
      </c>
      <c r="F284" s="130">
        <v>0.40894487072257102</v>
      </c>
      <c r="G284" s="130" t="s">
        <v>53</v>
      </c>
      <c r="H284" s="130" t="s">
        <v>53</v>
      </c>
      <c r="I284" s="130" t="s">
        <v>66</v>
      </c>
      <c r="J284" s="130" t="s">
        <v>45</v>
      </c>
      <c r="K284" s="130" t="s">
        <v>44</v>
      </c>
    </row>
    <row r="285" spans="1:11" x14ac:dyDescent="0.35">
      <c r="A285" s="130">
        <v>690</v>
      </c>
      <c r="B285" s="130">
        <v>37</v>
      </c>
      <c r="C285" s="130" t="s">
        <v>87</v>
      </c>
      <c r="D285" s="130">
        <v>8572</v>
      </c>
      <c r="E285" s="130" t="s">
        <v>224</v>
      </c>
      <c r="F285" s="130">
        <v>0.40894487072257102</v>
      </c>
      <c r="G285" s="130" t="s">
        <v>53</v>
      </c>
      <c r="H285" s="130" t="s">
        <v>53</v>
      </c>
      <c r="I285" s="130" t="s">
        <v>66</v>
      </c>
      <c r="J285" s="130" t="s">
        <v>45</v>
      </c>
      <c r="K285" s="130" t="s">
        <v>44</v>
      </c>
    </row>
    <row r="286" spans="1:11" x14ac:dyDescent="0.35">
      <c r="A286" s="130">
        <v>695</v>
      </c>
      <c r="B286" s="130">
        <v>37</v>
      </c>
      <c r="C286" s="130" t="s">
        <v>87</v>
      </c>
      <c r="D286" s="130">
        <v>8103</v>
      </c>
      <c r="E286" s="130" t="s">
        <v>224</v>
      </c>
      <c r="F286" s="130">
        <v>0.40894487072257102</v>
      </c>
      <c r="G286" s="130" t="s">
        <v>53</v>
      </c>
      <c r="H286" s="130" t="s">
        <v>53</v>
      </c>
      <c r="I286" s="130" t="s">
        <v>66</v>
      </c>
      <c r="J286" s="130" t="s">
        <v>45</v>
      </c>
      <c r="K286" s="130" t="s">
        <v>44</v>
      </c>
    </row>
    <row r="287" spans="1:11" x14ac:dyDescent="0.35">
      <c r="A287" s="130">
        <v>700</v>
      </c>
      <c r="B287" s="130">
        <v>37</v>
      </c>
      <c r="C287" s="130" t="s">
        <v>87</v>
      </c>
      <c r="D287" s="130">
        <v>7615</v>
      </c>
      <c r="E287" s="130" t="s">
        <v>224</v>
      </c>
      <c r="F287" s="130">
        <v>0.40894487072257102</v>
      </c>
      <c r="G287" s="130" t="s">
        <v>53</v>
      </c>
      <c r="H287" s="130" t="s">
        <v>53</v>
      </c>
      <c r="I287" s="130" t="s">
        <v>66</v>
      </c>
      <c r="J287" s="130" t="s">
        <v>45</v>
      </c>
      <c r="K287" s="130" t="s">
        <v>44</v>
      </c>
    </row>
    <row r="288" spans="1:11" x14ac:dyDescent="0.35">
      <c r="A288" s="130">
        <v>705</v>
      </c>
      <c r="B288" s="130">
        <v>37</v>
      </c>
      <c r="C288" s="130" t="s">
        <v>87</v>
      </c>
      <c r="D288" s="130">
        <v>8133</v>
      </c>
      <c r="E288" s="130" t="s">
        <v>224</v>
      </c>
      <c r="F288" s="130">
        <v>0.40894487072257102</v>
      </c>
      <c r="G288" s="130" t="s">
        <v>53</v>
      </c>
      <c r="H288" s="130" t="s">
        <v>53</v>
      </c>
      <c r="I288" s="130" t="s">
        <v>66</v>
      </c>
      <c r="J288" s="130" t="s">
        <v>45</v>
      </c>
      <c r="K288" s="130" t="s">
        <v>44</v>
      </c>
    </row>
    <row r="289" spans="1:11" x14ac:dyDescent="0.35">
      <c r="A289" s="130">
        <v>710</v>
      </c>
      <c r="B289" s="130">
        <v>37</v>
      </c>
      <c r="C289" s="130" t="s">
        <v>87</v>
      </c>
      <c r="D289" s="130">
        <v>7870</v>
      </c>
      <c r="E289" s="130" t="s">
        <v>224</v>
      </c>
      <c r="F289" s="130">
        <v>0.40894487072257102</v>
      </c>
      <c r="G289" s="130" t="s">
        <v>53</v>
      </c>
      <c r="H289" s="130" t="s">
        <v>53</v>
      </c>
      <c r="I289" s="130" t="s">
        <v>66</v>
      </c>
      <c r="J289" s="130" t="s">
        <v>45</v>
      </c>
      <c r="K289" s="130" t="s">
        <v>44</v>
      </c>
    </row>
    <row r="290" spans="1:11" x14ac:dyDescent="0.35">
      <c r="A290" s="130">
        <v>715</v>
      </c>
      <c r="B290" s="130">
        <v>37</v>
      </c>
      <c r="C290" s="130" t="s">
        <v>87</v>
      </c>
      <c r="D290" s="130">
        <v>8076</v>
      </c>
      <c r="E290" s="130" t="s">
        <v>224</v>
      </c>
      <c r="F290" s="130">
        <v>0.40894487072257102</v>
      </c>
      <c r="G290" s="130" t="s">
        <v>53</v>
      </c>
      <c r="H290" s="130" t="s">
        <v>53</v>
      </c>
      <c r="I290" s="130" t="s">
        <v>66</v>
      </c>
      <c r="J290" s="130" t="s">
        <v>45</v>
      </c>
      <c r="K290" s="130" t="s">
        <v>44</v>
      </c>
    </row>
    <row r="291" spans="1:11" x14ac:dyDescent="0.35">
      <c r="A291" s="130">
        <v>720</v>
      </c>
      <c r="B291" s="130">
        <v>37</v>
      </c>
      <c r="C291" s="130" t="s">
        <v>87</v>
      </c>
      <c r="D291" s="130">
        <v>8406</v>
      </c>
      <c r="E291" s="130" t="s">
        <v>224</v>
      </c>
      <c r="F291" s="130">
        <v>0.40894487072257102</v>
      </c>
      <c r="G291" s="130" t="s">
        <v>53</v>
      </c>
      <c r="H291" s="130" t="s">
        <v>53</v>
      </c>
      <c r="I291" s="130" t="s">
        <v>66</v>
      </c>
      <c r="J291" s="130" t="s">
        <v>45</v>
      </c>
      <c r="K291" s="130" t="s">
        <v>44</v>
      </c>
    </row>
    <row r="292" spans="1:11" x14ac:dyDescent="0.35">
      <c r="A292" s="130">
        <v>0</v>
      </c>
      <c r="B292" s="130">
        <v>37</v>
      </c>
      <c r="C292" s="130" t="s">
        <v>88</v>
      </c>
      <c r="D292" s="130">
        <v>10912</v>
      </c>
      <c r="E292" s="130" t="s">
        <v>224</v>
      </c>
      <c r="F292" s="130">
        <v>0.85506654787446801</v>
      </c>
      <c r="G292" s="130" t="s">
        <v>53</v>
      </c>
      <c r="H292" s="130" t="s">
        <v>53</v>
      </c>
      <c r="I292" s="130" t="s">
        <v>66</v>
      </c>
      <c r="J292" s="130" t="s">
        <v>45</v>
      </c>
      <c r="K292" s="130" t="s">
        <v>44</v>
      </c>
    </row>
    <row r="293" spans="1:11" x14ac:dyDescent="0.35">
      <c r="A293" s="130">
        <v>5</v>
      </c>
      <c r="B293" s="130">
        <v>37</v>
      </c>
      <c r="C293" s="130" t="s">
        <v>88</v>
      </c>
      <c r="D293" s="130">
        <v>7583</v>
      </c>
      <c r="E293" s="130" t="s">
        <v>224</v>
      </c>
      <c r="F293" s="130">
        <v>0.85506654787446801</v>
      </c>
      <c r="G293" s="130" t="s">
        <v>53</v>
      </c>
      <c r="H293" s="130" t="s">
        <v>53</v>
      </c>
      <c r="I293" s="130" t="s">
        <v>66</v>
      </c>
      <c r="J293" s="130" t="s">
        <v>45</v>
      </c>
      <c r="K293" s="130" t="s">
        <v>44</v>
      </c>
    </row>
    <row r="294" spans="1:11" x14ac:dyDescent="0.35">
      <c r="A294" s="130">
        <v>10</v>
      </c>
      <c r="B294" s="130">
        <v>37</v>
      </c>
      <c r="C294" s="130" t="s">
        <v>88</v>
      </c>
      <c r="D294" s="130">
        <v>5660</v>
      </c>
      <c r="E294" s="130" t="s">
        <v>224</v>
      </c>
      <c r="F294" s="130">
        <v>0.85506654787446801</v>
      </c>
      <c r="G294" s="130" t="s">
        <v>53</v>
      </c>
      <c r="H294" s="130" t="s">
        <v>53</v>
      </c>
      <c r="I294" s="130" t="s">
        <v>66</v>
      </c>
      <c r="J294" s="130" t="s">
        <v>45</v>
      </c>
      <c r="K294" s="130" t="s">
        <v>44</v>
      </c>
    </row>
    <row r="295" spans="1:11" x14ac:dyDescent="0.35">
      <c r="A295" s="130">
        <v>15</v>
      </c>
      <c r="B295" s="130">
        <v>36.9</v>
      </c>
      <c r="C295" s="130" t="s">
        <v>88</v>
      </c>
      <c r="D295" s="130">
        <v>4729</v>
      </c>
      <c r="E295" s="130" t="s">
        <v>224</v>
      </c>
      <c r="F295" s="130">
        <v>0.85506654787446801</v>
      </c>
      <c r="G295" s="130" t="s">
        <v>53</v>
      </c>
      <c r="H295" s="130" t="s">
        <v>53</v>
      </c>
      <c r="I295" s="130" t="s">
        <v>66</v>
      </c>
      <c r="J295" s="130" t="s">
        <v>45</v>
      </c>
      <c r="K295" s="130" t="s">
        <v>44</v>
      </c>
    </row>
    <row r="296" spans="1:11" x14ac:dyDescent="0.35">
      <c r="A296" s="130">
        <v>20</v>
      </c>
      <c r="B296" s="130">
        <v>37</v>
      </c>
      <c r="C296" s="130" t="s">
        <v>88</v>
      </c>
      <c r="D296" s="130">
        <v>4518</v>
      </c>
      <c r="E296" s="130" t="s">
        <v>224</v>
      </c>
      <c r="F296" s="130">
        <v>0.85506654787446801</v>
      </c>
      <c r="G296" s="130" t="s">
        <v>53</v>
      </c>
      <c r="H296" s="130" t="s">
        <v>53</v>
      </c>
      <c r="I296" s="130" t="s">
        <v>66</v>
      </c>
      <c r="J296" s="130" t="s">
        <v>45</v>
      </c>
      <c r="K296" s="130" t="s">
        <v>44</v>
      </c>
    </row>
    <row r="297" spans="1:11" x14ac:dyDescent="0.35">
      <c r="A297" s="130">
        <v>25</v>
      </c>
      <c r="B297" s="130">
        <v>37</v>
      </c>
      <c r="C297" s="130" t="s">
        <v>88</v>
      </c>
      <c r="D297" s="130">
        <v>4275</v>
      </c>
      <c r="E297" s="130" t="s">
        <v>224</v>
      </c>
      <c r="F297" s="130">
        <v>0.85506654787446801</v>
      </c>
      <c r="G297" s="130" t="s">
        <v>53</v>
      </c>
      <c r="H297" s="130" t="s">
        <v>53</v>
      </c>
      <c r="I297" s="130" t="s">
        <v>66</v>
      </c>
      <c r="J297" s="130" t="s">
        <v>45</v>
      </c>
      <c r="K297" s="130" t="s">
        <v>44</v>
      </c>
    </row>
    <row r="298" spans="1:11" x14ac:dyDescent="0.35">
      <c r="A298" s="130">
        <v>30</v>
      </c>
      <c r="B298" s="130">
        <v>36.9</v>
      </c>
      <c r="C298" s="130" t="s">
        <v>88</v>
      </c>
      <c r="D298" s="130">
        <v>3551</v>
      </c>
      <c r="E298" s="130" t="s">
        <v>224</v>
      </c>
      <c r="F298" s="130">
        <v>0.85506654787446801</v>
      </c>
      <c r="G298" s="130" t="s">
        <v>53</v>
      </c>
      <c r="H298" s="130" t="s">
        <v>53</v>
      </c>
      <c r="I298" s="130" t="s">
        <v>66</v>
      </c>
      <c r="J298" s="130" t="s">
        <v>45</v>
      </c>
      <c r="K298" s="130" t="s">
        <v>44</v>
      </c>
    </row>
    <row r="299" spans="1:11" x14ac:dyDescent="0.35">
      <c r="A299" s="130">
        <v>35</v>
      </c>
      <c r="B299" s="130">
        <v>37</v>
      </c>
      <c r="C299" s="130" t="s">
        <v>88</v>
      </c>
      <c r="D299" s="130">
        <v>3582</v>
      </c>
      <c r="E299" s="130" t="s">
        <v>224</v>
      </c>
      <c r="F299" s="130">
        <v>0.85506654787446801</v>
      </c>
      <c r="G299" s="130" t="s">
        <v>53</v>
      </c>
      <c r="H299" s="130" t="s">
        <v>53</v>
      </c>
      <c r="I299" s="130" t="s">
        <v>66</v>
      </c>
      <c r="J299" s="130" t="s">
        <v>45</v>
      </c>
      <c r="K299" s="130" t="s">
        <v>44</v>
      </c>
    </row>
    <row r="300" spans="1:11" x14ac:dyDescent="0.35">
      <c r="A300" s="130">
        <v>40</v>
      </c>
      <c r="B300" s="130">
        <v>37</v>
      </c>
      <c r="C300" s="130" t="s">
        <v>88</v>
      </c>
      <c r="D300" s="130">
        <v>3015</v>
      </c>
      <c r="E300" s="130" t="s">
        <v>224</v>
      </c>
      <c r="F300" s="130">
        <v>0.85506654787446801</v>
      </c>
      <c r="G300" s="130" t="s">
        <v>53</v>
      </c>
      <c r="H300" s="130" t="s">
        <v>53</v>
      </c>
      <c r="I300" s="130" t="s">
        <v>66</v>
      </c>
      <c r="J300" s="130" t="s">
        <v>45</v>
      </c>
      <c r="K300" s="130" t="s">
        <v>44</v>
      </c>
    </row>
    <row r="301" spans="1:11" x14ac:dyDescent="0.35">
      <c r="A301" s="130">
        <v>45</v>
      </c>
      <c r="B301" s="130">
        <v>37</v>
      </c>
      <c r="C301" s="130" t="s">
        <v>88</v>
      </c>
      <c r="D301" s="130">
        <v>3369</v>
      </c>
      <c r="E301" s="130" t="s">
        <v>224</v>
      </c>
      <c r="F301" s="130">
        <v>0.85506654787446801</v>
      </c>
      <c r="G301" s="130" t="s">
        <v>53</v>
      </c>
      <c r="H301" s="130" t="s">
        <v>53</v>
      </c>
      <c r="I301" s="130" t="s">
        <v>66</v>
      </c>
      <c r="J301" s="130" t="s">
        <v>45</v>
      </c>
      <c r="K301" s="130" t="s">
        <v>44</v>
      </c>
    </row>
    <row r="302" spans="1:11" x14ac:dyDescent="0.35">
      <c r="A302" s="130">
        <v>50</v>
      </c>
      <c r="B302" s="130">
        <v>37</v>
      </c>
      <c r="C302" s="130" t="s">
        <v>88</v>
      </c>
      <c r="D302" s="130">
        <v>3036</v>
      </c>
      <c r="E302" s="130" t="s">
        <v>224</v>
      </c>
      <c r="F302" s="130">
        <v>0.85506654787446801</v>
      </c>
      <c r="G302" s="130" t="s">
        <v>53</v>
      </c>
      <c r="H302" s="130" t="s">
        <v>53</v>
      </c>
      <c r="I302" s="130" t="s">
        <v>66</v>
      </c>
      <c r="J302" s="130" t="s">
        <v>45</v>
      </c>
      <c r="K302" s="130" t="s">
        <v>44</v>
      </c>
    </row>
    <row r="303" spans="1:11" x14ac:dyDescent="0.35">
      <c r="A303" s="130">
        <v>55</v>
      </c>
      <c r="B303" s="130">
        <v>37</v>
      </c>
      <c r="C303" s="130" t="s">
        <v>88</v>
      </c>
      <c r="D303" s="130">
        <v>3372</v>
      </c>
      <c r="E303" s="130" t="s">
        <v>224</v>
      </c>
      <c r="F303" s="130">
        <v>0.85506654787446801</v>
      </c>
      <c r="G303" s="130" t="s">
        <v>53</v>
      </c>
      <c r="H303" s="130" t="s">
        <v>53</v>
      </c>
      <c r="I303" s="130" t="s">
        <v>66</v>
      </c>
      <c r="J303" s="130" t="s">
        <v>45</v>
      </c>
      <c r="K303" s="130" t="s">
        <v>44</v>
      </c>
    </row>
    <row r="304" spans="1:11" x14ac:dyDescent="0.35">
      <c r="A304" s="130">
        <v>60</v>
      </c>
      <c r="B304" s="130">
        <v>37</v>
      </c>
      <c r="C304" s="130" t="s">
        <v>88</v>
      </c>
      <c r="D304" s="130">
        <v>3771</v>
      </c>
      <c r="E304" s="130" t="s">
        <v>224</v>
      </c>
      <c r="F304" s="130">
        <v>0.85506654787446801</v>
      </c>
      <c r="G304" s="130" t="s">
        <v>53</v>
      </c>
      <c r="H304" s="130" t="s">
        <v>53</v>
      </c>
      <c r="I304" s="130" t="s">
        <v>66</v>
      </c>
      <c r="J304" s="130" t="s">
        <v>45</v>
      </c>
      <c r="K304" s="130" t="s">
        <v>44</v>
      </c>
    </row>
    <row r="305" spans="1:11" x14ac:dyDescent="0.35">
      <c r="A305" s="130">
        <v>65</v>
      </c>
      <c r="B305" s="130">
        <v>37</v>
      </c>
      <c r="C305" s="130" t="s">
        <v>88</v>
      </c>
      <c r="D305" s="130">
        <v>3112</v>
      </c>
      <c r="E305" s="130" t="s">
        <v>224</v>
      </c>
      <c r="F305" s="130">
        <v>0.85506654787446801</v>
      </c>
      <c r="G305" s="130" t="s">
        <v>53</v>
      </c>
      <c r="H305" s="130" t="s">
        <v>53</v>
      </c>
      <c r="I305" s="130" t="s">
        <v>66</v>
      </c>
      <c r="J305" s="130" t="s">
        <v>45</v>
      </c>
      <c r="K305" s="130" t="s">
        <v>44</v>
      </c>
    </row>
    <row r="306" spans="1:11" x14ac:dyDescent="0.35">
      <c r="A306" s="130">
        <v>70</v>
      </c>
      <c r="B306" s="130">
        <v>37.1</v>
      </c>
      <c r="C306" s="130" t="s">
        <v>88</v>
      </c>
      <c r="D306" s="130">
        <v>3318</v>
      </c>
      <c r="E306" s="130" t="s">
        <v>224</v>
      </c>
      <c r="F306" s="130">
        <v>0.85506654787446801</v>
      </c>
      <c r="G306" s="130" t="s">
        <v>53</v>
      </c>
      <c r="H306" s="130" t="s">
        <v>53</v>
      </c>
      <c r="I306" s="130" t="s">
        <v>66</v>
      </c>
      <c r="J306" s="130" t="s">
        <v>45</v>
      </c>
      <c r="K306" s="130" t="s">
        <v>44</v>
      </c>
    </row>
    <row r="307" spans="1:11" x14ac:dyDescent="0.35">
      <c r="A307" s="130">
        <v>75</v>
      </c>
      <c r="B307" s="130">
        <v>37</v>
      </c>
      <c r="C307" s="130" t="s">
        <v>88</v>
      </c>
      <c r="D307" s="130">
        <v>3489</v>
      </c>
      <c r="E307" s="130" t="s">
        <v>224</v>
      </c>
      <c r="F307" s="130">
        <v>0.85506654787446801</v>
      </c>
      <c r="G307" s="130" t="s">
        <v>53</v>
      </c>
      <c r="H307" s="130" t="s">
        <v>53</v>
      </c>
      <c r="I307" s="130" t="s">
        <v>66</v>
      </c>
      <c r="J307" s="130" t="s">
        <v>45</v>
      </c>
      <c r="K307" s="130" t="s">
        <v>44</v>
      </c>
    </row>
    <row r="308" spans="1:11" x14ac:dyDescent="0.35">
      <c r="A308" s="130">
        <v>80</v>
      </c>
      <c r="B308" s="130">
        <v>37</v>
      </c>
      <c r="C308" s="130" t="s">
        <v>88</v>
      </c>
      <c r="D308" s="130">
        <v>3260</v>
      </c>
      <c r="E308" s="130" t="s">
        <v>224</v>
      </c>
      <c r="F308" s="130">
        <v>0.85506654787446801</v>
      </c>
      <c r="G308" s="130" t="s">
        <v>53</v>
      </c>
      <c r="H308" s="130" t="s">
        <v>53</v>
      </c>
      <c r="I308" s="130" t="s">
        <v>66</v>
      </c>
      <c r="J308" s="130" t="s">
        <v>45</v>
      </c>
      <c r="K308" s="130" t="s">
        <v>44</v>
      </c>
    </row>
    <row r="309" spans="1:11" x14ac:dyDescent="0.35">
      <c r="A309" s="130">
        <v>85</v>
      </c>
      <c r="B309" s="130">
        <v>37</v>
      </c>
      <c r="C309" s="130" t="s">
        <v>88</v>
      </c>
      <c r="D309" s="130">
        <v>3272</v>
      </c>
      <c r="E309" s="130" t="s">
        <v>224</v>
      </c>
      <c r="F309" s="130">
        <v>0.85506654787446801</v>
      </c>
      <c r="G309" s="130" t="s">
        <v>53</v>
      </c>
      <c r="H309" s="130" t="s">
        <v>53</v>
      </c>
      <c r="I309" s="130" t="s">
        <v>66</v>
      </c>
      <c r="J309" s="130" t="s">
        <v>45</v>
      </c>
      <c r="K309" s="130" t="s">
        <v>44</v>
      </c>
    </row>
    <row r="310" spans="1:11" x14ac:dyDescent="0.35">
      <c r="A310" s="130">
        <v>90</v>
      </c>
      <c r="B310" s="130">
        <v>37</v>
      </c>
      <c r="C310" s="130" t="s">
        <v>88</v>
      </c>
      <c r="D310" s="130">
        <v>3156</v>
      </c>
      <c r="E310" s="130" t="s">
        <v>224</v>
      </c>
      <c r="F310" s="130">
        <v>0.85506654787446801</v>
      </c>
      <c r="G310" s="130" t="s">
        <v>53</v>
      </c>
      <c r="H310" s="130" t="s">
        <v>53</v>
      </c>
      <c r="I310" s="130" t="s">
        <v>66</v>
      </c>
      <c r="J310" s="130" t="s">
        <v>45</v>
      </c>
      <c r="K310" s="130" t="s">
        <v>44</v>
      </c>
    </row>
    <row r="311" spans="1:11" x14ac:dyDescent="0.35">
      <c r="A311" s="130">
        <v>95</v>
      </c>
      <c r="B311" s="130">
        <v>37</v>
      </c>
      <c r="C311" s="130" t="s">
        <v>88</v>
      </c>
      <c r="D311" s="130">
        <v>3534</v>
      </c>
      <c r="E311" s="130" t="s">
        <v>224</v>
      </c>
      <c r="F311" s="130">
        <v>0.85506654787446801</v>
      </c>
      <c r="G311" s="130" t="s">
        <v>53</v>
      </c>
      <c r="H311" s="130" t="s">
        <v>53</v>
      </c>
      <c r="I311" s="130" t="s">
        <v>66</v>
      </c>
      <c r="J311" s="130" t="s">
        <v>45</v>
      </c>
      <c r="K311" s="130" t="s">
        <v>44</v>
      </c>
    </row>
    <row r="312" spans="1:11" x14ac:dyDescent="0.35">
      <c r="A312" s="130">
        <v>100</v>
      </c>
      <c r="B312" s="130">
        <v>37</v>
      </c>
      <c r="C312" s="130" t="s">
        <v>88</v>
      </c>
      <c r="D312" s="130">
        <v>2993</v>
      </c>
      <c r="E312" s="130" t="s">
        <v>224</v>
      </c>
      <c r="F312" s="130">
        <v>0.85506654787446801</v>
      </c>
      <c r="G312" s="130" t="s">
        <v>53</v>
      </c>
      <c r="H312" s="130" t="s">
        <v>53</v>
      </c>
      <c r="I312" s="130" t="s">
        <v>66</v>
      </c>
      <c r="J312" s="130" t="s">
        <v>45</v>
      </c>
      <c r="K312" s="130" t="s">
        <v>44</v>
      </c>
    </row>
    <row r="313" spans="1:11" x14ac:dyDescent="0.35">
      <c r="A313" s="130">
        <v>105</v>
      </c>
      <c r="B313" s="130">
        <v>37</v>
      </c>
      <c r="C313" s="130" t="s">
        <v>88</v>
      </c>
      <c r="D313" s="130">
        <v>3648</v>
      </c>
      <c r="E313" s="130" t="s">
        <v>224</v>
      </c>
      <c r="F313" s="130">
        <v>0.85506654787446801</v>
      </c>
      <c r="G313" s="130" t="s">
        <v>53</v>
      </c>
      <c r="H313" s="130" t="s">
        <v>53</v>
      </c>
      <c r="I313" s="130" t="s">
        <v>66</v>
      </c>
      <c r="J313" s="130" t="s">
        <v>45</v>
      </c>
      <c r="K313" s="130" t="s">
        <v>44</v>
      </c>
    </row>
    <row r="314" spans="1:11" x14ac:dyDescent="0.35">
      <c r="A314" s="130">
        <v>110</v>
      </c>
      <c r="B314" s="130">
        <v>37</v>
      </c>
      <c r="C314" s="130" t="s">
        <v>88</v>
      </c>
      <c r="D314" s="130">
        <v>3426</v>
      </c>
      <c r="E314" s="130" t="s">
        <v>224</v>
      </c>
      <c r="F314" s="130">
        <v>0.85506654787446801</v>
      </c>
      <c r="G314" s="130" t="s">
        <v>53</v>
      </c>
      <c r="H314" s="130" t="s">
        <v>53</v>
      </c>
      <c r="I314" s="130" t="s">
        <v>66</v>
      </c>
      <c r="J314" s="130" t="s">
        <v>45</v>
      </c>
      <c r="K314" s="130" t="s">
        <v>44</v>
      </c>
    </row>
    <row r="315" spans="1:11" x14ac:dyDescent="0.35">
      <c r="A315" s="130">
        <v>115</v>
      </c>
      <c r="B315" s="130">
        <v>37</v>
      </c>
      <c r="C315" s="130" t="s">
        <v>88</v>
      </c>
      <c r="D315" s="130">
        <v>3474</v>
      </c>
      <c r="E315" s="130" t="s">
        <v>224</v>
      </c>
      <c r="F315" s="130">
        <v>0.85506654787446801</v>
      </c>
      <c r="G315" s="130" t="s">
        <v>53</v>
      </c>
      <c r="H315" s="130" t="s">
        <v>53</v>
      </c>
      <c r="I315" s="130" t="s">
        <v>66</v>
      </c>
      <c r="J315" s="130" t="s">
        <v>45</v>
      </c>
      <c r="K315" s="130" t="s">
        <v>44</v>
      </c>
    </row>
    <row r="316" spans="1:11" x14ac:dyDescent="0.35">
      <c r="A316" s="130">
        <v>120</v>
      </c>
      <c r="B316" s="130">
        <v>36.9</v>
      </c>
      <c r="C316" s="130" t="s">
        <v>88</v>
      </c>
      <c r="D316" s="130">
        <v>3480</v>
      </c>
      <c r="E316" s="130" t="s">
        <v>224</v>
      </c>
      <c r="F316" s="130">
        <v>0.85506654787446801</v>
      </c>
      <c r="G316" s="130" t="s">
        <v>53</v>
      </c>
      <c r="H316" s="130" t="s">
        <v>53</v>
      </c>
      <c r="I316" s="130" t="s">
        <v>66</v>
      </c>
      <c r="J316" s="130" t="s">
        <v>45</v>
      </c>
      <c r="K316" s="130" t="s">
        <v>44</v>
      </c>
    </row>
    <row r="317" spans="1:11" x14ac:dyDescent="0.35">
      <c r="A317" s="130">
        <v>125</v>
      </c>
      <c r="B317" s="130">
        <v>37</v>
      </c>
      <c r="C317" s="130" t="s">
        <v>88</v>
      </c>
      <c r="D317" s="130">
        <v>3776</v>
      </c>
      <c r="E317" s="130" t="s">
        <v>224</v>
      </c>
      <c r="F317" s="130">
        <v>0.85506654787446801</v>
      </c>
      <c r="G317" s="130" t="s">
        <v>53</v>
      </c>
      <c r="H317" s="130" t="s">
        <v>53</v>
      </c>
      <c r="I317" s="130" t="s">
        <v>66</v>
      </c>
      <c r="J317" s="130" t="s">
        <v>45</v>
      </c>
      <c r="K317" s="130" t="s">
        <v>44</v>
      </c>
    </row>
    <row r="318" spans="1:11" x14ac:dyDescent="0.35">
      <c r="A318" s="130">
        <v>130</v>
      </c>
      <c r="B318" s="130">
        <v>37</v>
      </c>
      <c r="C318" s="130" t="s">
        <v>88</v>
      </c>
      <c r="D318" s="130">
        <v>3512</v>
      </c>
      <c r="E318" s="130" t="s">
        <v>224</v>
      </c>
      <c r="F318" s="130">
        <v>0.85506654787446801</v>
      </c>
      <c r="G318" s="130" t="s">
        <v>53</v>
      </c>
      <c r="H318" s="130" t="s">
        <v>53</v>
      </c>
      <c r="I318" s="130" t="s">
        <v>66</v>
      </c>
      <c r="J318" s="130" t="s">
        <v>45</v>
      </c>
      <c r="K318" s="130" t="s">
        <v>44</v>
      </c>
    </row>
    <row r="319" spans="1:11" x14ac:dyDescent="0.35">
      <c r="A319" s="130">
        <v>135</v>
      </c>
      <c r="B319" s="130">
        <v>37</v>
      </c>
      <c r="C319" s="130" t="s">
        <v>88</v>
      </c>
      <c r="D319" s="130">
        <v>4169</v>
      </c>
      <c r="E319" s="130" t="s">
        <v>224</v>
      </c>
      <c r="F319" s="130">
        <v>0.85506654787446801</v>
      </c>
      <c r="G319" s="130" t="s">
        <v>53</v>
      </c>
      <c r="H319" s="130" t="s">
        <v>53</v>
      </c>
      <c r="I319" s="130" t="s">
        <v>66</v>
      </c>
      <c r="J319" s="130" t="s">
        <v>45</v>
      </c>
      <c r="K319" s="130" t="s">
        <v>44</v>
      </c>
    </row>
    <row r="320" spans="1:11" x14ac:dyDescent="0.35">
      <c r="A320" s="130">
        <v>140</v>
      </c>
      <c r="B320" s="130">
        <v>37</v>
      </c>
      <c r="C320" s="130" t="s">
        <v>88</v>
      </c>
      <c r="D320" s="130">
        <v>3818</v>
      </c>
      <c r="E320" s="130" t="s">
        <v>224</v>
      </c>
      <c r="F320" s="130">
        <v>0.85506654787446801</v>
      </c>
      <c r="G320" s="130" t="s">
        <v>53</v>
      </c>
      <c r="H320" s="130" t="s">
        <v>53</v>
      </c>
      <c r="I320" s="130" t="s">
        <v>66</v>
      </c>
      <c r="J320" s="130" t="s">
        <v>45</v>
      </c>
      <c r="K320" s="130" t="s">
        <v>44</v>
      </c>
    </row>
    <row r="321" spans="1:11" x14ac:dyDescent="0.35">
      <c r="A321" s="130">
        <v>145</v>
      </c>
      <c r="B321" s="130">
        <v>37</v>
      </c>
      <c r="C321" s="130" t="s">
        <v>88</v>
      </c>
      <c r="D321" s="130">
        <v>3793</v>
      </c>
      <c r="E321" s="130" t="s">
        <v>224</v>
      </c>
      <c r="F321" s="130">
        <v>0.85506654787446801</v>
      </c>
      <c r="G321" s="130" t="s">
        <v>53</v>
      </c>
      <c r="H321" s="130" t="s">
        <v>53</v>
      </c>
      <c r="I321" s="130" t="s">
        <v>66</v>
      </c>
      <c r="J321" s="130" t="s">
        <v>45</v>
      </c>
      <c r="K321" s="130" t="s">
        <v>44</v>
      </c>
    </row>
    <row r="322" spans="1:11" x14ac:dyDescent="0.35">
      <c r="A322" s="130">
        <v>150</v>
      </c>
      <c r="B322" s="130">
        <v>37</v>
      </c>
      <c r="C322" s="130" t="s">
        <v>88</v>
      </c>
      <c r="D322" s="130">
        <v>3936</v>
      </c>
      <c r="E322" s="130" t="s">
        <v>224</v>
      </c>
      <c r="F322" s="130">
        <v>0.85506654787446801</v>
      </c>
      <c r="G322" s="130" t="s">
        <v>53</v>
      </c>
      <c r="H322" s="130" t="s">
        <v>53</v>
      </c>
      <c r="I322" s="130" t="s">
        <v>66</v>
      </c>
      <c r="J322" s="130" t="s">
        <v>45</v>
      </c>
      <c r="K322" s="130" t="s">
        <v>44</v>
      </c>
    </row>
    <row r="323" spans="1:11" x14ac:dyDescent="0.35">
      <c r="A323" s="130">
        <v>155</v>
      </c>
      <c r="B323" s="130">
        <v>37</v>
      </c>
      <c r="C323" s="130" t="s">
        <v>88</v>
      </c>
      <c r="D323" s="130">
        <v>3761</v>
      </c>
      <c r="E323" s="130" t="s">
        <v>224</v>
      </c>
      <c r="F323" s="130">
        <v>0.85506654787446801</v>
      </c>
      <c r="G323" s="130" t="s">
        <v>53</v>
      </c>
      <c r="H323" s="130" t="s">
        <v>53</v>
      </c>
      <c r="I323" s="130" t="s">
        <v>66</v>
      </c>
      <c r="J323" s="130" t="s">
        <v>45</v>
      </c>
      <c r="K323" s="130" t="s">
        <v>44</v>
      </c>
    </row>
    <row r="324" spans="1:11" x14ac:dyDescent="0.35">
      <c r="A324" s="130">
        <v>160</v>
      </c>
      <c r="B324" s="130">
        <v>37</v>
      </c>
      <c r="C324" s="130" t="s">
        <v>88</v>
      </c>
      <c r="D324" s="130">
        <v>4032</v>
      </c>
      <c r="E324" s="130" t="s">
        <v>224</v>
      </c>
      <c r="F324" s="130">
        <v>0.85506654787446801</v>
      </c>
      <c r="G324" s="130" t="s">
        <v>53</v>
      </c>
      <c r="H324" s="130" t="s">
        <v>53</v>
      </c>
      <c r="I324" s="130" t="s">
        <v>66</v>
      </c>
      <c r="J324" s="130" t="s">
        <v>45</v>
      </c>
      <c r="K324" s="130" t="s">
        <v>44</v>
      </c>
    </row>
    <row r="325" spans="1:11" x14ac:dyDescent="0.35">
      <c r="A325" s="130">
        <v>165</v>
      </c>
      <c r="B325" s="130">
        <v>37</v>
      </c>
      <c r="C325" s="130" t="s">
        <v>88</v>
      </c>
      <c r="D325" s="130">
        <v>4048</v>
      </c>
      <c r="E325" s="130" t="s">
        <v>224</v>
      </c>
      <c r="F325" s="130">
        <v>0.85506654787446801</v>
      </c>
      <c r="G325" s="130" t="s">
        <v>53</v>
      </c>
      <c r="H325" s="130" t="s">
        <v>53</v>
      </c>
      <c r="I325" s="130" t="s">
        <v>66</v>
      </c>
      <c r="J325" s="130" t="s">
        <v>45</v>
      </c>
      <c r="K325" s="130" t="s">
        <v>44</v>
      </c>
    </row>
    <row r="326" spans="1:11" x14ac:dyDescent="0.35">
      <c r="A326" s="130">
        <v>170</v>
      </c>
      <c r="B326" s="130">
        <v>37</v>
      </c>
      <c r="C326" s="130" t="s">
        <v>88</v>
      </c>
      <c r="D326" s="130">
        <v>4488</v>
      </c>
      <c r="E326" s="130" t="s">
        <v>224</v>
      </c>
      <c r="F326" s="130">
        <v>0.85506654787446801</v>
      </c>
      <c r="G326" s="130" t="s">
        <v>53</v>
      </c>
      <c r="H326" s="130" t="s">
        <v>53</v>
      </c>
      <c r="I326" s="130" t="s">
        <v>66</v>
      </c>
      <c r="J326" s="130" t="s">
        <v>45</v>
      </c>
      <c r="K326" s="130" t="s">
        <v>44</v>
      </c>
    </row>
    <row r="327" spans="1:11" x14ac:dyDescent="0.35">
      <c r="A327" s="130">
        <v>175</v>
      </c>
      <c r="B327" s="130">
        <v>37</v>
      </c>
      <c r="C327" s="130" t="s">
        <v>88</v>
      </c>
      <c r="D327" s="130">
        <v>4186</v>
      </c>
      <c r="E327" s="130" t="s">
        <v>224</v>
      </c>
      <c r="F327" s="130">
        <v>0.85506654787446801</v>
      </c>
      <c r="G327" s="130" t="s">
        <v>53</v>
      </c>
      <c r="H327" s="130" t="s">
        <v>53</v>
      </c>
      <c r="I327" s="130" t="s">
        <v>66</v>
      </c>
      <c r="J327" s="130" t="s">
        <v>45</v>
      </c>
      <c r="K327" s="130" t="s">
        <v>44</v>
      </c>
    </row>
    <row r="328" spans="1:11" x14ac:dyDescent="0.35">
      <c r="A328" s="130">
        <v>180</v>
      </c>
      <c r="B328" s="130">
        <v>37</v>
      </c>
      <c r="C328" s="130" t="s">
        <v>88</v>
      </c>
      <c r="D328" s="130">
        <v>4689</v>
      </c>
      <c r="E328" s="130" t="s">
        <v>224</v>
      </c>
      <c r="F328" s="130">
        <v>0.85506654787446801</v>
      </c>
      <c r="G328" s="130" t="s">
        <v>53</v>
      </c>
      <c r="H328" s="130" t="s">
        <v>53</v>
      </c>
      <c r="I328" s="130" t="s">
        <v>66</v>
      </c>
      <c r="J328" s="130" t="s">
        <v>45</v>
      </c>
      <c r="K328" s="130" t="s">
        <v>44</v>
      </c>
    </row>
    <row r="329" spans="1:11" x14ac:dyDescent="0.35">
      <c r="A329" s="130">
        <v>185</v>
      </c>
      <c r="B329" s="130">
        <v>37</v>
      </c>
      <c r="C329" s="130" t="s">
        <v>88</v>
      </c>
      <c r="D329" s="130">
        <v>4554</v>
      </c>
      <c r="E329" s="130" t="s">
        <v>224</v>
      </c>
      <c r="F329" s="130">
        <v>0.85506654787446801</v>
      </c>
      <c r="G329" s="130" t="s">
        <v>53</v>
      </c>
      <c r="H329" s="130" t="s">
        <v>53</v>
      </c>
      <c r="I329" s="130" t="s">
        <v>66</v>
      </c>
      <c r="J329" s="130" t="s">
        <v>45</v>
      </c>
      <c r="K329" s="130" t="s">
        <v>44</v>
      </c>
    </row>
    <row r="330" spans="1:11" x14ac:dyDescent="0.35">
      <c r="A330" s="130">
        <v>190</v>
      </c>
      <c r="B330" s="130">
        <v>37</v>
      </c>
      <c r="C330" s="130" t="s">
        <v>88</v>
      </c>
      <c r="D330" s="130">
        <v>4679</v>
      </c>
      <c r="E330" s="130" t="s">
        <v>224</v>
      </c>
      <c r="F330" s="130">
        <v>0.85506654787446801</v>
      </c>
      <c r="G330" s="130" t="s">
        <v>53</v>
      </c>
      <c r="H330" s="130" t="s">
        <v>53</v>
      </c>
      <c r="I330" s="130" t="s">
        <v>66</v>
      </c>
      <c r="J330" s="130" t="s">
        <v>45</v>
      </c>
      <c r="K330" s="130" t="s">
        <v>44</v>
      </c>
    </row>
    <row r="331" spans="1:11" x14ac:dyDescent="0.35">
      <c r="A331" s="130">
        <v>195</v>
      </c>
      <c r="B331" s="130">
        <v>37</v>
      </c>
      <c r="C331" s="130" t="s">
        <v>88</v>
      </c>
      <c r="D331" s="130">
        <v>4929</v>
      </c>
      <c r="E331" s="130" t="s">
        <v>224</v>
      </c>
      <c r="F331" s="130">
        <v>0.85506654787446801</v>
      </c>
      <c r="G331" s="130" t="s">
        <v>53</v>
      </c>
      <c r="H331" s="130" t="s">
        <v>53</v>
      </c>
      <c r="I331" s="130" t="s">
        <v>66</v>
      </c>
      <c r="J331" s="130" t="s">
        <v>45</v>
      </c>
      <c r="K331" s="130" t="s">
        <v>44</v>
      </c>
    </row>
    <row r="332" spans="1:11" x14ac:dyDescent="0.35">
      <c r="A332" s="130">
        <v>200</v>
      </c>
      <c r="B332" s="130">
        <v>37</v>
      </c>
      <c r="C332" s="130" t="s">
        <v>88</v>
      </c>
      <c r="D332" s="130">
        <v>4636</v>
      </c>
      <c r="E332" s="130" t="s">
        <v>224</v>
      </c>
      <c r="F332" s="130">
        <v>0.85506654787446801</v>
      </c>
      <c r="G332" s="130" t="s">
        <v>53</v>
      </c>
      <c r="H332" s="130" t="s">
        <v>53</v>
      </c>
      <c r="I332" s="130" t="s">
        <v>66</v>
      </c>
      <c r="J332" s="130" t="s">
        <v>45</v>
      </c>
      <c r="K332" s="130" t="s">
        <v>44</v>
      </c>
    </row>
    <row r="333" spans="1:11" x14ac:dyDescent="0.35">
      <c r="A333" s="130">
        <v>205</v>
      </c>
      <c r="B333" s="130">
        <v>37</v>
      </c>
      <c r="C333" s="130" t="s">
        <v>88</v>
      </c>
      <c r="D333" s="130">
        <v>5201</v>
      </c>
      <c r="E333" s="130" t="s">
        <v>224</v>
      </c>
      <c r="F333" s="130">
        <v>0.85506654787446801</v>
      </c>
      <c r="G333" s="130" t="s">
        <v>53</v>
      </c>
      <c r="H333" s="130" t="s">
        <v>53</v>
      </c>
      <c r="I333" s="130" t="s">
        <v>66</v>
      </c>
      <c r="J333" s="130" t="s">
        <v>45</v>
      </c>
      <c r="K333" s="130" t="s">
        <v>44</v>
      </c>
    </row>
    <row r="334" spans="1:11" x14ac:dyDescent="0.35">
      <c r="A334" s="130">
        <v>210</v>
      </c>
      <c r="B334" s="130">
        <v>37</v>
      </c>
      <c r="C334" s="130" t="s">
        <v>88</v>
      </c>
      <c r="D334" s="130">
        <v>4879</v>
      </c>
      <c r="E334" s="130" t="s">
        <v>224</v>
      </c>
      <c r="F334" s="130">
        <v>0.85506654787446801</v>
      </c>
      <c r="G334" s="130" t="s">
        <v>53</v>
      </c>
      <c r="H334" s="130" t="s">
        <v>53</v>
      </c>
      <c r="I334" s="130" t="s">
        <v>66</v>
      </c>
      <c r="J334" s="130" t="s">
        <v>45</v>
      </c>
      <c r="K334" s="130" t="s">
        <v>44</v>
      </c>
    </row>
    <row r="335" spans="1:11" x14ac:dyDescent="0.35">
      <c r="A335" s="130">
        <v>215</v>
      </c>
      <c r="B335" s="130">
        <v>37</v>
      </c>
      <c r="C335" s="130" t="s">
        <v>88</v>
      </c>
      <c r="D335" s="130">
        <v>5123</v>
      </c>
      <c r="E335" s="130" t="s">
        <v>224</v>
      </c>
      <c r="F335" s="130">
        <v>0.85506654787446801</v>
      </c>
      <c r="G335" s="130" t="s">
        <v>53</v>
      </c>
      <c r="H335" s="130" t="s">
        <v>53</v>
      </c>
      <c r="I335" s="130" t="s">
        <v>66</v>
      </c>
      <c r="J335" s="130" t="s">
        <v>45</v>
      </c>
      <c r="K335" s="130" t="s">
        <v>44</v>
      </c>
    </row>
    <row r="336" spans="1:11" x14ac:dyDescent="0.35">
      <c r="A336" s="130">
        <v>220</v>
      </c>
      <c r="B336" s="130">
        <v>37</v>
      </c>
      <c r="C336" s="130" t="s">
        <v>88</v>
      </c>
      <c r="D336" s="130">
        <v>5553</v>
      </c>
      <c r="E336" s="130" t="s">
        <v>224</v>
      </c>
      <c r="F336" s="130">
        <v>0.85506654787446801</v>
      </c>
      <c r="G336" s="130" t="s">
        <v>53</v>
      </c>
      <c r="H336" s="130" t="s">
        <v>53</v>
      </c>
      <c r="I336" s="130" t="s">
        <v>66</v>
      </c>
      <c r="J336" s="130" t="s">
        <v>45</v>
      </c>
      <c r="K336" s="130" t="s">
        <v>44</v>
      </c>
    </row>
    <row r="337" spans="1:11" x14ac:dyDescent="0.35">
      <c r="A337" s="130">
        <v>225</v>
      </c>
      <c r="B337" s="130">
        <v>37</v>
      </c>
      <c r="C337" s="130" t="s">
        <v>88</v>
      </c>
      <c r="D337" s="130">
        <v>5808</v>
      </c>
      <c r="E337" s="130" t="s">
        <v>224</v>
      </c>
      <c r="F337" s="130">
        <v>0.85506654787446801</v>
      </c>
      <c r="G337" s="130" t="s">
        <v>53</v>
      </c>
      <c r="H337" s="130" t="s">
        <v>53</v>
      </c>
      <c r="I337" s="130" t="s">
        <v>66</v>
      </c>
      <c r="J337" s="130" t="s">
        <v>45</v>
      </c>
      <c r="K337" s="130" t="s">
        <v>44</v>
      </c>
    </row>
    <row r="338" spans="1:11" x14ac:dyDescent="0.35">
      <c r="A338" s="130">
        <v>230</v>
      </c>
      <c r="B338" s="130">
        <v>37</v>
      </c>
      <c r="C338" s="130" t="s">
        <v>88</v>
      </c>
      <c r="D338" s="130">
        <v>6591</v>
      </c>
      <c r="E338" s="130" t="s">
        <v>224</v>
      </c>
      <c r="F338" s="130">
        <v>0.85506654787446801</v>
      </c>
      <c r="G338" s="130" t="s">
        <v>53</v>
      </c>
      <c r="H338" s="130" t="s">
        <v>53</v>
      </c>
      <c r="I338" s="130" t="s">
        <v>66</v>
      </c>
      <c r="J338" s="130" t="s">
        <v>45</v>
      </c>
      <c r="K338" s="130" t="s">
        <v>44</v>
      </c>
    </row>
    <row r="339" spans="1:11" x14ac:dyDescent="0.35">
      <c r="A339" s="130">
        <v>235</v>
      </c>
      <c r="B339" s="130">
        <v>37</v>
      </c>
      <c r="C339" s="130" t="s">
        <v>88</v>
      </c>
      <c r="D339" s="130">
        <v>6011</v>
      </c>
      <c r="E339" s="130" t="s">
        <v>224</v>
      </c>
      <c r="F339" s="130">
        <v>0.85506654787446801</v>
      </c>
      <c r="G339" s="130" t="s">
        <v>53</v>
      </c>
      <c r="H339" s="130" t="s">
        <v>53</v>
      </c>
      <c r="I339" s="130" t="s">
        <v>66</v>
      </c>
      <c r="J339" s="130" t="s">
        <v>45</v>
      </c>
      <c r="K339" s="130" t="s">
        <v>44</v>
      </c>
    </row>
    <row r="340" spans="1:11" x14ac:dyDescent="0.35">
      <c r="A340" s="130">
        <v>240</v>
      </c>
      <c r="B340" s="130">
        <v>37</v>
      </c>
      <c r="C340" s="130" t="s">
        <v>88</v>
      </c>
      <c r="D340" s="130">
        <v>6357</v>
      </c>
      <c r="E340" s="130" t="s">
        <v>224</v>
      </c>
      <c r="F340" s="130">
        <v>0.85506654787446801</v>
      </c>
      <c r="G340" s="130" t="s">
        <v>53</v>
      </c>
      <c r="H340" s="130" t="s">
        <v>53</v>
      </c>
      <c r="I340" s="130" t="s">
        <v>66</v>
      </c>
      <c r="J340" s="130" t="s">
        <v>45</v>
      </c>
      <c r="K340" s="130" t="s">
        <v>44</v>
      </c>
    </row>
    <row r="341" spans="1:11" x14ac:dyDescent="0.35">
      <c r="A341" s="130">
        <v>245</v>
      </c>
      <c r="B341" s="130">
        <v>37</v>
      </c>
      <c r="C341" s="130" t="s">
        <v>88</v>
      </c>
      <c r="D341" s="130">
        <v>6300</v>
      </c>
      <c r="E341" s="130" t="s">
        <v>224</v>
      </c>
      <c r="F341" s="130">
        <v>0.85506654787446801</v>
      </c>
      <c r="G341" s="130" t="s">
        <v>53</v>
      </c>
      <c r="H341" s="130" t="s">
        <v>53</v>
      </c>
      <c r="I341" s="130" t="s">
        <v>66</v>
      </c>
      <c r="J341" s="130" t="s">
        <v>45</v>
      </c>
      <c r="K341" s="130" t="s">
        <v>44</v>
      </c>
    </row>
    <row r="342" spans="1:11" x14ac:dyDescent="0.35">
      <c r="A342" s="130">
        <v>250</v>
      </c>
      <c r="B342" s="130">
        <v>37</v>
      </c>
      <c r="C342" s="130" t="s">
        <v>88</v>
      </c>
      <c r="D342" s="130">
        <v>7192</v>
      </c>
      <c r="E342" s="130" t="s">
        <v>224</v>
      </c>
      <c r="F342" s="130">
        <v>0.85506654787446801</v>
      </c>
      <c r="G342" s="130" t="s">
        <v>53</v>
      </c>
      <c r="H342" s="130" t="s">
        <v>53</v>
      </c>
      <c r="I342" s="130" t="s">
        <v>66</v>
      </c>
      <c r="J342" s="130" t="s">
        <v>45</v>
      </c>
      <c r="K342" s="130" t="s">
        <v>44</v>
      </c>
    </row>
    <row r="343" spans="1:11" x14ac:dyDescent="0.35">
      <c r="A343" s="130">
        <v>255</v>
      </c>
      <c r="B343" s="130">
        <v>37</v>
      </c>
      <c r="C343" s="130" t="s">
        <v>88</v>
      </c>
      <c r="D343" s="130">
        <v>7303</v>
      </c>
      <c r="E343" s="130" t="s">
        <v>224</v>
      </c>
      <c r="F343" s="130">
        <v>0.85506654787446801</v>
      </c>
      <c r="G343" s="130" t="s">
        <v>53</v>
      </c>
      <c r="H343" s="130" t="s">
        <v>53</v>
      </c>
      <c r="I343" s="130" t="s">
        <v>66</v>
      </c>
      <c r="J343" s="130" t="s">
        <v>45</v>
      </c>
      <c r="K343" s="130" t="s">
        <v>44</v>
      </c>
    </row>
    <row r="344" spans="1:11" x14ac:dyDescent="0.35">
      <c r="A344" s="130">
        <v>260</v>
      </c>
      <c r="B344" s="130">
        <v>37</v>
      </c>
      <c r="C344" s="130" t="s">
        <v>88</v>
      </c>
      <c r="D344" s="130">
        <v>6683</v>
      </c>
      <c r="E344" s="130" t="s">
        <v>224</v>
      </c>
      <c r="F344" s="130">
        <v>0.85506654787446801</v>
      </c>
      <c r="G344" s="130" t="s">
        <v>53</v>
      </c>
      <c r="H344" s="130" t="s">
        <v>53</v>
      </c>
      <c r="I344" s="130" t="s">
        <v>66</v>
      </c>
      <c r="J344" s="130" t="s">
        <v>45</v>
      </c>
      <c r="K344" s="130" t="s">
        <v>44</v>
      </c>
    </row>
    <row r="345" spans="1:11" x14ac:dyDescent="0.35">
      <c r="A345" s="130">
        <v>265</v>
      </c>
      <c r="B345" s="130">
        <v>37</v>
      </c>
      <c r="C345" s="130" t="s">
        <v>88</v>
      </c>
      <c r="D345" s="130">
        <v>7607</v>
      </c>
      <c r="E345" s="130" t="s">
        <v>224</v>
      </c>
      <c r="F345" s="130">
        <v>0.85506654787446801</v>
      </c>
      <c r="G345" s="130" t="s">
        <v>53</v>
      </c>
      <c r="H345" s="130" t="s">
        <v>53</v>
      </c>
      <c r="I345" s="130" t="s">
        <v>66</v>
      </c>
      <c r="J345" s="130" t="s">
        <v>45</v>
      </c>
      <c r="K345" s="130" t="s">
        <v>44</v>
      </c>
    </row>
    <row r="346" spans="1:11" x14ac:dyDescent="0.35">
      <c r="A346" s="130">
        <v>270</v>
      </c>
      <c r="B346" s="130">
        <v>37</v>
      </c>
      <c r="C346" s="130" t="s">
        <v>88</v>
      </c>
      <c r="D346" s="130">
        <v>8812</v>
      </c>
      <c r="E346" s="130" t="s">
        <v>224</v>
      </c>
      <c r="F346" s="130">
        <v>0.85506654787446801</v>
      </c>
      <c r="G346" s="130" t="s">
        <v>53</v>
      </c>
      <c r="H346" s="130" t="s">
        <v>53</v>
      </c>
      <c r="I346" s="130" t="s">
        <v>66</v>
      </c>
      <c r="J346" s="130" t="s">
        <v>45</v>
      </c>
      <c r="K346" s="130" t="s">
        <v>44</v>
      </c>
    </row>
    <row r="347" spans="1:11" x14ac:dyDescent="0.35">
      <c r="A347" s="130">
        <v>275</v>
      </c>
      <c r="B347" s="130">
        <v>37</v>
      </c>
      <c r="C347" s="130" t="s">
        <v>88</v>
      </c>
      <c r="D347" s="130">
        <v>9369</v>
      </c>
      <c r="E347" s="130" t="s">
        <v>224</v>
      </c>
      <c r="F347" s="130">
        <v>0.85506654787446801</v>
      </c>
      <c r="G347" s="130" t="s">
        <v>53</v>
      </c>
      <c r="H347" s="130" t="s">
        <v>53</v>
      </c>
      <c r="I347" s="130" t="s">
        <v>66</v>
      </c>
      <c r="J347" s="130" t="s">
        <v>45</v>
      </c>
      <c r="K347" s="130" t="s">
        <v>44</v>
      </c>
    </row>
    <row r="348" spans="1:11" x14ac:dyDescent="0.35">
      <c r="A348" s="130">
        <v>280</v>
      </c>
      <c r="B348" s="130">
        <v>37</v>
      </c>
      <c r="C348" s="130" t="s">
        <v>88</v>
      </c>
      <c r="D348" s="130">
        <v>8799</v>
      </c>
      <c r="E348" s="130" t="s">
        <v>224</v>
      </c>
      <c r="F348" s="130">
        <v>0.85506654787446801</v>
      </c>
      <c r="G348" s="130" t="s">
        <v>53</v>
      </c>
      <c r="H348" s="130" t="s">
        <v>53</v>
      </c>
      <c r="I348" s="130" t="s">
        <v>66</v>
      </c>
      <c r="J348" s="130" t="s">
        <v>45</v>
      </c>
      <c r="K348" s="130" t="s">
        <v>44</v>
      </c>
    </row>
    <row r="349" spans="1:11" x14ac:dyDescent="0.35">
      <c r="A349" s="130">
        <v>285</v>
      </c>
      <c r="B349" s="130">
        <v>37</v>
      </c>
      <c r="C349" s="130" t="s">
        <v>88</v>
      </c>
      <c r="D349" s="130">
        <v>9329</v>
      </c>
      <c r="E349" s="130" t="s">
        <v>224</v>
      </c>
      <c r="F349" s="130">
        <v>0.85506654787446801</v>
      </c>
      <c r="G349" s="130" t="s">
        <v>53</v>
      </c>
      <c r="H349" s="130" t="s">
        <v>53</v>
      </c>
      <c r="I349" s="130" t="s">
        <v>66</v>
      </c>
      <c r="J349" s="130" t="s">
        <v>45</v>
      </c>
      <c r="K349" s="130" t="s">
        <v>44</v>
      </c>
    </row>
    <row r="350" spans="1:11" x14ac:dyDescent="0.35">
      <c r="A350" s="130">
        <v>290</v>
      </c>
      <c r="B350" s="130">
        <v>37</v>
      </c>
      <c r="C350" s="130" t="s">
        <v>88</v>
      </c>
      <c r="D350" s="130">
        <v>10451</v>
      </c>
      <c r="E350" s="130" t="s">
        <v>224</v>
      </c>
      <c r="F350" s="130">
        <v>0.85506654787446801</v>
      </c>
      <c r="G350" s="130" t="s">
        <v>53</v>
      </c>
      <c r="H350" s="130" t="s">
        <v>53</v>
      </c>
      <c r="I350" s="130" t="s">
        <v>66</v>
      </c>
      <c r="J350" s="130" t="s">
        <v>45</v>
      </c>
      <c r="K350" s="130" t="s">
        <v>44</v>
      </c>
    </row>
    <row r="351" spans="1:11" x14ac:dyDescent="0.35">
      <c r="A351" s="130">
        <v>295</v>
      </c>
      <c r="B351" s="130">
        <v>37</v>
      </c>
      <c r="C351" s="130" t="s">
        <v>88</v>
      </c>
      <c r="D351" s="130">
        <v>11472</v>
      </c>
      <c r="E351" s="130" t="s">
        <v>224</v>
      </c>
      <c r="F351" s="130">
        <v>0.85506654787446801</v>
      </c>
      <c r="G351" s="130" t="s">
        <v>53</v>
      </c>
      <c r="H351" s="130" t="s">
        <v>53</v>
      </c>
      <c r="I351" s="130" t="s">
        <v>66</v>
      </c>
      <c r="J351" s="130" t="s">
        <v>45</v>
      </c>
      <c r="K351" s="130" t="s">
        <v>44</v>
      </c>
    </row>
    <row r="352" spans="1:11" x14ac:dyDescent="0.35">
      <c r="A352" s="130">
        <v>300</v>
      </c>
      <c r="B352" s="130">
        <v>37</v>
      </c>
      <c r="C352" s="130" t="s">
        <v>88</v>
      </c>
      <c r="D352" s="130">
        <v>11375</v>
      </c>
      <c r="E352" s="130" t="s">
        <v>224</v>
      </c>
      <c r="F352" s="130">
        <v>0.85506654787446801</v>
      </c>
      <c r="G352" s="130" t="s">
        <v>53</v>
      </c>
      <c r="H352" s="130" t="s">
        <v>53</v>
      </c>
      <c r="I352" s="130" t="s">
        <v>66</v>
      </c>
      <c r="J352" s="130" t="s">
        <v>45</v>
      </c>
      <c r="K352" s="130" t="s">
        <v>44</v>
      </c>
    </row>
    <row r="353" spans="1:11" x14ac:dyDescent="0.35">
      <c r="A353" s="130">
        <v>305</v>
      </c>
      <c r="B353" s="130">
        <v>37</v>
      </c>
      <c r="C353" s="130" t="s">
        <v>88</v>
      </c>
      <c r="D353" s="130">
        <v>10610</v>
      </c>
      <c r="E353" s="130" t="s">
        <v>224</v>
      </c>
      <c r="F353" s="130">
        <v>0.85506654787446801</v>
      </c>
      <c r="G353" s="130" t="s">
        <v>53</v>
      </c>
      <c r="H353" s="130" t="s">
        <v>53</v>
      </c>
      <c r="I353" s="130" t="s">
        <v>66</v>
      </c>
      <c r="J353" s="130" t="s">
        <v>45</v>
      </c>
      <c r="K353" s="130" t="s">
        <v>44</v>
      </c>
    </row>
    <row r="354" spans="1:11" x14ac:dyDescent="0.35">
      <c r="A354" s="130">
        <v>310</v>
      </c>
      <c r="B354" s="130">
        <v>37</v>
      </c>
      <c r="C354" s="130" t="s">
        <v>88</v>
      </c>
      <c r="D354" s="130">
        <v>12204</v>
      </c>
      <c r="E354" s="130" t="s">
        <v>224</v>
      </c>
      <c r="F354" s="130">
        <v>0.85506654787446801</v>
      </c>
      <c r="G354" s="130" t="s">
        <v>53</v>
      </c>
      <c r="H354" s="130" t="s">
        <v>53</v>
      </c>
      <c r="I354" s="130" t="s">
        <v>66</v>
      </c>
      <c r="J354" s="130" t="s">
        <v>45</v>
      </c>
      <c r="K354" s="130" t="s">
        <v>44</v>
      </c>
    </row>
    <row r="355" spans="1:11" x14ac:dyDescent="0.35">
      <c r="A355" s="130">
        <v>315</v>
      </c>
      <c r="B355" s="130">
        <v>37.1</v>
      </c>
      <c r="C355" s="130" t="s">
        <v>88</v>
      </c>
      <c r="D355" s="130">
        <v>13563</v>
      </c>
      <c r="E355" s="130" t="s">
        <v>224</v>
      </c>
      <c r="F355" s="130">
        <v>0.85506654787446801</v>
      </c>
      <c r="G355" s="130" t="s">
        <v>53</v>
      </c>
      <c r="H355" s="130" t="s">
        <v>53</v>
      </c>
      <c r="I355" s="130" t="s">
        <v>66</v>
      </c>
      <c r="J355" s="130" t="s">
        <v>45</v>
      </c>
      <c r="K355" s="130" t="s">
        <v>44</v>
      </c>
    </row>
    <row r="356" spans="1:11" x14ac:dyDescent="0.35">
      <c r="A356" s="130">
        <v>320</v>
      </c>
      <c r="B356" s="130">
        <v>37</v>
      </c>
      <c r="C356" s="130" t="s">
        <v>88</v>
      </c>
      <c r="D356" s="130">
        <v>13305</v>
      </c>
      <c r="E356" s="130" t="s">
        <v>224</v>
      </c>
      <c r="F356" s="130">
        <v>0.85506654787446801</v>
      </c>
      <c r="G356" s="130" t="s">
        <v>53</v>
      </c>
      <c r="H356" s="130" t="s">
        <v>53</v>
      </c>
      <c r="I356" s="130" t="s">
        <v>66</v>
      </c>
      <c r="J356" s="130" t="s">
        <v>45</v>
      </c>
      <c r="K356" s="130" t="s">
        <v>44</v>
      </c>
    </row>
    <row r="357" spans="1:11" x14ac:dyDescent="0.35">
      <c r="A357" s="130">
        <v>325</v>
      </c>
      <c r="B357" s="130">
        <v>37</v>
      </c>
      <c r="C357" s="130" t="s">
        <v>88</v>
      </c>
      <c r="D357" s="130">
        <v>12884</v>
      </c>
      <c r="E357" s="130" t="s">
        <v>224</v>
      </c>
      <c r="F357" s="130">
        <v>0.85506654787446801</v>
      </c>
      <c r="G357" s="130" t="s">
        <v>53</v>
      </c>
      <c r="H357" s="130" t="s">
        <v>53</v>
      </c>
      <c r="I357" s="130" t="s">
        <v>66</v>
      </c>
      <c r="J357" s="130" t="s">
        <v>45</v>
      </c>
      <c r="K357" s="130" t="s">
        <v>44</v>
      </c>
    </row>
    <row r="358" spans="1:11" x14ac:dyDescent="0.35">
      <c r="A358" s="130">
        <v>330</v>
      </c>
      <c r="B358" s="130">
        <v>37</v>
      </c>
      <c r="C358" s="130" t="s">
        <v>88</v>
      </c>
      <c r="D358" s="130">
        <v>13613</v>
      </c>
      <c r="E358" s="130" t="s">
        <v>224</v>
      </c>
      <c r="F358" s="130">
        <v>0.85506654787446801</v>
      </c>
      <c r="G358" s="130" t="s">
        <v>53</v>
      </c>
      <c r="H358" s="130" t="s">
        <v>53</v>
      </c>
      <c r="I358" s="130" t="s">
        <v>66</v>
      </c>
      <c r="J358" s="130" t="s">
        <v>45</v>
      </c>
      <c r="K358" s="130" t="s">
        <v>44</v>
      </c>
    </row>
    <row r="359" spans="1:11" x14ac:dyDescent="0.35">
      <c r="A359" s="130">
        <v>335</v>
      </c>
      <c r="B359" s="130">
        <v>37</v>
      </c>
      <c r="C359" s="130" t="s">
        <v>88</v>
      </c>
      <c r="D359" s="130">
        <v>13496</v>
      </c>
      <c r="E359" s="130" t="s">
        <v>224</v>
      </c>
      <c r="F359" s="130">
        <v>0.85506654787446801</v>
      </c>
      <c r="G359" s="130" t="s">
        <v>53</v>
      </c>
      <c r="H359" s="130" t="s">
        <v>53</v>
      </c>
      <c r="I359" s="130" t="s">
        <v>66</v>
      </c>
      <c r="J359" s="130" t="s">
        <v>45</v>
      </c>
      <c r="K359" s="130" t="s">
        <v>44</v>
      </c>
    </row>
    <row r="360" spans="1:11" x14ac:dyDescent="0.35">
      <c r="A360" s="130">
        <v>340</v>
      </c>
      <c r="B360" s="130">
        <v>37</v>
      </c>
      <c r="C360" s="130" t="s">
        <v>88</v>
      </c>
      <c r="D360" s="130">
        <v>14870</v>
      </c>
      <c r="E360" s="130" t="s">
        <v>224</v>
      </c>
      <c r="F360" s="130">
        <v>0.85506654787446801</v>
      </c>
      <c r="G360" s="130" t="s">
        <v>53</v>
      </c>
      <c r="H360" s="130" t="s">
        <v>53</v>
      </c>
      <c r="I360" s="130" t="s">
        <v>66</v>
      </c>
      <c r="J360" s="130" t="s">
        <v>45</v>
      </c>
      <c r="K360" s="130" t="s">
        <v>44</v>
      </c>
    </row>
    <row r="361" spans="1:11" x14ac:dyDescent="0.35">
      <c r="A361" s="130">
        <v>345</v>
      </c>
      <c r="B361" s="130">
        <v>37</v>
      </c>
      <c r="C361" s="130" t="s">
        <v>88</v>
      </c>
      <c r="D361" s="130">
        <v>14751</v>
      </c>
      <c r="E361" s="130" t="s">
        <v>224</v>
      </c>
      <c r="F361" s="130">
        <v>0.85506654787446801</v>
      </c>
      <c r="G361" s="130" t="s">
        <v>53</v>
      </c>
      <c r="H361" s="130" t="s">
        <v>53</v>
      </c>
      <c r="I361" s="130" t="s">
        <v>66</v>
      </c>
      <c r="J361" s="130" t="s">
        <v>45</v>
      </c>
      <c r="K361" s="130" t="s">
        <v>44</v>
      </c>
    </row>
    <row r="362" spans="1:11" x14ac:dyDescent="0.35">
      <c r="A362" s="130">
        <v>350</v>
      </c>
      <c r="B362" s="130">
        <v>37</v>
      </c>
      <c r="C362" s="130" t="s">
        <v>88</v>
      </c>
      <c r="D362" s="130">
        <v>14118</v>
      </c>
      <c r="E362" s="130" t="s">
        <v>224</v>
      </c>
      <c r="F362" s="130">
        <v>0.85506654787446801</v>
      </c>
      <c r="G362" s="130" t="s">
        <v>53</v>
      </c>
      <c r="H362" s="130" t="s">
        <v>53</v>
      </c>
      <c r="I362" s="130" t="s">
        <v>66</v>
      </c>
      <c r="J362" s="130" t="s">
        <v>45</v>
      </c>
      <c r="K362" s="130" t="s">
        <v>44</v>
      </c>
    </row>
    <row r="363" spans="1:11" x14ac:dyDescent="0.35">
      <c r="A363" s="130">
        <v>355</v>
      </c>
      <c r="B363" s="130">
        <v>37</v>
      </c>
      <c r="C363" s="130" t="s">
        <v>88</v>
      </c>
      <c r="D363" s="130">
        <v>14410</v>
      </c>
      <c r="E363" s="130" t="s">
        <v>224</v>
      </c>
      <c r="F363" s="130">
        <v>0.85506654787446801</v>
      </c>
      <c r="G363" s="130" t="s">
        <v>53</v>
      </c>
      <c r="H363" s="130" t="s">
        <v>53</v>
      </c>
      <c r="I363" s="130" t="s">
        <v>66</v>
      </c>
      <c r="J363" s="130" t="s">
        <v>45</v>
      </c>
      <c r="K363" s="130" t="s">
        <v>44</v>
      </c>
    </row>
    <row r="364" spans="1:11" x14ac:dyDescent="0.35">
      <c r="A364" s="130">
        <v>360</v>
      </c>
      <c r="B364" s="130">
        <v>37</v>
      </c>
      <c r="C364" s="130" t="s">
        <v>88</v>
      </c>
      <c r="D364" s="130">
        <v>14243</v>
      </c>
      <c r="E364" s="130" t="s">
        <v>224</v>
      </c>
      <c r="F364" s="130">
        <v>0.85506654787446801</v>
      </c>
      <c r="G364" s="130" t="s">
        <v>53</v>
      </c>
      <c r="H364" s="130" t="s">
        <v>53</v>
      </c>
      <c r="I364" s="130" t="s">
        <v>66</v>
      </c>
      <c r="J364" s="130" t="s">
        <v>45</v>
      </c>
      <c r="K364" s="130" t="s">
        <v>44</v>
      </c>
    </row>
    <row r="365" spans="1:11" x14ac:dyDescent="0.35">
      <c r="A365" s="130">
        <v>365</v>
      </c>
      <c r="B365" s="130">
        <v>37</v>
      </c>
      <c r="C365" s="130" t="s">
        <v>88</v>
      </c>
      <c r="D365" s="130">
        <v>14297</v>
      </c>
      <c r="E365" s="130" t="s">
        <v>224</v>
      </c>
      <c r="F365" s="130">
        <v>0.85506654787446801</v>
      </c>
      <c r="G365" s="130" t="s">
        <v>53</v>
      </c>
      <c r="H365" s="130" t="s">
        <v>53</v>
      </c>
      <c r="I365" s="130" t="s">
        <v>66</v>
      </c>
      <c r="J365" s="130" t="s">
        <v>45</v>
      </c>
      <c r="K365" s="130" t="s">
        <v>44</v>
      </c>
    </row>
    <row r="366" spans="1:11" x14ac:dyDescent="0.35">
      <c r="A366" s="130">
        <v>370</v>
      </c>
      <c r="B366" s="130">
        <v>37</v>
      </c>
      <c r="C366" s="130" t="s">
        <v>88</v>
      </c>
      <c r="D366" s="130">
        <v>15269</v>
      </c>
      <c r="E366" s="130" t="s">
        <v>224</v>
      </c>
      <c r="F366" s="130">
        <v>0.85506654787446801</v>
      </c>
      <c r="G366" s="130" t="s">
        <v>53</v>
      </c>
      <c r="H366" s="130" t="s">
        <v>53</v>
      </c>
      <c r="I366" s="130" t="s">
        <v>66</v>
      </c>
      <c r="J366" s="130" t="s">
        <v>45</v>
      </c>
      <c r="K366" s="130" t="s">
        <v>44</v>
      </c>
    </row>
    <row r="367" spans="1:11" x14ac:dyDescent="0.35">
      <c r="A367" s="130">
        <v>375</v>
      </c>
      <c r="B367" s="130">
        <v>37</v>
      </c>
      <c r="C367" s="130" t="s">
        <v>88</v>
      </c>
      <c r="D367" s="130">
        <v>15587</v>
      </c>
      <c r="E367" s="130" t="s">
        <v>224</v>
      </c>
      <c r="F367" s="130">
        <v>0.85506654787446801</v>
      </c>
      <c r="G367" s="130" t="s">
        <v>53</v>
      </c>
      <c r="H367" s="130" t="s">
        <v>53</v>
      </c>
      <c r="I367" s="130" t="s">
        <v>66</v>
      </c>
      <c r="J367" s="130" t="s">
        <v>45</v>
      </c>
      <c r="K367" s="130" t="s">
        <v>44</v>
      </c>
    </row>
    <row r="368" spans="1:11" x14ac:dyDescent="0.35">
      <c r="A368" s="130">
        <v>380</v>
      </c>
      <c r="B368" s="130">
        <v>37</v>
      </c>
      <c r="C368" s="130" t="s">
        <v>88</v>
      </c>
      <c r="D368" s="130">
        <v>14423</v>
      </c>
      <c r="E368" s="130" t="s">
        <v>224</v>
      </c>
      <c r="F368" s="130">
        <v>0.85506654787446801</v>
      </c>
      <c r="G368" s="130" t="s">
        <v>53</v>
      </c>
      <c r="H368" s="130" t="s">
        <v>53</v>
      </c>
      <c r="I368" s="130" t="s">
        <v>66</v>
      </c>
      <c r="J368" s="130" t="s">
        <v>45</v>
      </c>
      <c r="K368" s="130" t="s">
        <v>44</v>
      </c>
    </row>
    <row r="369" spans="1:11" x14ac:dyDescent="0.35">
      <c r="A369" s="130">
        <v>385</v>
      </c>
      <c r="B369" s="130">
        <v>37</v>
      </c>
      <c r="C369" s="130" t="s">
        <v>88</v>
      </c>
      <c r="D369" s="130">
        <v>15392</v>
      </c>
      <c r="E369" s="130" t="s">
        <v>224</v>
      </c>
      <c r="F369" s="130">
        <v>0.85506654787446801</v>
      </c>
      <c r="G369" s="130" t="s">
        <v>53</v>
      </c>
      <c r="H369" s="130" t="s">
        <v>53</v>
      </c>
      <c r="I369" s="130" t="s">
        <v>66</v>
      </c>
      <c r="J369" s="130" t="s">
        <v>45</v>
      </c>
      <c r="K369" s="130" t="s">
        <v>44</v>
      </c>
    </row>
    <row r="370" spans="1:11" x14ac:dyDescent="0.35">
      <c r="A370" s="130">
        <v>390</v>
      </c>
      <c r="B370" s="130">
        <v>37</v>
      </c>
      <c r="C370" s="130" t="s">
        <v>88</v>
      </c>
      <c r="D370" s="130">
        <v>15649</v>
      </c>
      <c r="E370" s="130" t="s">
        <v>224</v>
      </c>
      <c r="F370" s="130">
        <v>0.85506654787446801</v>
      </c>
      <c r="G370" s="130" t="s">
        <v>53</v>
      </c>
      <c r="H370" s="130" t="s">
        <v>53</v>
      </c>
      <c r="I370" s="130" t="s">
        <v>66</v>
      </c>
      <c r="J370" s="130" t="s">
        <v>45</v>
      </c>
      <c r="K370" s="130" t="s">
        <v>44</v>
      </c>
    </row>
    <row r="371" spans="1:11" x14ac:dyDescent="0.35">
      <c r="A371" s="130">
        <v>395</v>
      </c>
      <c r="B371" s="130">
        <v>37</v>
      </c>
      <c r="C371" s="130" t="s">
        <v>88</v>
      </c>
      <c r="D371" s="130">
        <v>15274</v>
      </c>
      <c r="E371" s="130" t="s">
        <v>224</v>
      </c>
      <c r="F371" s="130">
        <v>0.85506654787446801</v>
      </c>
      <c r="G371" s="130" t="s">
        <v>53</v>
      </c>
      <c r="H371" s="130" t="s">
        <v>53</v>
      </c>
      <c r="I371" s="130" t="s">
        <v>66</v>
      </c>
      <c r="J371" s="130" t="s">
        <v>45</v>
      </c>
      <c r="K371" s="130" t="s">
        <v>44</v>
      </c>
    </row>
    <row r="372" spans="1:11" x14ac:dyDescent="0.35">
      <c r="A372" s="130">
        <v>400</v>
      </c>
      <c r="B372" s="130">
        <v>37</v>
      </c>
      <c r="C372" s="130" t="s">
        <v>88</v>
      </c>
      <c r="D372" s="130">
        <v>16086</v>
      </c>
      <c r="E372" s="130" t="s">
        <v>224</v>
      </c>
      <c r="F372" s="130">
        <v>0.85506654787446801</v>
      </c>
      <c r="G372" s="130" t="s">
        <v>53</v>
      </c>
      <c r="H372" s="130" t="s">
        <v>53</v>
      </c>
      <c r="I372" s="130" t="s">
        <v>66</v>
      </c>
      <c r="J372" s="130" t="s">
        <v>45</v>
      </c>
      <c r="K372" s="130" t="s">
        <v>44</v>
      </c>
    </row>
    <row r="373" spans="1:11" x14ac:dyDescent="0.35">
      <c r="A373" s="130">
        <v>405</v>
      </c>
      <c r="B373" s="130">
        <v>37</v>
      </c>
      <c r="C373" s="130" t="s">
        <v>88</v>
      </c>
      <c r="D373" s="130">
        <v>16836</v>
      </c>
      <c r="E373" s="130" t="s">
        <v>224</v>
      </c>
      <c r="F373" s="130">
        <v>0.85506654787446801</v>
      </c>
      <c r="G373" s="130" t="s">
        <v>53</v>
      </c>
      <c r="H373" s="130" t="s">
        <v>53</v>
      </c>
      <c r="I373" s="130" t="s">
        <v>66</v>
      </c>
      <c r="J373" s="130" t="s">
        <v>45</v>
      </c>
      <c r="K373" s="130" t="s">
        <v>44</v>
      </c>
    </row>
    <row r="374" spans="1:11" x14ac:dyDescent="0.35">
      <c r="A374" s="130">
        <v>410</v>
      </c>
      <c r="B374" s="130">
        <v>37</v>
      </c>
      <c r="C374" s="130" t="s">
        <v>88</v>
      </c>
      <c r="D374" s="130">
        <v>16136</v>
      </c>
      <c r="E374" s="130" t="s">
        <v>224</v>
      </c>
      <c r="F374" s="130">
        <v>0.85506654787446801</v>
      </c>
      <c r="G374" s="130" t="s">
        <v>53</v>
      </c>
      <c r="H374" s="130" t="s">
        <v>53</v>
      </c>
      <c r="I374" s="130" t="s">
        <v>66</v>
      </c>
      <c r="J374" s="130" t="s">
        <v>45</v>
      </c>
      <c r="K374" s="130" t="s">
        <v>44</v>
      </c>
    </row>
    <row r="375" spans="1:11" x14ac:dyDescent="0.35">
      <c r="A375" s="130">
        <v>415</v>
      </c>
      <c r="B375" s="130">
        <v>37</v>
      </c>
      <c r="C375" s="130" t="s">
        <v>88</v>
      </c>
      <c r="D375" s="130">
        <v>16439</v>
      </c>
      <c r="E375" s="130" t="s">
        <v>224</v>
      </c>
      <c r="F375" s="130">
        <v>0.85506654787446801</v>
      </c>
      <c r="G375" s="130" t="s">
        <v>53</v>
      </c>
      <c r="H375" s="130" t="s">
        <v>53</v>
      </c>
      <c r="I375" s="130" t="s">
        <v>66</v>
      </c>
      <c r="J375" s="130" t="s">
        <v>45</v>
      </c>
      <c r="K375" s="130" t="s">
        <v>44</v>
      </c>
    </row>
    <row r="376" spans="1:11" x14ac:dyDescent="0.35">
      <c r="A376" s="130">
        <v>420</v>
      </c>
      <c r="B376" s="130">
        <v>37</v>
      </c>
      <c r="C376" s="130" t="s">
        <v>88</v>
      </c>
      <c r="D376" s="130">
        <v>15733</v>
      </c>
      <c r="E376" s="130" t="s">
        <v>224</v>
      </c>
      <c r="F376" s="130">
        <v>0.85506654787446801</v>
      </c>
      <c r="G376" s="130" t="s">
        <v>53</v>
      </c>
      <c r="H376" s="130" t="s">
        <v>53</v>
      </c>
      <c r="I376" s="130" t="s">
        <v>66</v>
      </c>
      <c r="J376" s="130" t="s">
        <v>45</v>
      </c>
      <c r="K376" s="130" t="s">
        <v>44</v>
      </c>
    </row>
    <row r="377" spans="1:11" x14ac:dyDescent="0.35">
      <c r="A377" s="130">
        <v>425</v>
      </c>
      <c r="B377" s="130">
        <v>37</v>
      </c>
      <c r="C377" s="130" t="s">
        <v>88</v>
      </c>
      <c r="D377" s="130">
        <v>17820</v>
      </c>
      <c r="E377" s="130" t="s">
        <v>224</v>
      </c>
      <c r="F377" s="130">
        <v>0.85506654787446801</v>
      </c>
      <c r="G377" s="130" t="s">
        <v>53</v>
      </c>
      <c r="H377" s="130" t="s">
        <v>53</v>
      </c>
      <c r="I377" s="130" t="s">
        <v>66</v>
      </c>
      <c r="J377" s="130" t="s">
        <v>45</v>
      </c>
      <c r="K377" s="130" t="s">
        <v>44</v>
      </c>
    </row>
    <row r="378" spans="1:11" x14ac:dyDescent="0.35">
      <c r="A378" s="130">
        <v>430</v>
      </c>
      <c r="B378" s="130">
        <v>37</v>
      </c>
      <c r="C378" s="130" t="s">
        <v>88</v>
      </c>
      <c r="D378" s="130">
        <v>15943</v>
      </c>
      <c r="E378" s="130" t="s">
        <v>224</v>
      </c>
      <c r="F378" s="130">
        <v>0.85506654787446801</v>
      </c>
      <c r="G378" s="130" t="s">
        <v>53</v>
      </c>
      <c r="H378" s="130" t="s">
        <v>53</v>
      </c>
      <c r="I378" s="130" t="s">
        <v>66</v>
      </c>
      <c r="J378" s="130" t="s">
        <v>45</v>
      </c>
      <c r="K378" s="130" t="s">
        <v>44</v>
      </c>
    </row>
    <row r="379" spans="1:11" x14ac:dyDescent="0.35">
      <c r="A379" s="130">
        <v>435</v>
      </c>
      <c r="B379" s="130">
        <v>37.1</v>
      </c>
      <c r="C379" s="130" t="s">
        <v>88</v>
      </c>
      <c r="D379" s="130">
        <v>16955</v>
      </c>
      <c r="E379" s="130" t="s">
        <v>224</v>
      </c>
      <c r="F379" s="130">
        <v>0.85506654787446801</v>
      </c>
      <c r="G379" s="130" t="s">
        <v>53</v>
      </c>
      <c r="H379" s="130" t="s">
        <v>53</v>
      </c>
      <c r="I379" s="130" t="s">
        <v>66</v>
      </c>
      <c r="J379" s="130" t="s">
        <v>45</v>
      </c>
      <c r="K379" s="130" t="s">
        <v>44</v>
      </c>
    </row>
    <row r="380" spans="1:11" x14ac:dyDescent="0.35">
      <c r="A380" s="130">
        <v>440</v>
      </c>
      <c r="B380" s="130">
        <v>37</v>
      </c>
      <c r="C380" s="130" t="s">
        <v>88</v>
      </c>
      <c r="D380" s="130">
        <v>15960</v>
      </c>
      <c r="E380" s="130" t="s">
        <v>224</v>
      </c>
      <c r="F380" s="130">
        <v>0.85506654787446801</v>
      </c>
      <c r="G380" s="130" t="s">
        <v>53</v>
      </c>
      <c r="H380" s="130" t="s">
        <v>53</v>
      </c>
      <c r="I380" s="130" t="s">
        <v>66</v>
      </c>
      <c r="J380" s="130" t="s">
        <v>45</v>
      </c>
      <c r="K380" s="130" t="s">
        <v>44</v>
      </c>
    </row>
    <row r="381" spans="1:11" x14ac:dyDescent="0.35">
      <c r="A381" s="130">
        <v>445</v>
      </c>
      <c r="B381" s="130">
        <v>37</v>
      </c>
      <c r="C381" s="130" t="s">
        <v>88</v>
      </c>
      <c r="D381" s="130">
        <v>16446</v>
      </c>
      <c r="E381" s="130" t="s">
        <v>224</v>
      </c>
      <c r="F381" s="130">
        <v>0.85506654787446801</v>
      </c>
      <c r="G381" s="130" t="s">
        <v>53</v>
      </c>
      <c r="H381" s="130" t="s">
        <v>53</v>
      </c>
      <c r="I381" s="130" t="s">
        <v>66</v>
      </c>
      <c r="J381" s="130" t="s">
        <v>45</v>
      </c>
      <c r="K381" s="130" t="s">
        <v>44</v>
      </c>
    </row>
    <row r="382" spans="1:11" x14ac:dyDescent="0.35">
      <c r="A382" s="130">
        <v>450</v>
      </c>
      <c r="B382" s="130">
        <v>37</v>
      </c>
      <c r="C382" s="130" t="s">
        <v>88</v>
      </c>
      <c r="D382" s="130">
        <v>17326</v>
      </c>
      <c r="E382" s="130" t="s">
        <v>224</v>
      </c>
      <c r="F382" s="130">
        <v>0.85506654787446801</v>
      </c>
      <c r="G382" s="130" t="s">
        <v>53</v>
      </c>
      <c r="H382" s="130" t="s">
        <v>53</v>
      </c>
      <c r="I382" s="130" t="s">
        <v>66</v>
      </c>
      <c r="J382" s="130" t="s">
        <v>45</v>
      </c>
      <c r="K382" s="130" t="s">
        <v>44</v>
      </c>
    </row>
    <row r="383" spans="1:11" x14ac:dyDescent="0.35">
      <c r="A383" s="130">
        <v>455</v>
      </c>
      <c r="B383" s="130">
        <v>37</v>
      </c>
      <c r="C383" s="130" t="s">
        <v>88</v>
      </c>
      <c r="D383" s="130">
        <v>16660</v>
      </c>
      <c r="E383" s="130" t="s">
        <v>224</v>
      </c>
      <c r="F383" s="130">
        <v>0.85506654787446801</v>
      </c>
      <c r="G383" s="130" t="s">
        <v>53</v>
      </c>
      <c r="H383" s="130" t="s">
        <v>53</v>
      </c>
      <c r="I383" s="130" t="s">
        <v>66</v>
      </c>
      <c r="J383" s="130" t="s">
        <v>45</v>
      </c>
      <c r="K383" s="130" t="s">
        <v>44</v>
      </c>
    </row>
    <row r="384" spans="1:11" x14ac:dyDescent="0.35">
      <c r="A384" s="130">
        <v>460</v>
      </c>
      <c r="B384" s="130">
        <v>37</v>
      </c>
      <c r="C384" s="130" t="s">
        <v>88</v>
      </c>
      <c r="D384" s="130">
        <v>16260</v>
      </c>
      <c r="E384" s="130" t="s">
        <v>224</v>
      </c>
      <c r="F384" s="130">
        <v>0.85506654787446801</v>
      </c>
      <c r="G384" s="130" t="s">
        <v>53</v>
      </c>
      <c r="H384" s="130" t="s">
        <v>53</v>
      </c>
      <c r="I384" s="130" t="s">
        <v>66</v>
      </c>
      <c r="J384" s="130" t="s">
        <v>45</v>
      </c>
      <c r="K384" s="130" t="s">
        <v>44</v>
      </c>
    </row>
    <row r="385" spans="1:11" x14ac:dyDescent="0.35">
      <c r="A385" s="130">
        <v>465</v>
      </c>
      <c r="B385" s="130">
        <v>37</v>
      </c>
      <c r="C385" s="130" t="s">
        <v>88</v>
      </c>
      <c r="D385" s="130">
        <v>16372</v>
      </c>
      <c r="E385" s="130" t="s">
        <v>224</v>
      </c>
      <c r="F385" s="130">
        <v>0.85506654787446801</v>
      </c>
      <c r="G385" s="130" t="s">
        <v>53</v>
      </c>
      <c r="H385" s="130" t="s">
        <v>53</v>
      </c>
      <c r="I385" s="130" t="s">
        <v>66</v>
      </c>
      <c r="J385" s="130" t="s">
        <v>45</v>
      </c>
      <c r="K385" s="130" t="s">
        <v>44</v>
      </c>
    </row>
    <row r="386" spans="1:11" x14ac:dyDescent="0.35">
      <c r="A386" s="130">
        <v>470</v>
      </c>
      <c r="B386" s="130">
        <v>37</v>
      </c>
      <c r="C386" s="130" t="s">
        <v>88</v>
      </c>
      <c r="D386" s="130">
        <v>17398</v>
      </c>
      <c r="E386" s="130" t="s">
        <v>224</v>
      </c>
      <c r="F386" s="130">
        <v>0.85506654787446801</v>
      </c>
      <c r="G386" s="130" t="s">
        <v>53</v>
      </c>
      <c r="H386" s="130" t="s">
        <v>53</v>
      </c>
      <c r="I386" s="130" t="s">
        <v>66</v>
      </c>
      <c r="J386" s="130" t="s">
        <v>45</v>
      </c>
      <c r="K386" s="130" t="s">
        <v>44</v>
      </c>
    </row>
    <row r="387" spans="1:11" x14ac:dyDescent="0.35">
      <c r="A387" s="130">
        <v>475</v>
      </c>
      <c r="B387" s="130">
        <v>37</v>
      </c>
      <c r="C387" s="130" t="s">
        <v>88</v>
      </c>
      <c r="D387" s="130">
        <v>16581</v>
      </c>
      <c r="E387" s="130" t="s">
        <v>224</v>
      </c>
      <c r="F387" s="130">
        <v>0.85506654787446801</v>
      </c>
      <c r="G387" s="130" t="s">
        <v>53</v>
      </c>
      <c r="H387" s="130" t="s">
        <v>53</v>
      </c>
      <c r="I387" s="130" t="s">
        <v>66</v>
      </c>
      <c r="J387" s="130" t="s">
        <v>45</v>
      </c>
      <c r="K387" s="130" t="s">
        <v>44</v>
      </c>
    </row>
    <row r="388" spans="1:11" x14ac:dyDescent="0.35">
      <c r="A388" s="130">
        <v>480</v>
      </c>
      <c r="B388" s="130">
        <v>37</v>
      </c>
      <c r="C388" s="130" t="s">
        <v>88</v>
      </c>
      <c r="D388" s="130">
        <v>15891</v>
      </c>
      <c r="E388" s="130" t="s">
        <v>224</v>
      </c>
      <c r="F388" s="130">
        <v>0.85506654787446801</v>
      </c>
      <c r="G388" s="130" t="s">
        <v>53</v>
      </c>
      <c r="H388" s="130" t="s">
        <v>53</v>
      </c>
      <c r="I388" s="130" t="s">
        <v>66</v>
      </c>
      <c r="J388" s="130" t="s">
        <v>45</v>
      </c>
      <c r="K388" s="130" t="s">
        <v>44</v>
      </c>
    </row>
    <row r="389" spans="1:11" x14ac:dyDescent="0.35">
      <c r="A389" s="130">
        <v>485</v>
      </c>
      <c r="B389" s="130">
        <v>37</v>
      </c>
      <c r="C389" s="130" t="s">
        <v>88</v>
      </c>
      <c r="D389" s="130">
        <v>16791</v>
      </c>
      <c r="E389" s="130" t="s">
        <v>224</v>
      </c>
      <c r="F389" s="130">
        <v>0.85506654787446801</v>
      </c>
      <c r="G389" s="130" t="s">
        <v>53</v>
      </c>
      <c r="H389" s="130" t="s">
        <v>53</v>
      </c>
      <c r="I389" s="130" t="s">
        <v>66</v>
      </c>
      <c r="J389" s="130" t="s">
        <v>45</v>
      </c>
      <c r="K389" s="130" t="s">
        <v>44</v>
      </c>
    </row>
    <row r="390" spans="1:11" x14ac:dyDescent="0.35">
      <c r="A390" s="130">
        <v>490</v>
      </c>
      <c r="B390" s="130">
        <v>37</v>
      </c>
      <c r="C390" s="130" t="s">
        <v>88</v>
      </c>
      <c r="D390" s="130">
        <v>16248</v>
      </c>
      <c r="E390" s="130" t="s">
        <v>224</v>
      </c>
      <c r="F390" s="130">
        <v>0.85506654787446801</v>
      </c>
      <c r="G390" s="130" t="s">
        <v>53</v>
      </c>
      <c r="H390" s="130" t="s">
        <v>53</v>
      </c>
      <c r="I390" s="130" t="s">
        <v>66</v>
      </c>
      <c r="J390" s="130" t="s">
        <v>45</v>
      </c>
      <c r="K390" s="130" t="s">
        <v>44</v>
      </c>
    </row>
    <row r="391" spans="1:11" x14ac:dyDescent="0.35">
      <c r="A391" s="130">
        <v>495</v>
      </c>
      <c r="B391" s="130">
        <v>37</v>
      </c>
      <c r="C391" s="130" t="s">
        <v>88</v>
      </c>
      <c r="D391" s="130">
        <v>17416</v>
      </c>
      <c r="E391" s="130" t="s">
        <v>224</v>
      </c>
      <c r="F391" s="130">
        <v>0.85506654787446801</v>
      </c>
      <c r="G391" s="130" t="s">
        <v>53</v>
      </c>
      <c r="H391" s="130" t="s">
        <v>53</v>
      </c>
      <c r="I391" s="130" t="s">
        <v>66</v>
      </c>
      <c r="J391" s="130" t="s">
        <v>45</v>
      </c>
      <c r="K391" s="130" t="s">
        <v>44</v>
      </c>
    </row>
    <row r="392" spans="1:11" x14ac:dyDescent="0.35">
      <c r="A392" s="130">
        <v>500</v>
      </c>
      <c r="B392" s="130">
        <v>37</v>
      </c>
      <c r="C392" s="130" t="s">
        <v>88</v>
      </c>
      <c r="D392" s="130">
        <v>17057</v>
      </c>
      <c r="E392" s="130" t="s">
        <v>224</v>
      </c>
      <c r="F392" s="130">
        <v>0.85506654787446801</v>
      </c>
      <c r="G392" s="130" t="s">
        <v>53</v>
      </c>
      <c r="H392" s="130" t="s">
        <v>53</v>
      </c>
      <c r="I392" s="130" t="s">
        <v>66</v>
      </c>
      <c r="J392" s="130" t="s">
        <v>45</v>
      </c>
      <c r="K392" s="130" t="s">
        <v>44</v>
      </c>
    </row>
    <row r="393" spans="1:11" x14ac:dyDescent="0.35">
      <c r="A393" s="130">
        <v>505</v>
      </c>
      <c r="B393" s="130">
        <v>37</v>
      </c>
      <c r="C393" s="130" t="s">
        <v>88</v>
      </c>
      <c r="D393" s="130">
        <v>17501</v>
      </c>
      <c r="E393" s="130" t="s">
        <v>224</v>
      </c>
      <c r="F393" s="130">
        <v>0.85506654787446801</v>
      </c>
      <c r="G393" s="130" t="s">
        <v>53</v>
      </c>
      <c r="H393" s="130" t="s">
        <v>53</v>
      </c>
      <c r="I393" s="130" t="s">
        <v>66</v>
      </c>
      <c r="J393" s="130" t="s">
        <v>45</v>
      </c>
      <c r="K393" s="130" t="s">
        <v>44</v>
      </c>
    </row>
    <row r="394" spans="1:11" x14ac:dyDescent="0.35">
      <c r="A394" s="130">
        <v>510</v>
      </c>
      <c r="B394" s="130">
        <v>37</v>
      </c>
      <c r="C394" s="130" t="s">
        <v>88</v>
      </c>
      <c r="D394" s="130">
        <v>16305</v>
      </c>
      <c r="E394" s="130" t="s">
        <v>224</v>
      </c>
      <c r="F394" s="130">
        <v>0.85506654787446801</v>
      </c>
      <c r="G394" s="130" t="s">
        <v>53</v>
      </c>
      <c r="H394" s="130" t="s">
        <v>53</v>
      </c>
      <c r="I394" s="130" t="s">
        <v>66</v>
      </c>
      <c r="J394" s="130" t="s">
        <v>45</v>
      </c>
      <c r="K394" s="130" t="s">
        <v>44</v>
      </c>
    </row>
    <row r="395" spans="1:11" x14ac:dyDescent="0.35">
      <c r="A395" s="130">
        <v>515</v>
      </c>
      <c r="B395" s="130">
        <v>37</v>
      </c>
      <c r="C395" s="130" t="s">
        <v>88</v>
      </c>
      <c r="D395" s="130">
        <v>17719</v>
      </c>
      <c r="E395" s="130" t="s">
        <v>224</v>
      </c>
      <c r="F395" s="130">
        <v>0.85506654787446801</v>
      </c>
      <c r="G395" s="130" t="s">
        <v>53</v>
      </c>
      <c r="H395" s="130" t="s">
        <v>53</v>
      </c>
      <c r="I395" s="130" t="s">
        <v>66</v>
      </c>
      <c r="J395" s="130" t="s">
        <v>45</v>
      </c>
      <c r="K395" s="130" t="s">
        <v>44</v>
      </c>
    </row>
    <row r="396" spans="1:11" x14ac:dyDescent="0.35">
      <c r="A396" s="130">
        <v>520</v>
      </c>
      <c r="B396" s="130">
        <v>37</v>
      </c>
      <c r="C396" s="130" t="s">
        <v>88</v>
      </c>
      <c r="D396" s="130">
        <v>17659</v>
      </c>
      <c r="E396" s="130" t="s">
        <v>224</v>
      </c>
      <c r="F396" s="130">
        <v>0.85506654787446801</v>
      </c>
      <c r="G396" s="130" t="s">
        <v>53</v>
      </c>
      <c r="H396" s="130" t="s">
        <v>53</v>
      </c>
      <c r="I396" s="130" t="s">
        <v>66</v>
      </c>
      <c r="J396" s="130" t="s">
        <v>45</v>
      </c>
      <c r="K396" s="130" t="s">
        <v>44</v>
      </c>
    </row>
    <row r="397" spans="1:11" x14ac:dyDescent="0.35">
      <c r="A397" s="130">
        <v>525</v>
      </c>
      <c r="B397" s="130">
        <v>37</v>
      </c>
      <c r="C397" s="130" t="s">
        <v>88</v>
      </c>
      <c r="D397" s="130">
        <v>17663</v>
      </c>
      <c r="E397" s="130" t="s">
        <v>224</v>
      </c>
      <c r="F397" s="130">
        <v>0.85506654787446801</v>
      </c>
      <c r="G397" s="130" t="s">
        <v>53</v>
      </c>
      <c r="H397" s="130" t="s">
        <v>53</v>
      </c>
      <c r="I397" s="130" t="s">
        <v>66</v>
      </c>
      <c r="J397" s="130" t="s">
        <v>45</v>
      </c>
      <c r="K397" s="130" t="s">
        <v>44</v>
      </c>
    </row>
    <row r="398" spans="1:11" x14ac:dyDescent="0.35">
      <c r="A398" s="130">
        <v>530</v>
      </c>
      <c r="B398" s="130">
        <v>37</v>
      </c>
      <c r="C398" s="130" t="s">
        <v>88</v>
      </c>
      <c r="D398" s="130">
        <v>16409</v>
      </c>
      <c r="E398" s="130" t="s">
        <v>224</v>
      </c>
      <c r="F398" s="130">
        <v>0.85506654787446801</v>
      </c>
      <c r="G398" s="130" t="s">
        <v>53</v>
      </c>
      <c r="H398" s="130" t="s">
        <v>53</v>
      </c>
      <c r="I398" s="130" t="s">
        <v>66</v>
      </c>
      <c r="J398" s="130" t="s">
        <v>45</v>
      </c>
      <c r="K398" s="130" t="s">
        <v>44</v>
      </c>
    </row>
    <row r="399" spans="1:11" x14ac:dyDescent="0.35">
      <c r="A399" s="130">
        <v>535</v>
      </c>
      <c r="B399" s="130">
        <v>37</v>
      </c>
      <c r="C399" s="130" t="s">
        <v>88</v>
      </c>
      <c r="D399" s="130">
        <v>16849</v>
      </c>
      <c r="E399" s="130" t="s">
        <v>224</v>
      </c>
      <c r="F399" s="130">
        <v>0.85506654787446801</v>
      </c>
      <c r="G399" s="130" t="s">
        <v>53</v>
      </c>
      <c r="H399" s="130" t="s">
        <v>53</v>
      </c>
      <c r="I399" s="130" t="s">
        <v>66</v>
      </c>
      <c r="J399" s="130" t="s">
        <v>45</v>
      </c>
      <c r="K399" s="130" t="s">
        <v>44</v>
      </c>
    </row>
    <row r="400" spans="1:11" x14ac:dyDescent="0.35">
      <c r="A400" s="130">
        <v>540</v>
      </c>
      <c r="B400" s="130">
        <v>37</v>
      </c>
      <c r="C400" s="130" t="s">
        <v>88</v>
      </c>
      <c r="D400" s="130">
        <v>17473</v>
      </c>
      <c r="E400" s="130" t="s">
        <v>224</v>
      </c>
      <c r="F400" s="130">
        <v>0.85506654787446801</v>
      </c>
      <c r="G400" s="130" t="s">
        <v>53</v>
      </c>
      <c r="H400" s="130" t="s">
        <v>53</v>
      </c>
      <c r="I400" s="130" t="s">
        <v>66</v>
      </c>
      <c r="J400" s="130" t="s">
        <v>45</v>
      </c>
      <c r="K400" s="130" t="s">
        <v>44</v>
      </c>
    </row>
    <row r="401" spans="1:11" x14ac:dyDescent="0.35">
      <c r="A401" s="130">
        <v>545</v>
      </c>
      <c r="B401" s="130">
        <v>37</v>
      </c>
      <c r="C401" s="130" t="s">
        <v>88</v>
      </c>
      <c r="D401" s="130">
        <v>17326</v>
      </c>
      <c r="E401" s="130" t="s">
        <v>224</v>
      </c>
      <c r="F401" s="130">
        <v>0.85506654787446801</v>
      </c>
      <c r="G401" s="130" t="s">
        <v>53</v>
      </c>
      <c r="H401" s="130" t="s">
        <v>53</v>
      </c>
      <c r="I401" s="130" t="s">
        <v>66</v>
      </c>
      <c r="J401" s="130" t="s">
        <v>45</v>
      </c>
      <c r="K401" s="130" t="s">
        <v>44</v>
      </c>
    </row>
    <row r="402" spans="1:11" x14ac:dyDescent="0.35">
      <c r="A402" s="130">
        <v>550</v>
      </c>
      <c r="B402" s="130">
        <v>37</v>
      </c>
      <c r="C402" s="130" t="s">
        <v>88</v>
      </c>
      <c r="D402" s="130">
        <v>18114</v>
      </c>
      <c r="E402" s="130" t="s">
        <v>224</v>
      </c>
      <c r="F402" s="130">
        <v>0.85506654787446801</v>
      </c>
      <c r="G402" s="130" t="s">
        <v>53</v>
      </c>
      <c r="H402" s="130" t="s">
        <v>53</v>
      </c>
      <c r="I402" s="130" t="s">
        <v>66</v>
      </c>
      <c r="J402" s="130" t="s">
        <v>45</v>
      </c>
      <c r="K402" s="130" t="s">
        <v>44</v>
      </c>
    </row>
    <row r="403" spans="1:11" x14ac:dyDescent="0.35">
      <c r="A403" s="130">
        <v>555</v>
      </c>
      <c r="B403" s="130">
        <v>37</v>
      </c>
      <c r="C403" s="130" t="s">
        <v>88</v>
      </c>
      <c r="D403" s="130">
        <v>18340</v>
      </c>
      <c r="E403" s="130" t="s">
        <v>224</v>
      </c>
      <c r="F403" s="130">
        <v>0.85506654787446801</v>
      </c>
      <c r="G403" s="130" t="s">
        <v>53</v>
      </c>
      <c r="H403" s="130" t="s">
        <v>53</v>
      </c>
      <c r="I403" s="130" t="s">
        <v>66</v>
      </c>
      <c r="J403" s="130" t="s">
        <v>45</v>
      </c>
      <c r="K403" s="130" t="s">
        <v>44</v>
      </c>
    </row>
    <row r="404" spans="1:11" x14ac:dyDescent="0.35">
      <c r="A404" s="130">
        <v>560</v>
      </c>
      <c r="B404" s="130">
        <v>37</v>
      </c>
      <c r="C404" s="130" t="s">
        <v>88</v>
      </c>
      <c r="D404" s="130">
        <v>17611</v>
      </c>
      <c r="E404" s="130" t="s">
        <v>224</v>
      </c>
      <c r="F404" s="130">
        <v>0.85506654787446801</v>
      </c>
      <c r="G404" s="130" t="s">
        <v>53</v>
      </c>
      <c r="H404" s="130" t="s">
        <v>53</v>
      </c>
      <c r="I404" s="130" t="s">
        <v>66</v>
      </c>
      <c r="J404" s="130" t="s">
        <v>45</v>
      </c>
      <c r="K404" s="130" t="s">
        <v>44</v>
      </c>
    </row>
    <row r="405" spans="1:11" x14ac:dyDescent="0.35">
      <c r="A405" s="130">
        <v>565</v>
      </c>
      <c r="B405" s="130">
        <v>37</v>
      </c>
      <c r="C405" s="130" t="s">
        <v>88</v>
      </c>
      <c r="D405" s="130">
        <v>18285</v>
      </c>
      <c r="E405" s="130" t="s">
        <v>224</v>
      </c>
      <c r="F405" s="130">
        <v>0.85506654787446801</v>
      </c>
      <c r="G405" s="130" t="s">
        <v>53</v>
      </c>
      <c r="H405" s="130" t="s">
        <v>53</v>
      </c>
      <c r="I405" s="130" t="s">
        <v>66</v>
      </c>
      <c r="J405" s="130" t="s">
        <v>45</v>
      </c>
      <c r="K405" s="130" t="s">
        <v>44</v>
      </c>
    </row>
    <row r="406" spans="1:11" x14ac:dyDescent="0.35">
      <c r="A406" s="130">
        <v>570</v>
      </c>
      <c r="B406" s="130">
        <v>37</v>
      </c>
      <c r="C406" s="130" t="s">
        <v>88</v>
      </c>
      <c r="D406" s="130">
        <v>17540</v>
      </c>
      <c r="E406" s="130" t="s">
        <v>224</v>
      </c>
      <c r="F406" s="130">
        <v>0.85506654787446801</v>
      </c>
      <c r="G406" s="130" t="s">
        <v>53</v>
      </c>
      <c r="H406" s="130" t="s">
        <v>53</v>
      </c>
      <c r="I406" s="130" t="s">
        <v>66</v>
      </c>
      <c r="J406" s="130" t="s">
        <v>45</v>
      </c>
      <c r="K406" s="130" t="s">
        <v>44</v>
      </c>
    </row>
    <row r="407" spans="1:11" x14ac:dyDescent="0.35">
      <c r="A407" s="130">
        <v>575</v>
      </c>
      <c r="B407" s="130">
        <v>37</v>
      </c>
      <c r="C407" s="130" t="s">
        <v>88</v>
      </c>
      <c r="D407" s="130">
        <v>17962</v>
      </c>
      <c r="E407" s="130" t="s">
        <v>224</v>
      </c>
      <c r="F407" s="130">
        <v>0.85506654787446801</v>
      </c>
      <c r="G407" s="130" t="s">
        <v>53</v>
      </c>
      <c r="H407" s="130" t="s">
        <v>53</v>
      </c>
      <c r="I407" s="130" t="s">
        <v>66</v>
      </c>
      <c r="J407" s="130" t="s">
        <v>45</v>
      </c>
      <c r="K407" s="130" t="s">
        <v>44</v>
      </c>
    </row>
    <row r="408" spans="1:11" x14ac:dyDescent="0.35">
      <c r="A408" s="130">
        <v>580</v>
      </c>
      <c r="B408" s="130">
        <v>37</v>
      </c>
      <c r="C408" s="130" t="s">
        <v>88</v>
      </c>
      <c r="D408" s="130">
        <v>19458</v>
      </c>
      <c r="E408" s="130" t="s">
        <v>224</v>
      </c>
      <c r="F408" s="130">
        <v>0.85506654787446801</v>
      </c>
      <c r="G408" s="130" t="s">
        <v>53</v>
      </c>
      <c r="H408" s="130" t="s">
        <v>53</v>
      </c>
      <c r="I408" s="130" t="s">
        <v>66</v>
      </c>
      <c r="J408" s="130" t="s">
        <v>45</v>
      </c>
      <c r="K408" s="130" t="s">
        <v>44</v>
      </c>
    </row>
    <row r="409" spans="1:11" x14ac:dyDescent="0.35">
      <c r="A409" s="130">
        <v>585</v>
      </c>
      <c r="B409" s="130">
        <v>37</v>
      </c>
      <c r="C409" s="130" t="s">
        <v>88</v>
      </c>
      <c r="D409" s="130">
        <v>18053</v>
      </c>
      <c r="E409" s="130" t="s">
        <v>224</v>
      </c>
      <c r="F409" s="130">
        <v>0.85506654787446801</v>
      </c>
      <c r="G409" s="130" t="s">
        <v>53</v>
      </c>
      <c r="H409" s="130" t="s">
        <v>53</v>
      </c>
      <c r="I409" s="130" t="s">
        <v>66</v>
      </c>
      <c r="J409" s="130" t="s">
        <v>45</v>
      </c>
      <c r="K409" s="130" t="s">
        <v>44</v>
      </c>
    </row>
    <row r="410" spans="1:11" x14ac:dyDescent="0.35">
      <c r="A410" s="130">
        <v>590</v>
      </c>
      <c r="B410" s="130">
        <v>37</v>
      </c>
      <c r="C410" s="130" t="s">
        <v>88</v>
      </c>
      <c r="D410" s="130">
        <v>17434</v>
      </c>
      <c r="E410" s="130" t="s">
        <v>224</v>
      </c>
      <c r="F410" s="130">
        <v>0.85506654787446801</v>
      </c>
      <c r="G410" s="130" t="s">
        <v>53</v>
      </c>
      <c r="H410" s="130" t="s">
        <v>53</v>
      </c>
      <c r="I410" s="130" t="s">
        <v>66</v>
      </c>
      <c r="J410" s="130" t="s">
        <v>45</v>
      </c>
      <c r="K410" s="130" t="s">
        <v>44</v>
      </c>
    </row>
    <row r="411" spans="1:11" x14ac:dyDescent="0.35">
      <c r="A411" s="130">
        <v>595</v>
      </c>
      <c r="B411" s="130">
        <v>37</v>
      </c>
      <c r="C411" s="130" t="s">
        <v>88</v>
      </c>
      <c r="D411" s="130">
        <v>17728</v>
      </c>
      <c r="E411" s="130" t="s">
        <v>224</v>
      </c>
      <c r="F411" s="130">
        <v>0.85506654787446801</v>
      </c>
      <c r="G411" s="130" t="s">
        <v>53</v>
      </c>
      <c r="H411" s="130" t="s">
        <v>53</v>
      </c>
      <c r="I411" s="130" t="s">
        <v>66</v>
      </c>
      <c r="J411" s="130" t="s">
        <v>45</v>
      </c>
      <c r="K411" s="130" t="s">
        <v>44</v>
      </c>
    </row>
    <row r="412" spans="1:11" x14ac:dyDescent="0.35">
      <c r="A412" s="130">
        <v>600</v>
      </c>
      <c r="B412" s="130">
        <v>37.1</v>
      </c>
      <c r="C412" s="130" t="s">
        <v>88</v>
      </c>
      <c r="D412" s="130">
        <v>17436</v>
      </c>
      <c r="E412" s="130" t="s">
        <v>224</v>
      </c>
      <c r="F412" s="130">
        <v>0.85506654787446801</v>
      </c>
      <c r="G412" s="130" t="s">
        <v>53</v>
      </c>
      <c r="H412" s="130" t="s">
        <v>53</v>
      </c>
      <c r="I412" s="130" t="s">
        <v>66</v>
      </c>
      <c r="J412" s="130" t="s">
        <v>45</v>
      </c>
      <c r="K412" s="130" t="s">
        <v>44</v>
      </c>
    </row>
    <row r="413" spans="1:11" x14ac:dyDescent="0.35">
      <c r="A413" s="130">
        <v>605</v>
      </c>
      <c r="B413" s="130">
        <v>37</v>
      </c>
      <c r="C413" s="130" t="s">
        <v>88</v>
      </c>
      <c r="D413" s="130">
        <v>18495</v>
      </c>
      <c r="E413" s="130" t="s">
        <v>224</v>
      </c>
      <c r="F413" s="130">
        <v>0.85506654787446801</v>
      </c>
      <c r="G413" s="130" t="s">
        <v>53</v>
      </c>
      <c r="H413" s="130" t="s">
        <v>53</v>
      </c>
      <c r="I413" s="130" t="s">
        <v>66</v>
      </c>
      <c r="J413" s="130" t="s">
        <v>45</v>
      </c>
      <c r="K413" s="130" t="s">
        <v>44</v>
      </c>
    </row>
    <row r="414" spans="1:11" x14ac:dyDescent="0.35">
      <c r="A414" s="130">
        <v>610</v>
      </c>
      <c r="B414" s="130">
        <v>37</v>
      </c>
      <c r="C414" s="130" t="s">
        <v>88</v>
      </c>
      <c r="D414" s="130">
        <v>16903</v>
      </c>
      <c r="E414" s="130" t="s">
        <v>224</v>
      </c>
      <c r="F414" s="130">
        <v>0.85506654787446801</v>
      </c>
      <c r="G414" s="130" t="s">
        <v>53</v>
      </c>
      <c r="H414" s="130" t="s">
        <v>53</v>
      </c>
      <c r="I414" s="130" t="s">
        <v>66</v>
      </c>
      <c r="J414" s="130" t="s">
        <v>45</v>
      </c>
      <c r="K414" s="130" t="s">
        <v>44</v>
      </c>
    </row>
    <row r="415" spans="1:11" x14ac:dyDescent="0.35">
      <c r="A415" s="130">
        <v>615</v>
      </c>
      <c r="B415" s="130">
        <v>37</v>
      </c>
      <c r="C415" s="130" t="s">
        <v>88</v>
      </c>
      <c r="D415" s="130">
        <v>18321</v>
      </c>
      <c r="E415" s="130" t="s">
        <v>224</v>
      </c>
      <c r="F415" s="130">
        <v>0.85506654787446801</v>
      </c>
      <c r="G415" s="130" t="s">
        <v>53</v>
      </c>
      <c r="H415" s="130" t="s">
        <v>53</v>
      </c>
      <c r="I415" s="130" t="s">
        <v>66</v>
      </c>
      <c r="J415" s="130" t="s">
        <v>45</v>
      </c>
      <c r="K415" s="130" t="s">
        <v>44</v>
      </c>
    </row>
    <row r="416" spans="1:11" x14ac:dyDescent="0.35">
      <c r="A416" s="130">
        <v>620</v>
      </c>
      <c r="B416" s="130">
        <v>37</v>
      </c>
      <c r="C416" s="130" t="s">
        <v>88</v>
      </c>
      <c r="D416" s="130">
        <v>17710</v>
      </c>
      <c r="E416" s="130" t="s">
        <v>224</v>
      </c>
      <c r="F416" s="130">
        <v>0.85506654787446801</v>
      </c>
      <c r="G416" s="130" t="s">
        <v>53</v>
      </c>
      <c r="H416" s="130" t="s">
        <v>53</v>
      </c>
      <c r="I416" s="130" t="s">
        <v>66</v>
      </c>
      <c r="J416" s="130" t="s">
        <v>45</v>
      </c>
      <c r="K416" s="130" t="s">
        <v>44</v>
      </c>
    </row>
    <row r="417" spans="1:11" x14ac:dyDescent="0.35">
      <c r="A417" s="130">
        <v>625</v>
      </c>
      <c r="B417" s="130">
        <v>37</v>
      </c>
      <c r="C417" s="130" t="s">
        <v>88</v>
      </c>
      <c r="D417" s="130">
        <v>18257</v>
      </c>
      <c r="E417" s="130" t="s">
        <v>224</v>
      </c>
      <c r="F417" s="130">
        <v>0.85506654787446801</v>
      </c>
      <c r="G417" s="130" t="s">
        <v>53</v>
      </c>
      <c r="H417" s="130" t="s">
        <v>53</v>
      </c>
      <c r="I417" s="130" t="s">
        <v>66</v>
      </c>
      <c r="J417" s="130" t="s">
        <v>45</v>
      </c>
      <c r="K417" s="130" t="s">
        <v>44</v>
      </c>
    </row>
    <row r="418" spans="1:11" x14ac:dyDescent="0.35">
      <c r="A418" s="130">
        <v>630</v>
      </c>
      <c r="B418" s="130">
        <v>37</v>
      </c>
      <c r="C418" s="130" t="s">
        <v>88</v>
      </c>
      <c r="D418" s="130">
        <v>17901</v>
      </c>
      <c r="E418" s="130" t="s">
        <v>224</v>
      </c>
      <c r="F418" s="130">
        <v>0.85506654787446801</v>
      </c>
      <c r="G418" s="130" t="s">
        <v>53</v>
      </c>
      <c r="H418" s="130" t="s">
        <v>53</v>
      </c>
      <c r="I418" s="130" t="s">
        <v>66</v>
      </c>
      <c r="J418" s="130" t="s">
        <v>45</v>
      </c>
      <c r="K418" s="130" t="s">
        <v>44</v>
      </c>
    </row>
    <row r="419" spans="1:11" x14ac:dyDescent="0.35">
      <c r="A419" s="130">
        <v>635</v>
      </c>
      <c r="B419" s="130">
        <v>37</v>
      </c>
      <c r="C419" s="130" t="s">
        <v>88</v>
      </c>
      <c r="D419" s="130">
        <v>18389</v>
      </c>
      <c r="E419" s="130" t="s">
        <v>224</v>
      </c>
      <c r="F419" s="130">
        <v>0.85506654787446801</v>
      </c>
      <c r="G419" s="130" t="s">
        <v>53</v>
      </c>
      <c r="H419" s="130" t="s">
        <v>53</v>
      </c>
      <c r="I419" s="130" t="s">
        <v>66</v>
      </c>
      <c r="J419" s="130" t="s">
        <v>45</v>
      </c>
      <c r="K419" s="130" t="s">
        <v>44</v>
      </c>
    </row>
    <row r="420" spans="1:11" x14ac:dyDescent="0.35">
      <c r="A420" s="130">
        <v>640</v>
      </c>
      <c r="B420" s="130">
        <v>37</v>
      </c>
      <c r="C420" s="130" t="s">
        <v>88</v>
      </c>
      <c r="D420" s="130">
        <v>17500</v>
      </c>
      <c r="E420" s="130" t="s">
        <v>224</v>
      </c>
      <c r="F420" s="130">
        <v>0.85506654787446801</v>
      </c>
      <c r="G420" s="130" t="s">
        <v>53</v>
      </c>
      <c r="H420" s="130" t="s">
        <v>53</v>
      </c>
      <c r="I420" s="130" t="s">
        <v>66</v>
      </c>
      <c r="J420" s="130" t="s">
        <v>45</v>
      </c>
      <c r="K420" s="130" t="s">
        <v>44</v>
      </c>
    </row>
    <row r="421" spans="1:11" x14ac:dyDescent="0.35">
      <c r="A421" s="130">
        <v>645</v>
      </c>
      <c r="B421" s="130">
        <v>37</v>
      </c>
      <c r="C421" s="130" t="s">
        <v>88</v>
      </c>
      <c r="D421" s="130">
        <v>18021</v>
      </c>
      <c r="E421" s="130" t="s">
        <v>224</v>
      </c>
      <c r="F421" s="130">
        <v>0.85506654787446801</v>
      </c>
      <c r="G421" s="130" t="s">
        <v>53</v>
      </c>
      <c r="H421" s="130" t="s">
        <v>53</v>
      </c>
      <c r="I421" s="130" t="s">
        <v>66</v>
      </c>
      <c r="J421" s="130" t="s">
        <v>45</v>
      </c>
      <c r="K421" s="130" t="s">
        <v>44</v>
      </c>
    </row>
    <row r="422" spans="1:11" x14ac:dyDescent="0.35">
      <c r="A422" s="130">
        <v>650</v>
      </c>
      <c r="B422" s="130">
        <v>37</v>
      </c>
      <c r="C422" s="130" t="s">
        <v>88</v>
      </c>
      <c r="D422" s="130">
        <v>18192</v>
      </c>
      <c r="E422" s="130" t="s">
        <v>224</v>
      </c>
      <c r="F422" s="130">
        <v>0.85506654787446801</v>
      </c>
      <c r="G422" s="130" t="s">
        <v>53</v>
      </c>
      <c r="H422" s="130" t="s">
        <v>53</v>
      </c>
      <c r="I422" s="130" t="s">
        <v>66</v>
      </c>
      <c r="J422" s="130" t="s">
        <v>45</v>
      </c>
      <c r="K422" s="130" t="s">
        <v>44</v>
      </c>
    </row>
    <row r="423" spans="1:11" x14ac:dyDescent="0.35">
      <c r="A423" s="130">
        <v>655</v>
      </c>
      <c r="B423" s="130">
        <v>37</v>
      </c>
      <c r="C423" s="130" t="s">
        <v>88</v>
      </c>
      <c r="D423" s="130">
        <v>18981</v>
      </c>
      <c r="E423" s="130" t="s">
        <v>224</v>
      </c>
      <c r="F423" s="130">
        <v>0.85506654787446801</v>
      </c>
      <c r="G423" s="130" t="s">
        <v>53</v>
      </c>
      <c r="H423" s="130" t="s">
        <v>53</v>
      </c>
      <c r="I423" s="130" t="s">
        <v>66</v>
      </c>
      <c r="J423" s="130" t="s">
        <v>45</v>
      </c>
      <c r="K423" s="130" t="s">
        <v>44</v>
      </c>
    </row>
    <row r="424" spans="1:11" x14ac:dyDescent="0.35">
      <c r="A424" s="130">
        <v>660</v>
      </c>
      <c r="B424" s="130">
        <v>37</v>
      </c>
      <c r="C424" s="130" t="s">
        <v>88</v>
      </c>
      <c r="D424" s="130">
        <v>18336</v>
      </c>
      <c r="E424" s="130" t="s">
        <v>224</v>
      </c>
      <c r="F424" s="130">
        <v>0.85506654787446801</v>
      </c>
      <c r="G424" s="130" t="s">
        <v>53</v>
      </c>
      <c r="H424" s="130" t="s">
        <v>53</v>
      </c>
      <c r="I424" s="130" t="s">
        <v>66</v>
      </c>
      <c r="J424" s="130" t="s">
        <v>45</v>
      </c>
      <c r="K424" s="130" t="s">
        <v>44</v>
      </c>
    </row>
    <row r="425" spans="1:11" x14ac:dyDescent="0.35">
      <c r="A425" s="130">
        <v>665</v>
      </c>
      <c r="B425" s="130">
        <v>37</v>
      </c>
      <c r="C425" s="130" t="s">
        <v>88</v>
      </c>
      <c r="D425" s="130">
        <v>17571</v>
      </c>
      <c r="E425" s="130" t="s">
        <v>224</v>
      </c>
      <c r="F425" s="130">
        <v>0.85506654787446801</v>
      </c>
      <c r="G425" s="130" t="s">
        <v>53</v>
      </c>
      <c r="H425" s="130" t="s">
        <v>53</v>
      </c>
      <c r="I425" s="130" t="s">
        <v>66</v>
      </c>
      <c r="J425" s="130" t="s">
        <v>45</v>
      </c>
      <c r="K425" s="130" t="s">
        <v>44</v>
      </c>
    </row>
    <row r="426" spans="1:11" x14ac:dyDescent="0.35">
      <c r="A426" s="130">
        <v>670</v>
      </c>
      <c r="B426" s="130">
        <v>37</v>
      </c>
      <c r="C426" s="130" t="s">
        <v>88</v>
      </c>
      <c r="D426" s="130">
        <v>19502</v>
      </c>
      <c r="E426" s="130" t="s">
        <v>224</v>
      </c>
      <c r="F426" s="130">
        <v>0.85506654787446801</v>
      </c>
      <c r="G426" s="130" t="s">
        <v>53</v>
      </c>
      <c r="H426" s="130" t="s">
        <v>53</v>
      </c>
      <c r="I426" s="130" t="s">
        <v>66</v>
      </c>
      <c r="J426" s="130" t="s">
        <v>45</v>
      </c>
      <c r="K426" s="130" t="s">
        <v>44</v>
      </c>
    </row>
    <row r="427" spans="1:11" x14ac:dyDescent="0.35">
      <c r="A427" s="130">
        <v>675</v>
      </c>
      <c r="B427" s="130">
        <v>37</v>
      </c>
      <c r="C427" s="130" t="s">
        <v>88</v>
      </c>
      <c r="D427" s="130">
        <v>18692</v>
      </c>
      <c r="E427" s="130" t="s">
        <v>224</v>
      </c>
      <c r="F427" s="130">
        <v>0.85506654787446801</v>
      </c>
      <c r="G427" s="130" t="s">
        <v>53</v>
      </c>
      <c r="H427" s="130" t="s">
        <v>53</v>
      </c>
      <c r="I427" s="130" t="s">
        <v>66</v>
      </c>
      <c r="J427" s="130" t="s">
        <v>45</v>
      </c>
      <c r="K427" s="130" t="s">
        <v>44</v>
      </c>
    </row>
    <row r="428" spans="1:11" x14ac:dyDescent="0.35">
      <c r="A428" s="130">
        <v>680</v>
      </c>
      <c r="B428" s="130">
        <v>37</v>
      </c>
      <c r="C428" s="130" t="s">
        <v>88</v>
      </c>
      <c r="D428" s="130">
        <v>19135</v>
      </c>
      <c r="E428" s="130" t="s">
        <v>224</v>
      </c>
      <c r="F428" s="130">
        <v>0.85506654787446801</v>
      </c>
      <c r="G428" s="130" t="s">
        <v>53</v>
      </c>
      <c r="H428" s="130" t="s">
        <v>53</v>
      </c>
      <c r="I428" s="130" t="s">
        <v>66</v>
      </c>
      <c r="J428" s="130" t="s">
        <v>45</v>
      </c>
      <c r="K428" s="130" t="s">
        <v>44</v>
      </c>
    </row>
    <row r="429" spans="1:11" x14ac:dyDescent="0.35">
      <c r="A429" s="130">
        <v>685</v>
      </c>
      <c r="B429" s="130">
        <v>37</v>
      </c>
      <c r="C429" s="130" t="s">
        <v>88</v>
      </c>
      <c r="D429" s="130">
        <v>19168</v>
      </c>
      <c r="E429" s="130" t="s">
        <v>224</v>
      </c>
      <c r="F429" s="130">
        <v>0.85506654787446801</v>
      </c>
      <c r="G429" s="130" t="s">
        <v>53</v>
      </c>
      <c r="H429" s="130" t="s">
        <v>53</v>
      </c>
      <c r="I429" s="130" t="s">
        <v>66</v>
      </c>
      <c r="J429" s="130" t="s">
        <v>45</v>
      </c>
      <c r="K429" s="130" t="s">
        <v>44</v>
      </c>
    </row>
    <row r="430" spans="1:11" x14ac:dyDescent="0.35">
      <c r="A430" s="130">
        <v>690</v>
      </c>
      <c r="B430" s="130">
        <v>37</v>
      </c>
      <c r="C430" s="130" t="s">
        <v>88</v>
      </c>
      <c r="D430" s="130">
        <v>18721</v>
      </c>
      <c r="E430" s="130" t="s">
        <v>224</v>
      </c>
      <c r="F430" s="130">
        <v>0.85506654787446801</v>
      </c>
      <c r="G430" s="130" t="s">
        <v>53</v>
      </c>
      <c r="H430" s="130" t="s">
        <v>53</v>
      </c>
      <c r="I430" s="130" t="s">
        <v>66</v>
      </c>
      <c r="J430" s="130" t="s">
        <v>45</v>
      </c>
      <c r="K430" s="130" t="s">
        <v>44</v>
      </c>
    </row>
    <row r="431" spans="1:11" x14ac:dyDescent="0.35">
      <c r="A431" s="130">
        <v>695</v>
      </c>
      <c r="B431" s="130">
        <v>37</v>
      </c>
      <c r="C431" s="130" t="s">
        <v>88</v>
      </c>
      <c r="D431" s="130">
        <v>18432</v>
      </c>
      <c r="E431" s="130" t="s">
        <v>224</v>
      </c>
      <c r="F431" s="130">
        <v>0.85506654787446801</v>
      </c>
      <c r="G431" s="130" t="s">
        <v>53</v>
      </c>
      <c r="H431" s="130" t="s">
        <v>53</v>
      </c>
      <c r="I431" s="130" t="s">
        <v>66</v>
      </c>
      <c r="J431" s="130" t="s">
        <v>45</v>
      </c>
      <c r="K431" s="130" t="s">
        <v>44</v>
      </c>
    </row>
    <row r="432" spans="1:11" x14ac:dyDescent="0.35">
      <c r="A432" s="130">
        <v>700</v>
      </c>
      <c r="B432" s="130">
        <v>37</v>
      </c>
      <c r="C432" s="130" t="s">
        <v>88</v>
      </c>
      <c r="D432" s="130">
        <v>18565</v>
      </c>
      <c r="E432" s="130" t="s">
        <v>224</v>
      </c>
      <c r="F432" s="130">
        <v>0.85506654787446801</v>
      </c>
      <c r="G432" s="130" t="s">
        <v>53</v>
      </c>
      <c r="H432" s="130" t="s">
        <v>53</v>
      </c>
      <c r="I432" s="130" t="s">
        <v>66</v>
      </c>
      <c r="J432" s="130" t="s">
        <v>45</v>
      </c>
      <c r="K432" s="130" t="s">
        <v>44</v>
      </c>
    </row>
    <row r="433" spans="1:11" x14ac:dyDescent="0.35">
      <c r="A433" s="130">
        <v>705</v>
      </c>
      <c r="B433" s="130">
        <v>37</v>
      </c>
      <c r="C433" s="130" t="s">
        <v>88</v>
      </c>
      <c r="D433" s="130">
        <v>18717</v>
      </c>
      <c r="E433" s="130" t="s">
        <v>224</v>
      </c>
      <c r="F433" s="130">
        <v>0.85506654787446801</v>
      </c>
      <c r="G433" s="130" t="s">
        <v>53</v>
      </c>
      <c r="H433" s="130" t="s">
        <v>53</v>
      </c>
      <c r="I433" s="130" t="s">
        <v>66</v>
      </c>
      <c r="J433" s="130" t="s">
        <v>45</v>
      </c>
      <c r="K433" s="130" t="s">
        <v>44</v>
      </c>
    </row>
    <row r="434" spans="1:11" x14ac:dyDescent="0.35">
      <c r="A434" s="130">
        <v>710</v>
      </c>
      <c r="B434" s="130">
        <v>37</v>
      </c>
      <c r="C434" s="130" t="s">
        <v>88</v>
      </c>
      <c r="D434" s="130">
        <v>18559</v>
      </c>
      <c r="E434" s="130" t="s">
        <v>224</v>
      </c>
      <c r="F434" s="130">
        <v>0.85506654787446801</v>
      </c>
      <c r="G434" s="130" t="s">
        <v>53</v>
      </c>
      <c r="H434" s="130" t="s">
        <v>53</v>
      </c>
      <c r="I434" s="130" t="s">
        <v>66</v>
      </c>
      <c r="J434" s="130" t="s">
        <v>45</v>
      </c>
      <c r="K434" s="130" t="s">
        <v>44</v>
      </c>
    </row>
    <row r="435" spans="1:11" x14ac:dyDescent="0.35">
      <c r="A435" s="130">
        <v>715</v>
      </c>
      <c r="B435" s="130">
        <v>37</v>
      </c>
      <c r="C435" s="130" t="s">
        <v>88</v>
      </c>
      <c r="D435" s="130">
        <v>19695</v>
      </c>
      <c r="E435" s="130" t="s">
        <v>224</v>
      </c>
      <c r="F435" s="130">
        <v>0.85506654787446801</v>
      </c>
      <c r="G435" s="130" t="s">
        <v>53</v>
      </c>
      <c r="H435" s="130" t="s">
        <v>53</v>
      </c>
      <c r="I435" s="130" t="s">
        <v>66</v>
      </c>
      <c r="J435" s="130" t="s">
        <v>45</v>
      </c>
      <c r="K435" s="130" t="s">
        <v>44</v>
      </c>
    </row>
    <row r="436" spans="1:11" x14ac:dyDescent="0.35">
      <c r="A436" s="130">
        <v>720</v>
      </c>
      <c r="B436" s="130">
        <v>37</v>
      </c>
      <c r="C436" s="130" t="s">
        <v>88</v>
      </c>
      <c r="D436" s="130">
        <v>18685</v>
      </c>
      <c r="E436" s="130" t="s">
        <v>224</v>
      </c>
      <c r="F436" s="130">
        <v>0.85506654787446801</v>
      </c>
      <c r="G436" s="130" t="s">
        <v>53</v>
      </c>
      <c r="H436" s="130" t="s">
        <v>53</v>
      </c>
      <c r="I436" s="130" t="s">
        <v>66</v>
      </c>
      <c r="J436" s="130" t="s">
        <v>45</v>
      </c>
      <c r="K436" s="130" t="s">
        <v>44</v>
      </c>
    </row>
    <row r="437" spans="1:11" x14ac:dyDescent="0.35">
      <c r="A437" s="130">
        <v>0</v>
      </c>
      <c r="B437" s="130">
        <v>37</v>
      </c>
      <c r="C437" s="130" t="s">
        <v>89</v>
      </c>
      <c r="D437" s="130">
        <v>15305</v>
      </c>
      <c r="E437" s="130" t="s">
        <v>224</v>
      </c>
      <c r="F437" s="130">
        <v>1.2640114185970399</v>
      </c>
      <c r="G437" s="130" t="s">
        <v>53</v>
      </c>
      <c r="H437" s="130" t="s">
        <v>53</v>
      </c>
      <c r="I437" s="130" t="s">
        <v>66</v>
      </c>
      <c r="J437" s="130" t="s">
        <v>45</v>
      </c>
      <c r="K437" s="130" t="s">
        <v>44</v>
      </c>
    </row>
    <row r="438" spans="1:11" x14ac:dyDescent="0.35">
      <c r="A438" s="130">
        <v>5</v>
      </c>
      <c r="B438" s="130">
        <v>37</v>
      </c>
      <c r="C438" s="130" t="s">
        <v>89</v>
      </c>
      <c r="D438" s="130">
        <v>11126</v>
      </c>
      <c r="E438" s="130" t="s">
        <v>224</v>
      </c>
      <c r="F438" s="130">
        <v>1.2640114185970399</v>
      </c>
      <c r="G438" s="130" t="s">
        <v>53</v>
      </c>
      <c r="H438" s="130" t="s">
        <v>53</v>
      </c>
      <c r="I438" s="130" t="s">
        <v>66</v>
      </c>
      <c r="J438" s="130" t="s">
        <v>45</v>
      </c>
      <c r="K438" s="130" t="s">
        <v>44</v>
      </c>
    </row>
    <row r="439" spans="1:11" x14ac:dyDescent="0.35">
      <c r="A439" s="130">
        <v>10</v>
      </c>
      <c r="B439" s="130">
        <v>37</v>
      </c>
      <c r="C439" s="130" t="s">
        <v>89</v>
      </c>
      <c r="D439" s="130">
        <v>8967</v>
      </c>
      <c r="E439" s="130" t="s">
        <v>224</v>
      </c>
      <c r="F439" s="130">
        <v>1.2640114185970399</v>
      </c>
      <c r="G439" s="130" t="s">
        <v>53</v>
      </c>
      <c r="H439" s="130" t="s">
        <v>53</v>
      </c>
      <c r="I439" s="130" t="s">
        <v>66</v>
      </c>
      <c r="J439" s="130" t="s">
        <v>45</v>
      </c>
      <c r="K439" s="130" t="s">
        <v>44</v>
      </c>
    </row>
    <row r="440" spans="1:11" x14ac:dyDescent="0.35">
      <c r="A440" s="130">
        <v>15</v>
      </c>
      <c r="B440" s="130">
        <v>36.9</v>
      </c>
      <c r="C440" s="130" t="s">
        <v>89</v>
      </c>
      <c r="D440" s="130">
        <v>7114</v>
      </c>
      <c r="E440" s="130" t="s">
        <v>224</v>
      </c>
      <c r="F440" s="130">
        <v>1.2640114185970399</v>
      </c>
      <c r="G440" s="130" t="s">
        <v>53</v>
      </c>
      <c r="H440" s="130" t="s">
        <v>53</v>
      </c>
      <c r="I440" s="130" t="s">
        <v>66</v>
      </c>
      <c r="J440" s="130" t="s">
        <v>45</v>
      </c>
      <c r="K440" s="130" t="s">
        <v>44</v>
      </c>
    </row>
    <row r="441" spans="1:11" x14ac:dyDescent="0.35">
      <c r="A441" s="130">
        <v>20</v>
      </c>
      <c r="B441" s="130">
        <v>37</v>
      </c>
      <c r="C441" s="130" t="s">
        <v>89</v>
      </c>
      <c r="D441" s="130">
        <v>5587</v>
      </c>
      <c r="E441" s="130" t="s">
        <v>224</v>
      </c>
      <c r="F441" s="130">
        <v>1.2640114185970399</v>
      </c>
      <c r="G441" s="130" t="s">
        <v>53</v>
      </c>
      <c r="H441" s="130" t="s">
        <v>53</v>
      </c>
      <c r="I441" s="130" t="s">
        <v>66</v>
      </c>
      <c r="J441" s="130" t="s">
        <v>45</v>
      </c>
      <c r="K441" s="130" t="s">
        <v>44</v>
      </c>
    </row>
    <row r="442" spans="1:11" x14ac:dyDescent="0.35">
      <c r="A442" s="130">
        <v>25</v>
      </c>
      <c r="B442" s="130">
        <v>37</v>
      </c>
      <c r="C442" s="130" t="s">
        <v>89</v>
      </c>
      <c r="D442" s="130">
        <v>6184</v>
      </c>
      <c r="E442" s="130" t="s">
        <v>224</v>
      </c>
      <c r="F442" s="130">
        <v>1.2640114185970399</v>
      </c>
      <c r="G442" s="130" t="s">
        <v>53</v>
      </c>
      <c r="H442" s="130" t="s">
        <v>53</v>
      </c>
      <c r="I442" s="130" t="s">
        <v>66</v>
      </c>
      <c r="J442" s="130" t="s">
        <v>45</v>
      </c>
      <c r="K442" s="130" t="s">
        <v>44</v>
      </c>
    </row>
    <row r="443" spans="1:11" x14ac:dyDescent="0.35">
      <c r="A443" s="130">
        <v>30</v>
      </c>
      <c r="B443" s="130">
        <v>36.9</v>
      </c>
      <c r="C443" s="130" t="s">
        <v>89</v>
      </c>
      <c r="D443" s="130">
        <v>5763</v>
      </c>
      <c r="E443" s="130" t="s">
        <v>224</v>
      </c>
      <c r="F443" s="130">
        <v>1.2640114185970399</v>
      </c>
      <c r="G443" s="130" t="s">
        <v>53</v>
      </c>
      <c r="H443" s="130" t="s">
        <v>53</v>
      </c>
      <c r="I443" s="130" t="s">
        <v>66</v>
      </c>
      <c r="J443" s="130" t="s">
        <v>45</v>
      </c>
      <c r="K443" s="130" t="s">
        <v>44</v>
      </c>
    </row>
    <row r="444" spans="1:11" x14ac:dyDescent="0.35">
      <c r="A444" s="130">
        <v>35</v>
      </c>
      <c r="B444" s="130">
        <v>37</v>
      </c>
      <c r="C444" s="130" t="s">
        <v>89</v>
      </c>
      <c r="D444" s="130">
        <v>5245</v>
      </c>
      <c r="E444" s="130" t="s">
        <v>224</v>
      </c>
      <c r="F444" s="130">
        <v>1.2640114185970399</v>
      </c>
      <c r="G444" s="130" t="s">
        <v>53</v>
      </c>
      <c r="H444" s="130" t="s">
        <v>53</v>
      </c>
      <c r="I444" s="130" t="s">
        <v>66</v>
      </c>
      <c r="J444" s="130" t="s">
        <v>45</v>
      </c>
      <c r="K444" s="130" t="s">
        <v>44</v>
      </c>
    </row>
    <row r="445" spans="1:11" x14ac:dyDescent="0.35">
      <c r="A445" s="130">
        <v>40</v>
      </c>
      <c r="B445" s="130">
        <v>37</v>
      </c>
      <c r="C445" s="130" t="s">
        <v>89</v>
      </c>
      <c r="D445" s="130">
        <v>5463</v>
      </c>
      <c r="E445" s="130" t="s">
        <v>224</v>
      </c>
      <c r="F445" s="130">
        <v>1.2640114185970399</v>
      </c>
      <c r="G445" s="130" t="s">
        <v>53</v>
      </c>
      <c r="H445" s="130" t="s">
        <v>53</v>
      </c>
      <c r="I445" s="130" t="s">
        <v>66</v>
      </c>
      <c r="J445" s="130" t="s">
        <v>45</v>
      </c>
      <c r="K445" s="130" t="s">
        <v>44</v>
      </c>
    </row>
    <row r="446" spans="1:11" x14ac:dyDescent="0.35">
      <c r="A446" s="130">
        <v>45</v>
      </c>
      <c r="B446" s="130">
        <v>37</v>
      </c>
      <c r="C446" s="130" t="s">
        <v>89</v>
      </c>
      <c r="D446" s="130">
        <v>4210</v>
      </c>
      <c r="E446" s="130" t="s">
        <v>224</v>
      </c>
      <c r="F446" s="130">
        <v>1.2640114185970399</v>
      </c>
      <c r="G446" s="130" t="s">
        <v>53</v>
      </c>
      <c r="H446" s="130" t="s">
        <v>53</v>
      </c>
      <c r="I446" s="130" t="s">
        <v>66</v>
      </c>
      <c r="J446" s="130" t="s">
        <v>45</v>
      </c>
      <c r="K446" s="130" t="s">
        <v>44</v>
      </c>
    </row>
    <row r="447" spans="1:11" x14ac:dyDescent="0.35">
      <c r="A447" s="130">
        <v>50</v>
      </c>
      <c r="B447" s="130">
        <v>37</v>
      </c>
      <c r="C447" s="130" t="s">
        <v>89</v>
      </c>
      <c r="D447" s="130">
        <v>4670</v>
      </c>
      <c r="E447" s="130" t="s">
        <v>224</v>
      </c>
      <c r="F447" s="130">
        <v>1.2640114185970399</v>
      </c>
      <c r="G447" s="130" t="s">
        <v>53</v>
      </c>
      <c r="H447" s="130" t="s">
        <v>53</v>
      </c>
      <c r="I447" s="130" t="s">
        <v>66</v>
      </c>
      <c r="J447" s="130" t="s">
        <v>45</v>
      </c>
      <c r="K447" s="130" t="s">
        <v>44</v>
      </c>
    </row>
    <row r="448" spans="1:11" x14ac:dyDescent="0.35">
      <c r="A448" s="130">
        <v>55</v>
      </c>
      <c r="B448" s="130">
        <v>37</v>
      </c>
      <c r="C448" s="130" t="s">
        <v>89</v>
      </c>
      <c r="D448" s="130">
        <v>4889</v>
      </c>
      <c r="E448" s="130" t="s">
        <v>224</v>
      </c>
      <c r="F448" s="130">
        <v>1.2640114185970399</v>
      </c>
      <c r="G448" s="130" t="s">
        <v>53</v>
      </c>
      <c r="H448" s="130" t="s">
        <v>53</v>
      </c>
      <c r="I448" s="130" t="s">
        <v>66</v>
      </c>
      <c r="J448" s="130" t="s">
        <v>45</v>
      </c>
      <c r="K448" s="130" t="s">
        <v>44</v>
      </c>
    </row>
    <row r="449" spans="1:11" x14ac:dyDescent="0.35">
      <c r="A449" s="130">
        <v>60</v>
      </c>
      <c r="B449" s="130">
        <v>37</v>
      </c>
      <c r="C449" s="130" t="s">
        <v>89</v>
      </c>
      <c r="D449" s="130">
        <v>4841</v>
      </c>
      <c r="E449" s="130" t="s">
        <v>224</v>
      </c>
      <c r="F449" s="130">
        <v>1.2640114185970399</v>
      </c>
      <c r="G449" s="130" t="s">
        <v>53</v>
      </c>
      <c r="H449" s="130" t="s">
        <v>53</v>
      </c>
      <c r="I449" s="130" t="s">
        <v>66</v>
      </c>
      <c r="J449" s="130" t="s">
        <v>45</v>
      </c>
      <c r="K449" s="130" t="s">
        <v>44</v>
      </c>
    </row>
    <row r="450" spans="1:11" x14ac:dyDescent="0.35">
      <c r="A450" s="130">
        <v>65</v>
      </c>
      <c r="B450" s="130">
        <v>37</v>
      </c>
      <c r="C450" s="130" t="s">
        <v>89</v>
      </c>
      <c r="D450" s="130">
        <v>4698</v>
      </c>
      <c r="E450" s="130" t="s">
        <v>224</v>
      </c>
      <c r="F450" s="130">
        <v>1.2640114185970399</v>
      </c>
      <c r="G450" s="130" t="s">
        <v>53</v>
      </c>
      <c r="H450" s="130" t="s">
        <v>53</v>
      </c>
      <c r="I450" s="130" t="s">
        <v>66</v>
      </c>
      <c r="J450" s="130" t="s">
        <v>45</v>
      </c>
      <c r="K450" s="130" t="s">
        <v>44</v>
      </c>
    </row>
    <row r="451" spans="1:11" x14ac:dyDescent="0.35">
      <c r="A451" s="130">
        <v>70</v>
      </c>
      <c r="B451" s="130">
        <v>37.1</v>
      </c>
      <c r="C451" s="130" t="s">
        <v>89</v>
      </c>
      <c r="D451" s="130">
        <v>4490</v>
      </c>
      <c r="E451" s="130" t="s">
        <v>224</v>
      </c>
      <c r="F451" s="130">
        <v>1.2640114185970399</v>
      </c>
      <c r="G451" s="130" t="s">
        <v>53</v>
      </c>
      <c r="H451" s="130" t="s">
        <v>53</v>
      </c>
      <c r="I451" s="130" t="s">
        <v>66</v>
      </c>
      <c r="J451" s="130" t="s">
        <v>45</v>
      </c>
      <c r="K451" s="130" t="s">
        <v>44</v>
      </c>
    </row>
    <row r="452" spans="1:11" x14ac:dyDescent="0.35">
      <c r="A452" s="130">
        <v>75</v>
      </c>
      <c r="B452" s="130">
        <v>37</v>
      </c>
      <c r="C452" s="130" t="s">
        <v>89</v>
      </c>
      <c r="D452" s="130">
        <v>4837</v>
      </c>
      <c r="E452" s="130" t="s">
        <v>224</v>
      </c>
      <c r="F452" s="130">
        <v>1.2640114185970399</v>
      </c>
      <c r="G452" s="130" t="s">
        <v>53</v>
      </c>
      <c r="H452" s="130" t="s">
        <v>53</v>
      </c>
      <c r="I452" s="130" t="s">
        <v>66</v>
      </c>
      <c r="J452" s="130" t="s">
        <v>45</v>
      </c>
      <c r="K452" s="130" t="s">
        <v>44</v>
      </c>
    </row>
    <row r="453" spans="1:11" x14ac:dyDescent="0.35">
      <c r="A453" s="130">
        <v>80</v>
      </c>
      <c r="B453" s="130">
        <v>37</v>
      </c>
      <c r="C453" s="130" t="s">
        <v>89</v>
      </c>
      <c r="D453" s="130">
        <v>4425</v>
      </c>
      <c r="E453" s="130" t="s">
        <v>224</v>
      </c>
      <c r="F453" s="130">
        <v>1.2640114185970399</v>
      </c>
      <c r="G453" s="130" t="s">
        <v>53</v>
      </c>
      <c r="H453" s="130" t="s">
        <v>53</v>
      </c>
      <c r="I453" s="130" t="s">
        <v>66</v>
      </c>
      <c r="J453" s="130" t="s">
        <v>45</v>
      </c>
      <c r="K453" s="130" t="s">
        <v>44</v>
      </c>
    </row>
    <row r="454" spans="1:11" x14ac:dyDescent="0.35">
      <c r="A454" s="130">
        <v>85</v>
      </c>
      <c r="B454" s="130">
        <v>37</v>
      </c>
      <c r="C454" s="130" t="s">
        <v>89</v>
      </c>
      <c r="D454" s="130">
        <v>4308</v>
      </c>
      <c r="E454" s="130" t="s">
        <v>224</v>
      </c>
      <c r="F454" s="130">
        <v>1.2640114185970399</v>
      </c>
      <c r="G454" s="130" t="s">
        <v>53</v>
      </c>
      <c r="H454" s="130" t="s">
        <v>53</v>
      </c>
      <c r="I454" s="130" t="s">
        <v>66</v>
      </c>
      <c r="J454" s="130" t="s">
        <v>45</v>
      </c>
      <c r="K454" s="130" t="s">
        <v>44</v>
      </c>
    </row>
    <row r="455" spans="1:11" x14ac:dyDescent="0.35">
      <c r="A455" s="130">
        <v>90</v>
      </c>
      <c r="B455" s="130">
        <v>37</v>
      </c>
      <c r="C455" s="130" t="s">
        <v>89</v>
      </c>
      <c r="D455" s="130">
        <v>4443</v>
      </c>
      <c r="E455" s="130" t="s">
        <v>224</v>
      </c>
      <c r="F455" s="130">
        <v>1.2640114185970399</v>
      </c>
      <c r="G455" s="130" t="s">
        <v>53</v>
      </c>
      <c r="H455" s="130" t="s">
        <v>53</v>
      </c>
      <c r="I455" s="130" t="s">
        <v>66</v>
      </c>
      <c r="J455" s="130" t="s">
        <v>45</v>
      </c>
      <c r="K455" s="130" t="s">
        <v>44</v>
      </c>
    </row>
    <row r="456" spans="1:11" x14ac:dyDescent="0.35">
      <c r="A456" s="130">
        <v>95</v>
      </c>
      <c r="B456" s="130">
        <v>37</v>
      </c>
      <c r="C456" s="130" t="s">
        <v>89</v>
      </c>
      <c r="D456" s="130">
        <v>4234</v>
      </c>
      <c r="E456" s="130" t="s">
        <v>224</v>
      </c>
      <c r="F456" s="130">
        <v>1.2640114185970399</v>
      </c>
      <c r="G456" s="130" t="s">
        <v>53</v>
      </c>
      <c r="H456" s="130" t="s">
        <v>53</v>
      </c>
      <c r="I456" s="130" t="s">
        <v>66</v>
      </c>
      <c r="J456" s="130" t="s">
        <v>45</v>
      </c>
      <c r="K456" s="130" t="s">
        <v>44</v>
      </c>
    </row>
    <row r="457" spans="1:11" x14ac:dyDescent="0.35">
      <c r="A457" s="130">
        <v>100</v>
      </c>
      <c r="B457" s="130">
        <v>37</v>
      </c>
      <c r="C457" s="130" t="s">
        <v>89</v>
      </c>
      <c r="D457" s="130">
        <v>4938</v>
      </c>
      <c r="E457" s="130" t="s">
        <v>224</v>
      </c>
      <c r="F457" s="130">
        <v>1.2640114185970399</v>
      </c>
      <c r="G457" s="130" t="s">
        <v>53</v>
      </c>
      <c r="H457" s="130" t="s">
        <v>53</v>
      </c>
      <c r="I457" s="130" t="s">
        <v>66</v>
      </c>
      <c r="J457" s="130" t="s">
        <v>45</v>
      </c>
      <c r="K457" s="130" t="s">
        <v>44</v>
      </c>
    </row>
    <row r="458" spans="1:11" x14ac:dyDescent="0.35">
      <c r="A458" s="130">
        <v>105</v>
      </c>
      <c r="B458" s="130">
        <v>37</v>
      </c>
      <c r="C458" s="130" t="s">
        <v>89</v>
      </c>
      <c r="D458" s="130">
        <v>4759</v>
      </c>
      <c r="E458" s="130" t="s">
        <v>224</v>
      </c>
      <c r="F458" s="130">
        <v>1.2640114185970399</v>
      </c>
      <c r="G458" s="130" t="s">
        <v>53</v>
      </c>
      <c r="H458" s="130" t="s">
        <v>53</v>
      </c>
      <c r="I458" s="130" t="s">
        <v>66</v>
      </c>
      <c r="J458" s="130" t="s">
        <v>45</v>
      </c>
      <c r="K458" s="130" t="s">
        <v>44</v>
      </c>
    </row>
    <row r="459" spans="1:11" x14ac:dyDescent="0.35">
      <c r="A459" s="130">
        <v>110</v>
      </c>
      <c r="B459" s="130">
        <v>37</v>
      </c>
      <c r="C459" s="130" t="s">
        <v>89</v>
      </c>
      <c r="D459" s="130">
        <v>4975</v>
      </c>
      <c r="E459" s="130" t="s">
        <v>224</v>
      </c>
      <c r="F459" s="130">
        <v>1.2640114185970399</v>
      </c>
      <c r="G459" s="130" t="s">
        <v>53</v>
      </c>
      <c r="H459" s="130" t="s">
        <v>53</v>
      </c>
      <c r="I459" s="130" t="s">
        <v>66</v>
      </c>
      <c r="J459" s="130" t="s">
        <v>45</v>
      </c>
      <c r="K459" s="130" t="s">
        <v>44</v>
      </c>
    </row>
    <row r="460" spans="1:11" x14ac:dyDescent="0.35">
      <c r="A460" s="130">
        <v>115</v>
      </c>
      <c r="B460" s="130">
        <v>37</v>
      </c>
      <c r="C460" s="130" t="s">
        <v>89</v>
      </c>
      <c r="D460" s="130">
        <v>4734</v>
      </c>
      <c r="E460" s="130" t="s">
        <v>224</v>
      </c>
      <c r="F460" s="130">
        <v>1.2640114185970399</v>
      </c>
      <c r="G460" s="130" t="s">
        <v>53</v>
      </c>
      <c r="H460" s="130" t="s">
        <v>53</v>
      </c>
      <c r="I460" s="130" t="s">
        <v>66</v>
      </c>
      <c r="J460" s="130" t="s">
        <v>45</v>
      </c>
      <c r="K460" s="130" t="s">
        <v>44</v>
      </c>
    </row>
    <row r="461" spans="1:11" x14ac:dyDescent="0.35">
      <c r="A461" s="130">
        <v>120</v>
      </c>
      <c r="B461" s="130">
        <v>36.9</v>
      </c>
      <c r="C461" s="130" t="s">
        <v>89</v>
      </c>
      <c r="D461" s="130">
        <v>5015</v>
      </c>
      <c r="E461" s="130" t="s">
        <v>224</v>
      </c>
      <c r="F461" s="130">
        <v>1.2640114185970399</v>
      </c>
      <c r="G461" s="130" t="s">
        <v>53</v>
      </c>
      <c r="H461" s="130" t="s">
        <v>53</v>
      </c>
      <c r="I461" s="130" t="s">
        <v>66</v>
      </c>
      <c r="J461" s="130" t="s">
        <v>45</v>
      </c>
      <c r="K461" s="130" t="s">
        <v>44</v>
      </c>
    </row>
    <row r="462" spans="1:11" x14ac:dyDescent="0.35">
      <c r="A462" s="130">
        <v>125</v>
      </c>
      <c r="B462" s="130">
        <v>37</v>
      </c>
      <c r="C462" s="130" t="s">
        <v>89</v>
      </c>
      <c r="D462" s="130">
        <v>5339</v>
      </c>
      <c r="E462" s="130" t="s">
        <v>224</v>
      </c>
      <c r="F462" s="130">
        <v>1.2640114185970399</v>
      </c>
      <c r="G462" s="130" t="s">
        <v>53</v>
      </c>
      <c r="H462" s="130" t="s">
        <v>53</v>
      </c>
      <c r="I462" s="130" t="s">
        <v>66</v>
      </c>
      <c r="J462" s="130" t="s">
        <v>45</v>
      </c>
      <c r="K462" s="130" t="s">
        <v>44</v>
      </c>
    </row>
    <row r="463" spans="1:11" x14ac:dyDescent="0.35">
      <c r="A463" s="130">
        <v>130</v>
      </c>
      <c r="B463" s="130">
        <v>37</v>
      </c>
      <c r="C463" s="130" t="s">
        <v>89</v>
      </c>
      <c r="D463" s="130">
        <v>4682</v>
      </c>
      <c r="E463" s="130" t="s">
        <v>224</v>
      </c>
      <c r="F463" s="130">
        <v>1.2640114185970399</v>
      </c>
      <c r="G463" s="130" t="s">
        <v>53</v>
      </c>
      <c r="H463" s="130" t="s">
        <v>53</v>
      </c>
      <c r="I463" s="130" t="s">
        <v>66</v>
      </c>
      <c r="J463" s="130" t="s">
        <v>45</v>
      </c>
      <c r="K463" s="130" t="s">
        <v>44</v>
      </c>
    </row>
    <row r="464" spans="1:11" x14ac:dyDescent="0.35">
      <c r="A464" s="130">
        <v>135</v>
      </c>
      <c r="B464" s="130">
        <v>37</v>
      </c>
      <c r="C464" s="130" t="s">
        <v>89</v>
      </c>
      <c r="D464" s="130">
        <v>5110</v>
      </c>
      <c r="E464" s="130" t="s">
        <v>224</v>
      </c>
      <c r="F464" s="130">
        <v>1.2640114185970399</v>
      </c>
      <c r="G464" s="130" t="s">
        <v>53</v>
      </c>
      <c r="H464" s="130" t="s">
        <v>53</v>
      </c>
      <c r="I464" s="130" t="s">
        <v>66</v>
      </c>
      <c r="J464" s="130" t="s">
        <v>45</v>
      </c>
      <c r="K464" s="130" t="s">
        <v>44</v>
      </c>
    </row>
    <row r="465" spans="1:11" x14ac:dyDescent="0.35">
      <c r="A465" s="130">
        <v>140</v>
      </c>
      <c r="B465" s="130">
        <v>37</v>
      </c>
      <c r="C465" s="130" t="s">
        <v>89</v>
      </c>
      <c r="D465" s="130">
        <v>5745</v>
      </c>
      <c r="E465" s="130" t="s">
        <v>224</v>
      </c>
      <c r="F465" s="130">
        <v>1.2640114185970399</v>
      </c>
      <c r="G465" s="130" t="s">
        <v>53</v>
      </c>
      <c r="H465" s="130" t="s">
        <v>53</v>
      </c>
      <c r="I465" s="130" t="s">
        <v>66</v>
      </c>
      <c r="J465" s="130" t="s">
        <v>45</v>
      </c>
      <c r="K465" s="130" t="s">
        <v>44</v>
      </c>
    </row>
    <row r="466" spans="1:11" x14ac:dyDescent="0.35">
      <c r="A466" s="130">
        <v>145</v>
      </c>
      <c r="B466" s="130">
        <v>37</v>
      </c>
      <c r="C466" s="130" t="s">
        <v>89</v>
      </c>
      <c r="D466" s="130">
        <v>5101</v>
      </c>
      <c r="E466" s="130" t="s">
        <v>224</v>
      </c>
      <c r="F466" s="130">
        <v>1.2640114185970399</v>
      </c>
      <c r="G466" s="130" t="s">
        <v>53</v>
      </c>
      <c r="H466" s="130" t="s">
        <v>53</v>
      </c>
      <c r="I466" s="130" t="s">
        <v>66</v>
      </c>
      <c r="J466" s="130" t="s">
        <v>45</v>
      </c>
      <c r="K466" s="130" t="s">
        <v>44</v>
      </c>
    </row>
    <row r="467" spans="1:11" x14ac:dyDescent="0.35">
      <c r="A467" s="130">
        <v>150</v>
      </c>
      <c r="B467" s="130">
        <v>37</v>
      </c>
      <c r="C467" s="130" t="s">
        <v>89</v>
      </c>
      <c r="D467" s="130">
        <v>5169</v>
      </c>
      <c r="E467" s="130" t="s">
        <v>224</v>
      </c>
      <c r="F467" s="130">
        <v>1.2640114185970399</v>
      </c>
      <c r="G467" s="130" t="s">
        <v>53</v>
      </c>
      <c r="H467" s="130" t="s">
        <v>53</v>
      </c>
      <c r="I467" s="130" t="s">
        <v>66</v>
      </c>
      <c r="J467" s="130" t="s">
        <v>45</v>
      </c>
      <c r="K467" s="130" t="s">
        <v>44</v>
      </c>
    </row>
    <row r="468" spans="1:11" x14ac:dyDescent="0.35">
      <c r="A468" s="130">
        <v>155</v>
      </c>
      <c r="B468" s="130">
        <v>37</v>
      </c>
      <c r="C468" s="130" t="s">
        <v>89</v>
      </c>
      <c r="D468" s="130">
        <v>6049</v>
      </c>
      <c r="E468" s="130" t="s">
        <v>224</v>
      </c>
      <c r="F468" s="130">
        <v>1.2640114185970399</v>
      </c>
      <c r="G468" s="130" t="s">
        <v>53</v>
      </c>
      <c r="H468" s="130" t="s">
        <v>53</v>
      </c>
      <c r="I468" s="130" t="s">
        <v>66</v>
      </c>
      <c r="J468" s="130" t="s">
        <v>45</v>
      </c>
      <c r="K468" s="130" t="s">
        <v>44</v>
      </c>
    </row>
    <row r="469" spans="1:11" x14ac:dyDescent="0.35">
      <c r="A469" s="130">
        <v>160</v>
      </c>
      <c r="B469" s="130">
        <v>37</v>
      </c>
      <c r="C469" s="130" t="s">
        <v>89</v>
      </c>
      <c r="D469" s="130">
        <v>5815</v>
      </c>
      <c r="E469" s="130" t="s">
        <v>224</v>
      </c>
      <c r="F469" s="130">
        <v>1.2640114185970399</v>
      </c>
      <c r="G469" s="130" t="s">
        <v>53</v>
      </c>
      <c r="H469" s="130" t="s">
        <v>53</v>
      </c>
      <c r="I469" s="130" t="s">
        <v>66</v>
      </c>
      <c r="J469" s="130" t="s">
        <v>45</v>
      </c>
      <c r="K469" s="130" t="s">
        <v>44</v>
      </c>
    </row>
    <row r="470" spans="1:11" x14ac:dyDescent="0.35">
      <c r="A470" s="130">
        <v>165</v>
      </c>
      <c r="B470" s="130">
        <v>37</v>
      </c>
      <c r="C470" s="130" t="s">
        <v>89</v>
      </c>
      <c r="D470" s="130">
        <v>5978</v>
      </c>
      <c r="E470" s="130" t="s">
        <v>224</v>
      </c>
      <c r="F470" s="130">
        <v>1.2640114185970399</v>
      </c>
      <c r="G470" s="130" t="s">
        <v>53</v>
      </c>
      <c r="H470" s="130" t="s">
        <v>53</v>
      </c>
      <c r="I470" s="130" t="s">
        <v>66</v>
      </c>
      <c r="J470" s="130" t="s">
        <v>45</v>
      </c>
      <c r="K470" s="130" t="s">
        <v>44</v>
      </c>
    </row>
    <row r="471" spans="1:11" x14ac:dyDescent="0.35">
      <c r="A471" s="130">
        <v>170</v>
      </c>
      <c r="B471" s="130">
        <v>37</v>
      </c>
      <c r="C471" s="130" t="s">
        <v>89</v>
      </c>
      <c r="D471" s="130">
        <v>6152</v>
      </c>
      <c r="E471" s="130" t="s">
        <v>224</v>
      </c>
      <c r="F471" s="130">
        <v>1.2640114185970399</v>
      </c>
      <c r="G471" s="130" t="s">
        <v>53</v>
      </c>
      <c r="H471" s="130" t="s">
        <v>53</v>
      </c>
      <c r="I471" s="130" t="s">
        <v>66</v>
      </c>
      <c r="J471" s="130" t="s">
        <v>45</v>
      </c>
      <c r="K471" s="130" t="s">
        <v>44</v>
      </c>
    </row>
    <row r="472" spans="1:11" x14ac:dyDescent="0.35">
      <c r="A472" s="130">
        <v>175</v>
      </c>
      <c r="B472" s="130">
        <v>37</v>
      </c>
      <c r="C472" s="130" t="s">
        <v>89</v>
      </c>
      <c r="D472" s="130">
        <v>5956</v>
      </c>
      <c r="E472" s="130" t="s">
        <v>224</v>
      </c>
      <c r="F472" s="130">
        <v>1.2640114185970399</v>
      </c>
      <c r="G472" s="130" t="s">
        <v>53</v>
      </c>
      <c r="H472" s="130" t="s">
        <v>53</v>
      </c>
      <c r="I472" s="130" t="s">
        <v>66</v>
      </c>
      <c r="J472" s="130" t="s">
        <v>45</v>
      </c>
      <c r="K472" s="130" t="s">
        <v>44</v>
      </c>
    </row>
    <row r="473" spans="1:11" x14ac:dyDescent="0.35">
      <c r="A473" s="130">
        <v>180</v>
      </c>
      <c r="B473" s="130">
        <v>37</v>
      </c>
      <c r="C473" s="130" t="s">
        <v>89</v>
      </c>
      <c r="D473" s="130">
        <v>6661</v>
      </c>
      <c r="E473" s="130" t="s">
        <v>224</v>
      </c>
      <c r="F473" s="130">
        <v>1.2640114185970399</v>
      </c>
      <c r="G473" s="130" t="s">
        <v>53</v>
      </c>
      <c r="H473" s="130" t="s">
        <v>53</v>
      </c>
      <c r="I473" s="130" t="s">
        <v>66</v>
      </c>
      <c r="J473" s="130" t="s">
        <v>45</v>
      </c>
      <c r="K473" s="130" t="s">
        <v>44</v>
      </c>
    </row>
    <row r="474" spans="1:11" x14ac:dyDescent="0.35">
      <c r="A474" s="130">
        <v>185</v>
      </c>
      <c r="B474" s="130">
        <v>37</v>
      </c>
      <c r="C474" s="130" t="s">
        <v>89</v>
      </c>
      <c r="D474" s="130">
        <v>5996</v>
      </c>
      <c r="E474" s="130" t="s">
        <v>224</v>
      </c>
      <c r="F474" s="130">
        <v>1.2640114185970399</v>
      </c>
      <c r="G474" s="130" t="s">
        <v>53</v>
      </c>
      <c r="H474" s="130" t="s">
        <v>53</v>
      </c>
      <c r="I474" s="130" t="s">
        <v>66</v>
      </c>
      <c r="J474" s="130" t="s">
        <v>45</v>
      </c>
      <c r="K474" s="130" t="s">
        <v>44</v>
      </c>
    </row>
    <row r="475" spans="1:11" x14ac:dyDescent="0.35">
      <c r="A475" s="130">
        <v>190</v>
      </c>
      <c r="B475" s="130">
        <v>37</v>
      </c>
      <c r="C475" s="130" t="s">
        <v>89</v>
      </c>
      <c r="D475" s="130">
        <v>6142</v>
      </c>
      <c r="E475" s="130" t="s">
        <v>224</v>
      </c>
      <c r="F475" s="130">
        <v>1.2640114185970399</v>
      </c>
      <c r="G475" s="130" t="s">
        <v>53</v>
      </c>
      <c r="H475" s="130" t="s">
        <v>53</v>
      </c>
      <c r="I475" s="130" t="s">
        <v>66</v>
      </c>
      <c r="J475" s="130" t="s">
        <v>45</v>
      </c>
      <c r="K475" s="130" t="s">
        <v>44</v>
      </c>
    </row>
    <row r="476" spans="1:11" x14ac:dyDescent="0.35">
      <c r="A476" s="130">
        <v>195</v>
      </c>
      <c r="B476" s="130">
        <v>37</v>
      </c>
      <c r="C476" s="130" t="s">
        <v>89</v>
      </c>
      <c r="D476" s="130">
        <v>6853</v>
      </c>
      <c r="E476" s="130" t="s">
        <v>224</v>
      </c>
      <c r="F476" s="130">
        <v>1.2640114185970399</v>
      </c>
      <c r="G476" s="130" t="s">
        <v>53</v>
      </c>
      <c r="H476" s="130" t="s">
        <v>53</v>
      </c>
      <c r="I476" s="130" t="s">
        <v>66</v>
      </c>
      <c r="J476" s="130" t="s">
        <v>45</v>
      </c>
      <c r="K476" s="130" t="s">
        <v>44</v>
      </c>
    </row>
    <row r="477" spans="1:11" x14ac:dyDescent="0.35">
      <c r="A477" s="130">
        <v>200</v>
      </c>
      <c r="B477" s="130">
        <v>37</v>
      </c>
      <c r="C477" s="130" t="s">
        <v>89</v>
      </c>
      <c r="D477" s="130">
        <v>6144</v>
      </c>
      <c r="E477" s="130" t="s">
        <v>224</v>
      </c>
      <c r="F477" s="130">
        <v>1.2640114185970399</v>
      </c>
      <c r="G477" s="130" t="s">
        <v>53</v>
      </c>
      <c r="H477" s="130" t="s">
        <v>53</v>
      </c>
      <c r="I477" s="130" t="s">
        <v>66</v>
      </c>
      <c r="J477" s="130" t="s">
        <v>45</v>
      </c>
      <c r="K477" s="130" t="s">
        <v>44</v>
      </c>
    </row>
    <row r="478" spans="1:11" x14ac:dyDescent="0.35">
      <c r="A478" s="130">
        <v>205</v>
      </c>
      <c r="B478" s="130">
        <v>37</v>
      </c>
      <c r="C478" s="130" t="s">
        <v>89</v>
      </c>
      <c r="D478" s="130">
        <v>7328</v>
      </c>
      <c r="E478" s="130" t="s">
        <v>224</v>
      </c>
      <c r="F478" s="130">
        <v>1.2640114185970399</v>
      </c>
      <c r="G478" s="130" t="s">
        <v>53</v>
      </c>
      <c r="H478" s="130" t="s">
        <v>53</v>
      </c>
      <c r="I478" s="130" t="s">
        <v>66</v>
      </c>
      <c r="J478" s="130" t="s">
        <v>45</v>
      </c>
      <c r="K478" s="130" t="s">
        <v>44</v>
      </c>
    </row>
    <row r="479" spans="1:11" x14ac:dyDescent="0.35">
      <c r="A479" s="130">
        <v>210</v>
      </c>
      <c r="B479" s="130">
        <v>37</v>
      </c>
      <c r="C479" s="130" t="s">
        <v>89</v>
      </c>
      <c r="D479" s="130">
        <v>7632</v>
      </c>
      <c r="E479" s="130" t="s">
        <v>224</v>
      </c>
      <c r="F479" s="130">
        <v>1.2640114185970399</v>
      </c>
      <c r="G479" s="130" t="s">
        <v>53</v>
      </c>
      <c r="H479" s="130" t="s">
        <v>53</v>
      </c>
      <c r="I479" s="130" t="s">
        <v>66</v>
      </c>
      <c r="J479" s="130" t="s">
        <v>45</v>
      </c>
      <c r="K479" s="130" t="s">
        <v>44</v>
      </c>
    </row>
    <row r="480" spans="1:11" x14ac:dyDescent="0.35">
      <c r="A480" s="130">
        <v>215</v>
      </c>
      <c r="B480" s="130">
        <v>37</v>
      </c>
      <c r="C480" s="130" t="s">
        <v>89</v>
      </c>
      <c r="D480" s="130">
        <v>6398</v>
      </c>
      <c r="E480" s="130" t="s">
        <v>224</v>
      </c>
      <c r="F480" s="130">
        <v>1.2640114185970399</v>
      </c>
      <c r="G480" s="130" t="s">
        <v>53</v>
      </c>
      <c r="H480" s="130" t="s">
        <v>53</v>
      </c>
      <c r="I480" s="130" t="s">
        <v>66</v>
      </c>
      <c r="J480" s="130" t="s">
        <v>45</v>
      </c>
      <c r="K480" s="130" t="s">
        <v>44</v>
      </c>
    </row>
    <row r="481" spans="1:11" x14ac:dyDescent="0.35">
      <c r="A481" s="130">
        <v>220</v>
      </c>
      <c r="B481" s="130">
        <v>37</v>
      </c>
      <c r="C481" s="130" t="s">
        <v>89</v>
      </c>
      <c r="D481" s="130">
        <v>6855</v>
      </c>
      <c r="E481" s="130" t="s">
        <v>224</v>
      </c>
      <c r="F481" s="130">
        <v>1.2640114185970399</v>
      </c>
      <c r="G481" s="130" t="s">
        <v>53</v>
      </c>
      <c r="H481" s="130" t="s">
        <v>53</v>
      </c>
      <c r="I481" s="130" t="s">
        <v>66</v>
      </c>
      <c r="J481" s="130" t="s">
        <v>45</v>
      </c>
      <c r="K481" s="130" t="s">
        <v>44</v>
      </c>
    </row>
    <row r="482" spans="1:11" x14ac:dyDescent="0.35">
      <c r="A482" s="130">
        <v>225</v>
      </c>
      <c r="B482" s="130">
        <v>37</v>
      </c>
      <c r="C482" s="130" t="s">
        <v>89</v>
      </c>
      <c r="D482" s="130">
        <v>7495</v>
      </c>
      <c r="E482" s="130" t="s">
        <v>224</v>
      </c>
      <c r="F482" s="130">
        <v>1.2640114185970399</v>
      </c>
      <c r="G482" s="130" t="s">
        <v>53</v>
      </c>
      <c r="H482" s="130" t="s">
        <v>53</v>
      </c>
      <c r="I482" s="130" t="s">
        <v>66</v>
      </c>
      <c r="J482" s="130" t="s">
        <v>45</v>
      </c>
      <c r="K482" s="130" t="s">
        <v>44</v>
      </c>
    </row>
    <row r="483" spans="1:11" x14ac:dyDescent="0.35">
      <c r="A483" s="130">
        <v>230</v>
      </c>
      <c r="B483" s="130">
        <v>37</v>
      </c>
      <c r="C483" s="130" t="s">
        <v>89</v>
      </c>
      <c r="D483" s="130">
        <v>8174</v>
      </c>
      <c r="E483" s="130" t="s">
        <v>224</v>
      </c>
      <c r="F483" s="130">
        <v>1.2640114185970399</v>
      </c>
      <c r="G483" s="130" t="s">
        <v>53</v>
      </c>
      <c r="H483" s="130" t="s">
        <v>53</v>
      </c>
      <c r="I483" s="130" t="s">
        <v>66</v>
      </c>
      <c r="J483" s="130" t="s">
        <v>45</v>
      </c>
      <c r="K483" s="130" t="s">
        <v>44</v>
      </c>
    </row>
    <row r="484" spans="1:11" x14ac:dyDescent="0.35">
      <c r="A484" s="130">
        <v>235</v>
      </c>
      <c r="B484" s="130">
        <v>37</v>
      </c>
      <c r="C484" s="130" t="s">
        <v>89</v>
      </c>
      <c r="D484" s="130">
        <v>8079</v>
      </c>
      <c r="E484" s="130" t="s">
        <v>224</v>
      </c>
      <c r="F484" s="130">
        <v>1.2640114185970399</v>
      </c>
      <c r="G484" s="130" t="s">
        <v>53</v>
      </c>
      <c r="H484" s="130" t="s">
        <v>53</v>
      </c>
      <c r="I484" s="130" t="s">
        <v>66</v>
      </c>
      <c r="J484" s="130" t="s">
        <v>45</v>
      </c>
      <c r="K484" s="130" t="s">
        <v>44</v>
      </c>
    </row>
    <row r="485" spans="1:11" x14ac:dyDescent="0.35">
      <c r="A485" s="130">
        <v>240</v>
      </c>
      <c r="B485" s="130">
        <v>37</v>
      </c>
      <c r="C485" s="130" t="s">
        <v>89</v>
      </c>
      <c r="D485" s="130">
        <v>7635</v>
      </c>
      <c r="E485" s="130" t="s">
        <v>224</v>
      </c>
      <c r="F485" s="130">
        <v>1.2640114185970399</v>
      </c>
      <c r="G485" s="130" t="s">
        <v>53</v>
      </c>
      <c r="H485" s="130" t="s">
        <v>53</v>
      </c>
      <c r="I485" s="130" t="s">
        <v>66</v>
      </c>
      <c r="J485" s="130" t="s">
        <v>45</v>
      </c>
      <c r="K485" s="130" t="s">
        <v>44</v>
      </c>
    </row>
    <row r="486" spans="1:11" x14ac:dyDescent="0.35">
      <c r="A486" s="130">
        <v>245</v>
      </c>
      <c r="B486" s="130">
        <v>37</v>
      </c>
      <c r="C486" s="130" t="s">
        <v>89</v>
      </c>
      <c r="D486" s="130">
        <v>9029</v>
      </c>
      <c r="E486" s="130" t="s">
        <v>224</v>
      </c>
      <c r="F486" s="130">
        <v>1.2640114185970399</v>
      </c>
      <c r="G486" s="130" t="s">
        <v>53</v>
      </c>
      <c r="H486" s="130" t="s">
        <v>53</v>
      </c>
      <c r="I486" s="130" t="s">
        <v>66</v>
      </c>
      <c r="J486" s="130" t="s">
        <v>45</v>
      </c>
      <c r="K486" s="130" t="s">
        <v>44</v>
      </c>
    </row>
    <row r="487" spans="1:11" x14ac:dyDescent="0.35">
      <c r="A487" s="130">
        <v>250</v>
      </c>
      <c r="B487" s="130">
        <v>37</v>
      </c>
      <c r="C487" s="130" t="s">
        <v>89</v>
      </c>
      <c r="D487" s="130">
        <v>8705</v>
      </c>
      <c r="E487" s="130" t="s">
        <v>224</v>
      </c>
      <c r="F487" s="130">
        <v>1.2640114185970399</v>
      </c>
      <c r="G487" s="130" t="s">
        <v>53</v>
      </c>
      <c r="H487" s="130" t="s">
        <v>53</v>
      </c>
      <c r="I487" s="130" t="s">
        <v>66</v>
      </c>
      <c r="J487" s="130" t="s">
        <v>45</v>
      </c>
      <c r="K487" s="130" t="s">
        <v>44</v>
      </c>
    </row>
    <row r="488" spans="1:11" x14ac:dyDescent="0.35">
      <c r="A488" s="130">
        <v>255</v>
      </c>
      <c r="B488" s="130">
        <v>37</v>
      </c>
      <c r="C488" s="130" t="s">
        <v>89</v>
      </c>
      <c r="D488" s="130">
        <v>9196</v>
      </c>
      <c r="E488" s="130" t="s">
        <v>224</v>
      </c>
      <c r="F488" s="130">
        <v>1.2640114185970399</v>
      </c>
      <c r="G488" s="130" t="s">
        <v>53</v>
      </c>
      <c r="H488" s="130" t="s">
        <v>53</v>
      </c>
      <c r="I488" s="130" t="s">
        <v>66</v>
      </c>
      <c r="J488" s="130" t="s">
        <v>45</v>
      </c>
      <c r="K488" s="130" t="s">
        <v>44</v>
      </c>
    </row>
    <row r="489" spans="1:11" x14ac:dyDescent="0.35">
      <c r="A489" s="130">
        <v>260</v>
      </c>
      <c r="B489" s="130">
        <v>37</v>
      </c>
      <c r="C489" s="130" t="s">
        <v>89</v>
      </c>
      <c r="D489" s="130">
        <v>9323</v>
      </c>
      <c r="E489" s="130" t="s">
        <v>224</v>
      </c>
      <c r="F489" s="130">
        <v>1.2640114185970399</v>
      </c>
      <c r="G489" s="130" t="s">
        <v>53</v>
      </c>
      <c r="H489" s="130" t="s">
        <v>53</v>
      </c>
      <c r="I489" s="130" t="s">
        <v>66</v>
      </c>
      <c r="J489" s="130" t="s">
        <v>45</v>
      </c>
      <c r="K489" s="130" t="s">
        <v>44</v>
      </c>
    </row>
    <row r="490" spans="1:11" x14ac:dyDescent="0.35">
      <c r="A490" s="130">
        <v>265</v>
      </c>
      <c r="B490" s="130">
        <v>37</v>
      </c>
      <c r="C490" s="130" t="s">
        <v>89</v>
      </c>
      <c r="D490" s="130">
        <v>9572</v>
      </c>
      <c r="E490" s="130" t="s">
        <v>224</v>
      </c>
      <c r="F490" s="130">
        <v>1.2640114185970399</v>
      </c>
      <c r="G490" s="130" t="s">
        <v>53</v>
      </c>
      <c r="H490" s="130" t="s">
        <v>53</v>
      </c>
      <c r="I490" s="130" t="s">
        <v>66</v>
      </c>
      <c r="J490" s="130" t="s">
        <v>45</v>
      </c>
      <c r="K490" s="130" t="s">
        <v>44</v>
      </c>
    </row>
    <row r="491" spans="1:11" x14ac:dyDescent="0.35">
      <c r="A491" s="130">
        <v>270</v>
      </c>
      <c r="B491" s="130">
        <v>37</v>
      </c>
      <c r="C491" s="130" t="s">
        <v>89</v>
      </c>
      <c r="D491" s="130">
        <v>10064</v>
      </c>
      <c r="E491" s="130" t="s">
        <v>224</v>
      </c>
      <c r="F491" s="130">
        <v>1.2640114185970399</v>
      </c>
      <c r="G491" s="130" t="s">
        <v>53</v>
      </c>
      <c r="H491" s="130" t="s">
        <v>53</v>
      </c>
      <c r="I491" s="130" t="s">
        <v>66</v>
      </c>
      <c r="J491" s="130" t="s">
        <v>45</v>
      </c>
      <c r="K491" s="130" t="s">
        <v>44</v>
      </c>
    </row>
    <row r="492" spans="1:11" x14ac:dyDescent="0.35">
      <c r="A492" s="130">
        <v>275</v>
      </c>
      <c r="B492" s="130">
        <v>37</v>
      </c>
      <c r="C492" s="130" t="s">
        <v>89</v>
      </c>
      <c r="D492" s="130">
        <v>11341</v>
      </c>
      <c r="E492" s="130" t="s">
        <v>224</v>
      </c>
      <c r="F492" s="130">
        <v>1.2640114185970399</v>
      </c>
      <c r="G492" s="130" t="s">
        <v>53</v>
      </c>
      <c r="H492" s="130" t="s">
        <v>53</v>
      </c>
      <c r="I492" s="130" t="s">
        <v>66</v>
      </c>
      <c r="J492" s="130" t="s">
        <v>45</v>
      </c>
      <c r="K492" s="130" t="s">
        <v>44</v>
      </c>
    </row>
    <row r="493" spans="1:11" x14ac:dyDescent="0.35">
      <c r="A493" s="130">
        <v>280</v>
      </c>
      <c r="B493" s="130">
        <v>37</v>
      </c>
      <c r="C493" s="130" t="s">
        <v>89</v>
      </c>
      <c r="D493" s="130">
        <v>11192</v>
      </c>
      <c r="E493" s="130" t="s">
        <v>224</v>
      </c>
      <c r="F493" s="130">
        <v>1.2640114185970399</v>
      </c>
      <c r="G493" s="130" t="s">
        <v>53</v>
      </c>
      <c r="H493" s="130" t="s">
        <v>53</v>
      </c>
      <c r="I493" s="130" t="s">
        <v>66</v>
      </c>
      <c r="J493" s="130" t="s">
        <v>45</v>
      </c>
      <c r="K493" s="130" t="s">
        <v>44</v>
      </c>
    </row>
    <row r="494" spans="1:11" x14ac:dyDescent="0.35">
      <c r="A494" s="130">
        <v>285</v>
      </c>
      <c r="B494" s="130">
        <v>37</v>
      </c>
      <c r="C494" s="130" t="s">
        <v>89</v>
      </c>
      <c r="D494" s="130">
        <v>11315</v>
      </c>
      <c r="E494" s="130" t="s">
        <v>224</v>
      </c>
      <c r="F494" s="130">
        <v>1.2640114185970399</v>
      </c>
      <c r="G494" s="130" t="s">
        <v>53</v>
      </c>
      <c r="H494" s="130" t="s">
        <v>53</v>
      </c>
      <c r="I494" s="130" t="s">
        <v>66</v>
      </c>
      <c r="J494" s="130" t="s">
        <v>45</v>
      </c>
      <c r="K494" s="130" t="s">
        <v>44</v>
      </c>
    </row>
    <row r="495" spans="1:11" x14ac:dyDescent="0.35">
      <c r="A495" s="130">
        <v>290</v>
      </c>
      <c r="B495" s="130">
        <v>37</v>
      </c>
      <c r="C495" s="130" t="s">
        <v>89</v>
      </c>
      <c r="D495" s="130">
        <v>11230</v>
      </c>
      <c r="E495" s="130" t="s">
        <v>224</v>
      </c>
      <c r="F495" s="130">
        <v>1.2640114185970399</v>
      </c>
      <c r="G495" s="130" t="s">
        <v>53</v>
      </c>
      <c r="H495" s="130" t="s">
        <v>53</v>
      </c>
      <c r="I495" s="130" t="s">
        <v>66</v>
      </c>
      <c r="J495" s="130" t="s">
        <v>45</v>
      </c>
      <c r="K495" s="130" t="s">
        <v>44</v>
      </c>
    </row>
    <row r="496" spans="1:11" x14ac:dyDescent="0.35">
      <c r="A496" s="130">
        <v>295</v>
      </c>
      <c r="B496" s="130">
        <v>37</v>
      </c>
      <c r="C496" s="130" t="s">
        <v>89</v>
      </c>
      <c r="D496" s="130">
        <v>11314</v>
      </c>
      <c r="E496" s="130" t="s">
        <v>224</v>
      </c>
      <c r="F496" s="130">
        <v>1.2640114185970399</v>
      </c>
      <c r="G496" s="130" t="s">
        <v>53</v>
      </c>
      <c r="H496" s="130" t="s">
        <v>53</v>
      </c>
      <c r="I496" s="130" t="s">
        <v>66</v>
      </c>
      <c r="J496" s="130" t="s">
        <v>45</v>
      </c>
      <c r="K496" s="130" t="s">
        <v>44</v>
      </c>
    </row>
    <row r="497" spans="1:11" x14ac:dyDescent="0.35">
      <c r="A497" s="130">
        <v>300</v>
      </c>
      <c r="B497" s="130">
        <v>37</v>
      </c>
      <c r="C497" s="130" t="s">
        <v>89</v>
      </c>
      <c r="D497" s="130">
        <v>13479</v>
      </c>
      <c r="E497" s="130" t="s">
        <v>224</v>
      </c>
      <c r="F497" s="130">
        <v>1.2640114185970399</v>
      </c>
      <c r="G497" s="130" t="s">
        <v>53</v>
      </c>
      <c r="H497" s="130" t="s">
        <v>53</v>
      </c>
      <c r="I497" s="130" t="s">
        <v>66</v>
      </c>
      <c r="J497" s="130" t="s">
        <v>45</v>
      </c>
      <c r="K497" s="130" t="s">
        <v>44</v>
      </c>
    </row>
    <row r="498" spans="1:11" x14ac:dyDescent="0.35">
      <c r="A498" s="130">
        <v>305</v>
      </c>
      <c r="B498" s="130">
        <v>37</v>
      </c>
      <c r="C498" s="130" t="s">
        <v>89</v>
      </c>
      <c r="D498" s="130">
        <v>13785</v>
      </c>
      <c r="E498" s="130" t="s">
        <v>224</v>
      </c>
      <c r="F498" s="130">
        <v>1.2640114185970399</v>
      </c>
      <c r="G498" s="130" t="s">
        <v>53</v>
      </c>
      <c r="H498" s="130" t="s">
        <v>53</v>
      </c>
      <c r="I498" s="130" t="s">
        <v>66</v>
      </c>
      <c r="J498" s="130" t="s">
        <v>45</v>
      </c>
      <c r="K498" s="130" t="s">
        <v>44</v>
      </c>
    </row>
    <row r="499" spans="1:11" x14ac:dyDescent="0.35">
      <c r="A499" s="130">
        <v>310</v>
      </c>
      <c r="B499" s="130">
        <v>37</v>
      </c>
      <c r="C499" s="130" t="s">
        <v>89</v>
      </c>
      <c r="D499" s="130">
        <v>15024</v>
      </c>
      <c r="E499" s="130" t="s">
        <v>224</v>
      </c>
      <c r="F499" s="130">
        <v>1.2640114185970399</v>
      </c>
      <c r="G499" s="130" t="s">
        <v>53</v>
      </c>
      <c r="H499" s="130" t="s">
        <v>53</v>
      </c>
      <c r="I499" s="130" t="s">
        <v>66</v>
      </c>
      <c r="J499" s="130" t="s">
        <v>45</v>
      </c>
      <c r="K499" s="130" t="s">
        <v>44</v>
      </c>
    </row>
    <row r="500" spans="1:11" x14ac:dyDescent="0.35">
      <c r="A500" s="130">
        <v>315</v>
      </c>
      <c r="B500" s="130">
        <v>37.1</v>
      </c>
      <c r="C500" s="130" t="s">
        <v>89</v>
      </c>
      <c r="D500" s="130">
        <v>15870</v>
      </c>
      <c r="E500" s="130" t="s">
        <v>224</v>
      </c>
      <c r="F500" s="130">
        <v>1.2640114185970399</v>
      </c>
      <c r="G500" s="130" t="s">
        <v>53</v>
      </c>
      <c r="H500" s="130" t="s">
        <v>53</v>
      </c>
      <c r="I500" s="130" t="s">
        <v>66</v>
      </c>
      <c r="J500" s="130" t="s">
        <v>45</v>
      </c>
      <c r="K500" s="130" t="s">
        <v>44</v>
      </c>
    </row>
    <row r="501" spans="1:11" x14ac:dyDescent="0.35">
      <c r="A501" s="130">
        <v>320</v>
      </c>
      <c r="B501" s="130">
        <v>37</v>
      </c>
      <c r="C501" s="130" t="s">
        <v>89</v>
      </c>
      <c r="D501" s="130">
        <v>14913</v>
      </c>
      <c r="E501" s="130" t="s">
        <v>224</v>
      </c>
      <c r="F501" s="130">
        <v>1.2640114185970399</v>
      </c>
      <c r="G501" s="130" t="s">
        <v>53</v>
      </c>
      <c r="H501" s="130" t="s">
        <v>53</v>
      </c>
      <c r="I501" s="130" t="s">
        <v>66</v>
      </c>
      <c r="J501" s="130" t="s">
        <v>45</v>
      </c>
      <c r="K501" s="130" t="s">
        <v>44</v>
      </c>
    </row>
    <row r="502" spans="1:11" x14ac:dyDescent="0.35">
      <c r="A502" s="130">
        <v>325</v>
      </c>
      <c r="B502" s="130">
        <v>37</v>
      </c>
      <c r="C502" s="130" t="s">
        <v>89</v>
      </c>
      <c r="D502" s="130">
        <v>16896</v>
      </c>
      <c r="E502" s="130" t="s">
        <v>224</v>
      </c>
      <c r="F502" s="130">
        <v>1.2640114185970399</v>
      </c>
      <c r="G502" s="130" t="s">
        <v>53</v>
      </c>
      <c r="H502" s="130" t="s">
        <v>53</v>
      </c>
      <c r="I502" s="130" t="s">
        <v>66</v>
      </c>
      <c r="J502" s="130" t="s">
        <v>45</v>
      </c>
      <c r="K502" s="130" t="s">
        <v>44</v>
      </c>
    </row>
    <row r="503" spans="1:11" x14ac:dyDescent="0.35">
      <c r="A503" s="130">
        <v>330</v>
      </c>
      <c r="B503" s="130">
        <v>37</v>
      </c>
      <c r="C503" s="130" t="s">
        <v>89</v>
      </c>
      <c r="D503" s="130">
        <v>15690</v>
      </c>
      <c r="E503" s="130" t="s">
        <v>224</v>
      </c>
      <c r="F503" s="130">
        <v>1.2640114185970399</v>
      </c>
      <c r="G503" s="130" t="s">
        <v>53</v>
      </c>
      <c r="H503" s="130" t="s">
        <v>53</v>
      </c>
      <c r="I503" s="130" t="s">
        <v>66</v>
      </c>
      <c r="J503" s="130" t="s">
        <v>45</v>
      </c>
      <c r="K503" s="130" t="s">
        <v>44</v>
      </c>
    </row>
    <row r="504" spans="1:11" x14ac:dyDescent="0.35">
      <c r="A504" s="130">
        <v>335</v>
      </c>
      <c r="B504" s="130">
        <v>37</v>
      </c>
      <c r="C504" s="130" t="s">
        <v>89</v>
      </c>
      <c r="D504" s="130">
        <v>16420</v>
      </c>
      <c r="E504" s="130" t="s">
        <v>224</v>
      </c>
      <c r="F504" s="130">
        <v>1.2640114185970399</v>
      </c>
      <c r="G504" s="130" t="s">
        <v>53</v>
      </c>
      <c r="H504" s="130" t="s">
        <v>53</v>
      </c>
      <c r="I504" s="130" t="s">
        <v>66</v>
      </c>
      <c r="J504" s="130" t="s">
        <v>45</v>
      </c>
      <c r="K504" s="130" t="s">
        <v>44</v>
      </c>
    </row>
    <row r="505" spans="1:11" x14ac:dyDescent="0.35">
      <c r="A505" s="130">
        <v>340</v>
      </c>
      <c r="B505" s="130">
        <v>37</v>
      </c>
      <c r="C505" s="130" t="s">
        <v>89</v>
      </c>
      <c r="D505" s="130">
        <v>16725</v>
      </c>
      <c r="E505" s="130" t="s">
        <v>224</v>
      </c>
      <c r="F505" s="130">
        <v>1.2640114185970399</v>
      </c>
      <c r="G505" s="130" t="s">
        <v>53</v>
      </c>
      <c r="H505" s="130" t="s">
        <v>53</v>
      </c>
      <c r="I505" s="130" t="s">
        <v>66</v>
      </c>
      <c r="J505" s="130" t="s">
        <v>45</v>
      </c>
      <c r="K505" s="130" t="s">
        <v>44</v>
      </c>
    </row>
    <row r="506" spans="1:11" x14ac:dyDescent="0.35">
      <c r="A506" s="130">
        <v>345</v>
      </c>
      <c r="B506" s="130">
        <v>37</v>
      </c>
      <c r="C506" s="130" t="s">
        <v>89</v>
      </c>
      <c r="D506" s="130">
        <v>17012</v>
      </c>
      <c r="E506" s="130" t="s">
        <v>224</v>
      </c>
      <c r="F506" s="130">
        <v>1.2640114185970399</v>
      </c>
      <c r="G506" s="130" t="s">
        <v>53</v>
      </c>
      <c r="H506" s="130" t="s">
        <v>53</v>
      </c>
      <c r="I506" s="130" t="s">
        <v>66</v>
      </c>
      <c r="J506" s="130" t="s">
        <v>45</v>
      </c>
      <c r="K506" s="130" t="s">
        <v>44</v>
      </c>
    </row>
    <row r="507" spans="1:11" x14ac:dyDescent="0.35">
      <c r="A507" s="130">
        <v>350</v>
      </c>
      <c r="B507" s="130">
        <v>37</v>
      </c>
      <c r="C507" s="130" t="s">
        <v>89</v>
      </c>
      <c r="D507" s="130">
        <v>19027</v>
      </c>
      <c r="E507" s="130" t="s">
        <v>224</v>
      </c>
      <c r="F507" s="130">
        <v>1.2640114185970399</v>
      </c>
      <c r="G507" s="130" t="s">
        <v>53</v>
      </c>
      <c r="H507" s="130" t="s">
        <v>53</v>
      </c>
      <c r="I507" s="130" t="s">
        <v>66</v>
      </c>
      <c r="J507" s="130" t="s">
        <v>45</v>
      </c>
      <c r="K507" s="130" t="s">
        <v>44</v>
      </c>
    </row>
    <row r="508" spans="1:11" x14ac:dyDescent="0.35">
      <c r="A508" s="130">
        <v>355</v>
      </c>
      <c r="B508" s="130">
        <v>37</v>
      </c>
      <c r="C508" s="130" t="s">
        <v>89</v>
      </c>
      <c r="D508" s="130">
        <v>17308</v>
      </c>
      <c r="E508" s="130" t="s">
        <v>224</v>
      </c>
      <c r="F508" s="130">
        <v>1.2640114185970399</v>
      </c>
      <c r="G508" s="130" t="s">
        <v>53</v>
      </c>
      <c r="H508" s="130" t="s">
        <v>53</v>
      </c>
      <c r="I508" s="130" t="s">
        <v>66</v>
      </c>
      <c r="J508" s="130" t="s">
        <v>45</v>
      </c>
      <c r="K508" s="130" t="s">
        <v>44</v>
      </c>
    </row>
    <row r="509" spans="1:11" x14ac:dyDescent="0.35">
      <c r="A509" s="130">
        <v>360</v>
      </c>
      <c r="B509" s="130">
        <v>37</v>
      </c>
      <c r="C509" s="130" t="s">
        <v>89</v>
      </c>
      <c r="D509" s="130">
        <v>18094</v>
      </c>
      <c r="E509" s="130" t="s">
        <v>224</v>
      </c>
      <c r="F509" s="130">
        <v>1.2640114185970399</v>
      </c>
      <c r="G509" s="130" t="s">
        <v>53</v>
      </c>
      <c r="H509" s="130" t="s">
        <v>53</v>
      </c>
      <c r="I509" s="130" t="s">
        <v>66</v>
      </c>
      <c r="J509" s="130" t="s">
        <v>45</v>
      </c>
      <c r="K509" s="130" t="s">
        <v>44</v>
      </c>
    </row>
    <row r="510" spans="1:11" x14ac:dyDescent="0.35">
      <c r="A510" s="130">
        <v>365</v>
      </c>
      <c r="B510" s="130">
        <v>37</v>
      </c>
      <c r="C510" s="130" t="s">
        <v>89</v>
      </c>
      <c r="D510" s="130">
        <v>18967</v>
      </c>
      <c r="E510" s="130" t="s">
        <v>224</v>
      </c>
      <c r="F510" s="130">
        <v>1.2640114185970399</v>
      </c>
      <c r="G510" s="130" t="s">
        <v>53</v>
      </c>
      <c r="H510" s="130" t="s">
        <v>53</v>
      </c>
      <c r="I510" s="130" t="s">
        <v>66</v>
      </c>
      <c r="J510" s="130" t="s">
        <v>45</v>
      </c>
      <c r="K510" s="130" t="s">
        <v>44</v>
      </c>
    </row>
    <row r="511" spans="1:11" x14ac:dyDescent="0.35">
      <c r="A511" s="130">
        <v>370</v>
      </c>
      <c r="B511" s="130">
        <v>37</v>
      </c>
      <c r="C511" s="130" t="s">
        <v>89</v>
      </c>
      <c r="D511" s="130">
        <v>19490</v>
      </c>
      <c r="E511" s="130" t="s">
        <v>224</v>
      </c>
      <c r="F511" s="130">
        <v>1.2640114185970399</v>
      </c>
      <c r="G511" s="130" t="s">
        <v>53</v>
      </c>
      <c r="H511" s="130" t="s">
        <v>53</v>
      </c>
      <c r="I511" s="130" t="s">
        <v>66</v>
      </c>
      <c r="J511" s="130" t="s">
        <v>45</v>
      </c>
      <c r="K511" s="130" t="s">
        <v>44</v>
      </c>
    </row>
    <row r="512" spans="1:11" x14ac:dyDescent="0.35">
      <c r="A512" s="130">
        <v>375</v>
      </c>
      <c r="B512" s="130">
        <v>37</v>
      </c>
      <c r="C512" s="130" t="s">
        <v>89</v>
      </c>
      <c r="D512" s="130">
        <v>19765</v>
      </c>
      <c r="E512" s="130" t="s">
        <v>224</v>
      </c>
      <c r="F512" s="130">
        <v>1.2640114185970399</v>
      </c>
      <c r="G512" s="130" t="s">
        <v>53</v>
      </c>
      <c r="H512" s="130" t="s">
        <v>53</v>
      </c>
      <c r="I512" s="130" t="s">
        <v>66</v>
      </c>
      <c r="J512" s="130" t="s">
        <v>45</v>
      </c>
      <c r="K512" s="130" t="s">
        <v>44</v>
      </c>
    </row>
    <row r="513" spans="1:11" x14ac:dyDescent="0.35">
      <c r="A513" s="130">
        <v>380</v>
      </c>
      <c r="B513" s="130">
        <v>37</v>
      </c>
      <c r="C513" s="130" t="s">
        <v>89</v>
      </c>
      <c r="D513" s="130">
        <v>20676</v>
      </c>
      <c r="E513" s="130" t="s">
        <v>224</v>
      </c>
      <c r="F513" s="130">
        <v>1.2640114185970399</v>
      </c>
      <c r="G513" s="130" t="s">
        <v>53</v>
      </c>
      <c r="H513" s="130" t="s">
        <v>53</v>
      </c>
      <c r="I513" s="130" t="s">
        <v>66</v>
      </c>
      <c r="J513" s="130" t="s">
        <v>45</v>
      </c>
      <c r="K513" s="130" t="s">
        <v>44</v>
      </c>
    </row>
    <row r="514" spans="1:11" x14ac:dyDescent="0.35">
      <c r="A514" s="130">
        <v>385</v>
      </c>
      <c r="B514" s="130">
        <v>37</v>
      </c>
      <c r="C514" s="130" t="s">
        <v>89</v>
      </c>
      <c r="D514" s="130">
        <v>20347</v>
      </c>
      <c r="E514" s="130" t="s">
        <v>224</v>
      </c>
      <c r="F514" s="130">
        <v>1.2640114185970399</v>
      </c>
      <c r="G514" s="130" t="s">
        <v>53</v>
      </c>
      <c r="H514" s="130" t="s">
        <v>53</v>
      </c>
      <c r="I514" s="130" t="s">
        <v>66</v>
      </c>
      <c r="J514" s="130" t="s">
        <v>45</v>
      </c>
      <c r="K514" s="130" t="s">
        <v>44</v>
      </c>
    </row>
    <row r="515" spans="1:11" x14ac:dyDescent="0.35">
      <c r="A515" s="130">
        <v>390</v>
      </c>
      <c r="B515" s="130">
        <v>37</v>
      </c>
      <c r="C515" s="130" t="s">
        <v>89</v>
      </c>
      <c r="D515" s="130">
        <v>20211</v>
      </c>
      <c r="E515" s="130" t="s">
        <v>224</v>
      </c>
      <c r="F515" s="130">
        <v>1.2640114185970399</v>
      </c>
      <c r="G515" s="130" t="s">
        <v>53</v>
      </c>
      <c r="H515" s="130" t="s">
        <v>53</v>
      </c>
      <c r="I515" s="130" t="s">
        <v>66</v>
      </c>
      <c r="J515" s="130" t="s">
        <v>45</v>
      </c>
      <c r="K515" s="130" t="s">
        <v>44</v>
      </c>
    </row>
    <row r="516" spans="1:11" x14ac:dyDescent="0.35">
      <c r="A516" s="130">
        <v>395</v>
      </c>
      <c r="B516" s="130">
        <v>37</v>
      </c>
      <c r="C516" s="130" t="s">
        <v>89</v>
      </c>
      <c r="D516" s="130">
        <v>21216</v>
      </c>
      <c r="E516" s="130" t="s">
        <v>224</v>
      </c>
      <c r="F516" s="130">
        <v>1.2640114185970399</v>
      </c>
      <c r="G516" s="130" t="s">
        <v>53</v>
      </c>
      <c r="H516" s="130" t="s">
        <v>53</v>
      </c>
      <c r="I516" s="130" t="s">
        <v>66</v>
      </c>
      <c r="J516" s="130" t="s">
        <v>45</v>
      </c>
      <c r="K516" s="130" t="s">
        <v>44</v>
      </c>
    </row>
    <row r="517" spans="1:11" x14ac:dyDescent="0.35">
      <c r="A517" s="130">
        <v>400</v>
      </c>
      <c r="B517" s="130">
        <v>37</v>
      </c>
      <c r="C517" s="130" t="s">
        <v>89</v>
      </c>
      <c r="D517" s="130">
        <v>19950</v>
      </c>
      <c r="E517" s="130" t="s">
        <v>224</v>
      </c>
      <c r="F517" s="130">
        <v>1.2640114185970399</v>
      </c>
      <c r="G517" s="130" t="s">
        <v>53</v>
      </c>
      <c r="H517" s="130" t="s">
        <v>53</v>
      </c>
      <c r="I517" s="130" t="s">
        <v>66</v>
      </c>
      <c r="J517" s="130" t="s">
        <v>45</v>
      </c>
      <c r="K517" s="130" t="s">
        <v>44</v>
      </c>
    </row>
    <row r="518" spans="1:11" x14ac:dyDescent="0.35">
      <c r="A518" s="130">
        <v>405</v>
      </c>
      <c r="B518" s="130">
        <v>37</v>
      </c>
      <c r="C518" s="130" t="s">
        <v>89</v>
      </c>
      <c r="D518" s="130">
        <v>20854</v>
      </c>
      <c r="E518" s="130" t="s">
        <v>224</v>
      </c>
      <c r="F518" s="130">
        <v>1.2640114185970399</v>
      </c>
      <c r="G518" s="130" t="s">
        <v>53</v>
      </c>
      <c r="H518" s="130" t="s">
        <v>53</v>
      </c>
      <c r="I518" s="130" t="s">
        <v>66</v>
      </c>
      <c r="J518" s="130" t="s">
        <v>45</v>
      </c>
      <c r="K518" s="130" t="s">
        <v>44</v>
      </c>
    </row>
    <row r="519" spans="1:11" x14ac:dyDescent="0.35">
      <c r="A519" s="130">
        <v>410</v>
      </c>
      <c r="B519" s="130">
        <v>37</v>
      </c>
      <c r="C519" s="130" t="s">
        <v>89</v>
      </c>
      <c r="D519" s="130">
        <v>20626</v>
      </c>
      <c r="E519" s="130" t="s">
        <v>224</v>
      </c>
      <c r="F519" s="130">
        <v>1.2640114185970399</v>
      </c>
      <c r="G519" s="130" t="s">
        <v>53</v>
      </c>
      <c r="H519" s="130" t="s">
        <v>53</v>
      </c>
      <c r="I519" s="130" t="s">
        <v>66</v>
      </c>
      <c r="J519" s="130" t="s">
        <v>45</v>
      </c>
      <c r="K519" s="130" t="s">
        <v>44</v>
      </c>
    </row>
    <row r="520" spans="1:11" x14ac:dyDescent="0.35">
      <c r="A520" s="130">
        <v>415</v>
      </c>
      <c r="B520" s="130">
        <v>37</v>
      </c>
      <c r="C520" s="130" t="s">
        <v>89</v>
      </c>
      <c r="D520" s="130">
        <v>20702</v>
      </c>
      <c r="E520" s="130" t="s">
        <v>224</v>
      </c>
      <c r="F520" s="130">
        <v>1.2640114185970399</v>
      </c>
      <c r="G520" s="130" t="s">
        <v>53</v>
      </c>
      <c r="H520" s="130" t="s">
        <v>53</v>
      </c>
      <c r="I520" s="130" t="s">
        <v>66</v>
      </c>
      <c r="J520" s="130" t="s">
        <v>45</v>
      </c>
      <c r="K520" s="130" t="s">
        <v>44</v>
      </c>
    </row>
    <row r="521" spans="1:11" x14ac:dyDescent="0.35">
      <c r="A521" s="130">
        <v>420</v>
      </c>
      <c r="B521" s="130">
        <v>37</v>
      </c>
      <c r="C521" s="130" t="s">
        <v>89</v>
      </c>
      <c r="D521" s="130">
        <v>20660</v>
      </c>
      <c r="E521" s="130" t="s">
        <v>224</v>
      </c>
      <c r="F521" s="130">
        <v>1.2640114185970399</v>
      </c>
      <c r="G521" s="130" t="s">
        <v>53</v>
      </c>
      <c r="H521" s="130" t="s">
        <v>53</v>
      </c>
      <c r="I521" s="130" t="s">
        <v>66</v>
      </c>
      <c r="J521" s="130" t="s">
        <v>45</v>
      </c>
      <c r="K521" s="130" t="s">
        <v>44</v>
      </c>
    </row>
    <row r="522" spans="1:11" x14ac:dyDescent="0.35">
      <c r="A522" s="130">
        <v>425</v>
      </c>
      <c r="B522" s="130">
        <v>37</v>
      </c>
      <c r="C522" s="130" t="s">
        <v>89</v>
      </c>
      <c r="D522" s="130">
        <v>21043</v>
      </c>
      <c r="E522" s="130" t="s">
        <v>224</v>
      </c>
      <c r="F522" s="130">
        <v>1.2640114185970399</v>
      </c>
      <c r="G522" s="130" t="s">
        <v>53</v>
      </c>
      <c r="H522" s="130" t="s">
        <v>53</v>
      </c>
      <c r="I522" s="130" t="s">
        <v>66</v>
      </c>
      <c r="J522" s="130" t="s">
        <v>45</v>
      </c>
      <c r="K522" s="130" t="s">
        <v>44</v>
      </c>
    </row>
    <row r="523" spans="1:11" x14ac:dyDescent="0.35">
      <c r="A523" s="130">
        <v>430</v>
      </c>
      <c r="B523" s="130">
        <v>37</v>
      </c>
      <c r="C523" s="130" t="s">
        <v>89</v>
      </c>
      <c r="D523" s="130">
        <v>21103</v>
      </c>
      <c r="E523" s="130" t="s">
        <v>224</v>
      </c>
      <c r="F523" s="130">
        <v>1.2640114185970399</v>
      </c>
      <c r="G523" s="130" t="s">
        <v>53</v>
      </c>
      <c r="H523" s="130" t="s">
        <v>53</v>
      </c>
      <c r="I523" s="130" t="s">
        <v>66</v>
      </c>
      <c r="J523" s="130" t="s">
        <v>45</v>
      </c>
      <c r="K523" s="130" t="s">
        <v>44</v>
      </c>
    </row>
    <row r="524" spans="1:11" x14ac:dyDescent="0.35">
      <c r="A524" s="130">
        <v>435</v>
      </c>
      <c r="B524" s="130">
        <v>37.1</v>
      </c>
      <c r="C524" s="130" t="s">
        <v>89</v>
      </c>
      <c r="D524" s="130">
        <v>21708</v>
      </c>
      <c r="E524" s="130" t="s">
        <v>224</v>
      </c>
      <c r="F524" s="130">
        <v>1.2640114185970399</v>
      </c>
      <c r="G524" s="130" t="s">
        <v>53</v>
      </c>
      <c r="H524" s="130" t="s">
        <v>53</v>
      </c>
      <c r="I524" s="130" t="s">
        <v>66</v>
      </c>
      <c r="J524" s="130" t="s">
        <v>45</v>
      </c>
      <c r="K524" s="130" t="s">
        <v>44</v>
      </c>
    </row>
    <row r="525" spans="1:11" x14ac:dyDescent="0.35">
      <c r="A525" s="130">
        <v>440</v>
      </c>
      <c r="B525" s="130">
        <v>37</v>
      </c>
      <c r="C525" s="130" t="s">
        <v>89</v>
      </c>
      <c r="D525" s="130">
        <v>22156</v>
      </c>
      <c r="E525" s="130" t="s">
        <v>224</v>
      </c>
      <c r="F525" s="130">
        <v>1.2640114185970399</v>
      </c>
      <c r="G525" s="130" t="s">
        <v>53</v>
      </c>
      <c r="H525" s="130" t="s">
        <v>53</v>
      </c>
      <c r="I525" s="130" t="s">
        <v>66</v>
      </c>
      <c r="J525" s="130" t="s">
        <v>45</v>
      </c>
      <c r="K525" s="130" t="s">
        <v>44</v>
      </c>
    </row>
    <row r="526" spans="1:11" x14ac:dyDescent="0.35">
      <c r="A526" s="130">
        <v>445</v>
      </c>
      <c r="B526" s="130">
        <v>37</v>
      </c>
      <c r="C526" s="130" t="s">
        <v>89</v>
      </c>
      <c r="D526" s="130">
        <v>21762</v>
      </c>
      <c r="E526" s="130" t="s">
        <v>224</v>
      </c>
      <c r="F526" s="130">
        <v>1.2640114185970399</v>
      </c>
      <c r="G526" s="130" t="s">
        <v>53</v>
      </c>
      <c r="H526" s="130" t="s">
        <v>53</v>
      </c>
      <c r="I526" s="130" t="s">
        <v>66</v>
      </c>
      <c r="J526" s="130" t="s">
        <v>45</v>
      </c>
      <c r="K526" s="130" t="s">
        <v>44</v>
      </c>
    </row>
    <row r="527" spans="1:11" x14ac:dyDescent="0.35">
      <c r="A527" s="130">
        <v>450</v>
      </c>
      <c r="B527" s="130">
        <v>37</v>
      </c>
      <c r="C527" s="130" t="s">
        <v>89</v>
      </c>
      <c r="D527" s="130">
        <v>20617</v>
      </c>
      <c r="E527" s="130" t="s">
        <v>224</v>
      </c>
      <c r="F527" s="130">
        <v>1.2640114185970399</v>
      </c>
      <c r="G527" s="130" t="s">
        <v>53</v>
      </c>
      <c r="H527" s="130" t="s">
        <v>53</v>
      </c>
      <c r="I527" s="130" t="s">
        <v>66</v>
      </c>
      <c r="J527" s="130" t="s">
        <v>45</v>
      </c>
      <c r="K527" s="130" t="s">
        <v>44</v>
      </c>
    </row>
    <row r="528" spans="1:11" x14ac:dyDescent="0.35">
      <c r="A528" s="130">
        <v>455</v>
      </c>
      <c r="B528" s="130">
        <v>37</v>
      </c>
      <c r="C528" s="130" t="s">
        <v>89</v>
      </c>
      <c r="D528" s="130">
        <v>21743</v>
      </c>
      <c r="E528" s="130" t="s">
        <v>224</v>
      </c>
      <c r="F528" s="130">
        <v>1.2640114185970399</v>
      </c>
      <c r="G528" s="130" t="s">
        <v>53</v>
      </c>
      <c r="H528" s="130" t="s">
        <v>53</v>
      </c>
      <c r="I528" s="130" t="s">
        <v>66</v>
      </c>
      <c r="J528" s="130" t="s">
        <v>45</v>
      </c>
      <c r="K528" s="130" t="s">
        <v>44</v>
      </c>
    </row>
    <row r="529" spans="1:11" x14ac:dyDescent="0.35">
      <c r="A529" s="130">
        <v>460</v>
      </c>
      <c r="B529" s="130">
        <v>37</v>
      </c>
      <c r="C529" s="130" t="s">
        <v>89</v>
      </c>
      <c r="D529" s="130">
        <v>20274</v>
      </c>
      <c r="E529" s="130" t="s">
        <v>224</v>
      </c>
      <c r="F529" s="130">
        <v>1.2640114185970399</v>
      </c>
      <c r="G529" s="130" t="s">
        <v>53</v>
      </c>
      <c r="H529" s="130" t="s">
        <v>53</v>
      </c>
      <c r="I529" s="130" t="s">
        <v>66</v>
      </c>
      <c r="J529" s="130" t="s">
        <v>45</v>
      </c>
      <c r="K529" s="130" t="s">
        <v>44</v>
      </c>
    </row>
    <row r="530" spans="1:11" x14ac:dyDescent="0.35">
      <c r="A530" s="130">
        <v>465</v>
      </c>
      <c r="B530" s="130">
        <v>37</v>
      </c>
      <c r="C530" s="130" t="s">
        <v>89</v>
      </c>
      <c r="D530" s="130">
        <v>21663</v>
      </c>
      <c r="E530" s="130" t="s">
        <v>224</v>
      </c>
      <c r="F530" s="130">
        <v>1.2640114185970399</v>
      </c>
      <c r="G530" s="130" t="s">
        <v>53</v>
      </c>
      <c r="H530" s="130" t="s">
        <v>53</v>
      </c>
      <c r="I530" s="130" t="s">
        <v>66</v>
      </c>
      <c r="J530" s="130" t="s">
        <v>45</v>
      </c>
      <c r="K530" s="130" t="s">
        <v>44</v>
      </c>
    </row>
    <row r="531" spans="1:11" x14ac:dyDescent="0.35">
      <c r="A531" s="130">
        <v>470</v>
      </c>
      <c r="B531" s="130">
        <v>37</v>
      </c>
      <c r="C531" s="130" t="s">
        <v>89</v>
      </c>
      <c r="D531" s="130">
        <v>23011</v>
      </c>
      <c r="E531" s="130" t="s">
        <v>224</v>
      </c>
      <c r="F531" s="130">
        <v>1.2640114185970399</v>
      </c>
      <c r="G531" s="130" t="s">
        <v>53</v>
      </c>
      <c r="H531" s="130" t="s">
        <v>53</v>
      </c>
      <c r="I531" s="130" t="s">
        <v>66</v>
      </c>
      <c r="J531" s="130" t="s">
        <v>45</v>
      </c>
      <c r="K531" s="130" t="s">
        <v>44</v>
      </c>
    </row>
    <row r="532" spans="1:11" x14ac:dyDescent="0.35">
      <c r="A532" s="130">
        <v>475</v>
      </c>
      <c r="B532" s="130">
        <v>37</v>
      </c>
      <c r="C532" s="130" t="s">
        <v>89</v>
      </c>
      <c r="D532" s="130">
        <v>21276</v>
      </c>
      <c r="E532" s="130" t="s">
        <v>224</v>
      </c>
      <c r="F532" s="130">
        <v>1.2640114185970399</v>
      </c>
      <c r="G532" s="130" t="s">
        <v>53</v>
      </c>
      <c r="H532" s="130" t="s">
        <v>53</v>
      </c>
      <c r="I532" s="130" t="s">
        <v>66</v>
      </c>
      <c r="J532" s="130" t="s">
        <v>45</v>
      </c>
      <c r="K532" s="130" t="s">
        <v>44</v>
      </c>
    </row>
    <row r="533" spans="1:11" x14ac:dyDescent="0.35">
      <c r="A533" s="130">
        <v>480</v>
      </c>
      <c r="B533" s="130">
        <v>37</v>
      </c>
      <c r="C533" s="130" t="s">
        <v>89</v>
      </c>
      <c r="D533" s="130">
        <v>22458</v>
      </c>
      <c r="E533" s="130" t="s">
        <v>224</v>
      </c>
      <c r="F533" s="130">
        <v>1.2640114185970399</v>
      </c>
      <c r="G533" s="130" t="s">
        <v>53</v>
      </c>
      <c r="H533" s="130" t="s">
        <v>53</v>
      </c>
      <c r="I533" s="130" t="s">
        <v>66</v>
      </c>
      <c r="J533" s="130" t="s">
        <v>45</v>
      </c>
      <c r="K533" s="130" t="s">
        <v>44</v>
      </c>
    </row>
    <row r="534" spans="1:11" x14ac:dyDescent="0.35">
      <c r="A534" s="130">
        <v>485</v>
      </c>
      <c r="B534" s="130">
        <v>37</v>
      </c>
      <c r="C534" s="130" t="s">
        <v>89</v>
      </c>
      <c r="D534" s="130">
        <v>22016</v>
      </c>
      <c r="E534" s="130" t="s">
        <v>224</v>
      </c>
      <c r="F534" s="130">
        <v>1.2640114185970399</v>
      </c>
      <c r="G534" s="130" t="s">
        <v>53</v>
      </c>
      <c r="H534" s="130" t="s">
        <v>53</v>
      </c>
      <c r="I534" s="130" t="s">
        <v>66</v>
      </c>
      <c r="J534" s="130" t="s">
        <v>45</v>
      </c>
      <c r="K534" s="130" t="s">
        <v>44</v>
      </c>
    </row>
    <row r="535" spans="1:11" x14ac:dyDescent="0.35">
      <c r="A535" s="130">
        <v>490</v>
      </c>
      <c r="B535" s="130">
        <v>37</v>
      </c>
      <c r="C535" s="130" t="s">
        <v>89</v>
      </c>
      <c r="D535" s="130">
        <v>22327</v>
      </c>
      <c r="E535" s="130" t="s">
        <v>224</v>
      </c>
      <c r="F535" s="130">
        <v>1.2640114185970399</v>
      </c>
      <c r="G535" s="130" t="s">
        <v>53</v>
      </c>
      <c r="H535" s="130" t="s">
        <v>53</v>
      </c>
      <c r="I535" s="130" t="s">
        <v>66</v>
      </c>
      <c r="J535" s="130" t="s">
        <v>45</v>
      </c>
      <c r="K535" s="130" t="s">
        <v>44</v>
      </c>
    </row>
    <row r="536" spans="1:11" x14ac:dyDescent="0.35">
      <c r="A536" s="130">
        <v>495</v>
      </c>
      <c r="B536" s="130">
        <v>37</v>
      </c>
      <c r="C536" s="130" t="s">
        <v>89</v>
      </c>
      <c r="D536" s="130">
        <v>21583</v>
      </c>
      <c r="E536" s="130" t="s">
        <v>224</v>
      </c>
      <c r="F536" s="130">
        <v>1.2640114185970399</v>
      </c>
      <c r="G536" s="130" t="s">
        <v>53</v>
      </c>
      <c r="H536" s="130" t="s">
        <v>53</v>
      </c>
      <c r="I536" s="130" t="s">
        <v>66</v>
      </c>
      <c r="J536" s="130" t="s">
        <v>45</v>
      </c>
      <c r="K536" s="130" t="s">
        <v>44</v>
      </c>
    </row>
    <row r="537" spans="1:11" x14ac:dyDescent="0.35">
      <c r="A537" s="130">
        <v>500</v>
      </c>
      <c r="B537" s="130">
        <v>37</v>
      </c>
      <c r="C537" s="130" t="s">
        <v>89</v>
      </c>
      <c r="D537" s="130">
        <v>22030</v>
      </c>
      <c r="E537" s="130" t="s">
        <v>224</v>
      </c>
      <c r="F537" s="130">
        <v>1.2640114185970399</v>
      </c>
      <c r="G537" s="130" t="s">
        <v>53</v>
      </c>
      <c r="H537" s="130" t="s">
        <v>53</v>
      </c>
      <c r="I537" s="130" t="s">
        <v>66</v>
      </c>
      <c r="J537" s="130" t="s">
        <v>45</v>
      </c>
      <c r="K537" s="130" t="s">
        <v>44</v>
      </c>
    </row>
    <row r="538" spans="1:11" x14ac:dyDescent="0.35">
      <c r="A538" s="130">
        <v>505</v>
      </c>
      <c r="B538" s="130">
        <v>37</v>
      </c>
      <c r="C538" s="130" t="s">
        <v>89</v>
      </c>
      <c r="D538" s="130">
        <v>22133</v>
      </c>
      <c r="E538" s="130" t="s">
        <v>224</v>
      </c>
      <c r="F538" s="130">
        <v>1.2640114185970399</v>
      </c>
      <c r="G538" s="130" t="s">
        <v>53</v>
      </c>
      <c r="H538" s="130" t="s">
        <v>53</v>
      </c>
      <c r="I538" s="130" t="s">
        <v>66</v>
      </c>
      <c r="J538" s="130" t="s">
        <v>45</v>
      </c>
      <c r="K538" s="130" t="s">
        <v>44</v>
      </c>
    </row>
    <row r="539" spans="1:11" x14ac:dyDescent="0.35">
      <c r="A539" s="130">
        <v>510</v>
      </c>
      <c r="B539" s="130">
        <v>37</v>
      </c>
      <c r="C539" s="130" t="s">
        <v>89</v>
      </c>
      <c r="D539" s="130">
        <v>23115</v>
      </c>
      <c r="E539" s="130" t="s">
        <v>224</v>
      </c>
      <c r="F539" s="130">
        <v>1.2640114185970399</v>
      </c>
      <c r="G539" s="130" t="s">
        <v>53</v>
      </c>
      <c r="H539" s="130" t="s">
        <v>53</v>
      </c>
      <c r="I539" s="130" t="s">
        <v>66</v>
      </c>
      <c r="J539" s="130" t="s">
        <v>45</v>
      </c>
      <c r="K539" s="130" t="s">
        <v>44</v>
      </c>
    </row>
    <row r="540" spans="1:11" x14ac:dyDescent="0.35">
      <c r="A540" s="130">
        <v>515</v>
      </c>
      <c r="B540" s="130">
        <v>37</v>
      </c>
      <c r="C540" s="130" t="s">
        <v>89</v>
      </c>
      <c r="D540" s="130">
        <v>23686</v>
      </c>
      <c r="E540" s="130" t="s">
        <v>224</v>
      </c>
      <c r="F540" s="130">
        <v>1.2640114185970399</v>
      </c>
      <c r="G540" s="130" t="s">
        <v>53</v>
      </c>
      <c r="H540" s="130" t="s">
        <v>53</v>
      </c>
      <c r="I540" s="130" t="s">
        <v>66</v>
      </c>
      <c r="J540" s="130" t="s">
        <v>45</v>
      </c>
      <c r="K540" s="130" t="s">
        <v>44</v>
      </c>
    </row>
    <row r="541" spans="1:11" x14ac:dyDescent="0.35">
      <c r="A541" s="130">
        <v>520</v>
      </c>
      <c r="B541" s="130">
        <v>37</v>
      </c>
      <c r="C541" s="130" t="s">
        <v>89</v>
      </c>
      <c r="D541" s="130">
        <v>22549</v>
      </c>
      <c r="E541" s="130" t="s">
        <v>224</v>
      </c>
      <c r="F541" s="130">
        <v>1.2640114185970399</v>
      </c>
      <c r="G541" s="130" t="s">
        <v>53</v>
      </c>
      <c r="H541" s="130" t="s">
        <v>53</v>
      </c>
      <c r="I541" s="130" t="s">
        <v>66</v>
      </c>
      <c r="J541" s="130" t="s">
        <v>45</v>
      </c>
      <c r="K541" s="130" t="s">
        <v>44</v>
      </c>
    </row>
    <row r="542" spans="1:11" x14ac:dyDescent="0.35">
      <c r="A542" s="130">
        <v>525</v>
      </c>
      <c r="B542" s="130">
        <v>37</v>
      </c>
      <c r="C542" s="130" t="s">
        <v>89</v>
      </c>
      <c r="D542" s="130">
        <v>21739</v>
      </c>
      <c r="E542" s="130" t="s">
        <v>224</v>
      </c>
      <c r="F542" s="130">
        <v>1.2640114185970399</v>
      </c>
      <c r="G542" s="130" t="s">
        <v>53</v>
      </c>
      <c r="H542" s="130" t="s">
        <v>53</v>
      </c>
      <c r="I542" s="130" t="s">
        <v>66</v>
      </c>
      <c r="J542" s="130" t="s">
        <v>45</v>
      </c>
      <c r="K542" s="130" t="s">
        <v>44</v>
      </c>
    </row>
    <row r="543" spans="1:11" x14ac:dyDescent="0.35">
      <c r="A543" s="130">
        <v>530</v>
      </c>
      <c r="B543" s="130">
        <v>37</v>
      </c>
      <c r="C543" s="130" t="s">
        <v>89</v>
      </c>
      <c r="D543" s="130">
        <v>21511</v>
      </c>
      <c r="E543" s="130" t="s">
        <v>224</v>
      </c>
      <c r="F543" s="130">
        <v>1.2640114185970399</v>
      </c>
      <c r="G543" s="130" t="s">
        <v>53</v>
      </c>
      <c r="H543" s="130" t="s">
        <v>53</v>
      </c>
      <c r="I543" s="130" t="s">
        <v>66</v>
      </c>
      <c r="J543" s="130" t="s">
        <v>45</v>
      </c>
      <c r="K543" s="130" t="s">
        <v>44</v>
      </c>
    </row>
    <row r="544" spans="1:11" x14ac:dyDescent="0.35">
      <c r="A544" s="130">
        <v>535</v>
      </c>
      <c r="B544" s="130">
        <v>37</v>
      </c>
      <c r="C544" s="130" t="s">
        <v>89</v>
      </c>
      <c r="D544" s="130">
        <v>22288</v>
      </c>
      <c r="E544" s="130" t="s">
        <v>224</v>
      </c>
      <c r="F544" s="130">
        <v>1.2640114185970399</v>
      </c>
      <c r="G544" s="130" t="s">
        <v>53</v>
      </c>
      <c r="H544" s="130" t="s">
        <v>53</v>
      </c>
      <c r="I544" s="130" t="s">
        <v>66</v>
      </c>
      <c r="J544" s="130" t="s">
        <v>45</v>
      </c>
      <c r="K544" s="130" t="s">
        <v>44</v>
      </c>
    </row>
    <row r="545" spans="1:11" x14ac:dyDescent="0.35">
      <c r="A545" s="130">
        <v>540</v>
      </c>
      <c r="B545" s="130">
        <v>37</v>
      </c>
      <c r="C545" s="130" t="s">
        <v>89</v>
      </c>
      <c r="D545" s="130">
        <v>22539</v>
      </c>
      <c r="E545" s="130" t="s">
        <v>224</v>
      </c>
      <c r="F545" s="130">
        <v>1.2640114185970399</v>
      </c>
      <c r="G545" s="130" t="s">
        <v>53</v>
      </c>
      <c r="H545" s="130" t="s">
        <v>53</v>
      </c>
      <c r="I545" s="130" t="s">
        <v>66</v>
      </c>
      <c r="J545" s="130" t="s">
        <v>45</v>
      </c>
      <c r="K545" s="130" t="s">
        <v>44</v>
      </c>
    </row>
    <row r="546" spans="1:11" x14ac:dyDescent="0.35">
      <c r="A546" s="130">
        <v>545</v>
      </c>
      <c r="B546" s="130">
        <v>37</v>
      </c>
      <c r="C546" s="130" t="s">
        <v>89</v>
      </c>
      <c r="D546" s="130">
        <v>22638</v>
      </c>
      <c r="E546" s="130" t="s">
        <v>224</v>
      </c>
      <c r="F546" s="130">
        <v>1.2640114185970399</v>
      </c>
      <c r="G546" s="130" t="s">
        <v>53</v>
      </c>
      <c r="H546" s="130" t="s">
        <v>53</v>
      </c>
      <c r="I546" s="130" t="s">
        <v>66</v>
      </c>
      <c r="J546" s="130" t="s">
        <v>45</v>
      </c>
      <c r="K546" s="130" t="s">
        <v>44</v>
      </c>
    </row>
    <row r="547" spans="1:11" x14ac:dyDescent="0.35">
      <c r="A547" s="130">
        <v>550</v>
      </c>
      <c r="B547" s="130">
        <v>37</v>
      </c>
      <c r="C547" s="130" t="s">
        <v>89</v>
      </c>
      <c r="D547" s="130">
        <v>23701</v>
      </c>
      <c r="E547" s="130" t="s">
        <v>224</v>
      </c>
      <c r="F547" s="130">
        <v>1.2640114185970399</v>
      </c>
      <c r="G547" s="130" t="s">
        <v>53</v>
      </c>
      <c r="H547" s="130" t="s">
        <v>53</v>
      </c>
      <c r="I547" s="130" t="s">
        <v>66</v>
      </c>
      <c r="J547" s="130" t="s">
        <v>45</v>
      </c>
      <c r="K547" s="130" t="s">
        <v>44</v>
      </c>
    </row>
    <row r="548" spans="1:11" x14ac:dyDescent="0.35">
      <c r="A548" s="130">
        <v>555</v>
      </c>
      <c r="B548" s="130">
        <v>37</v>
      </c>
      <c r="C548" s="130" t="s">
        <v>89</v>
      </c>
      <c r="D548" s="130">
        <v>23387</v>
      </c>
      <c r="E548" s="130" t="s">
        <v>224</v>
      </c>
      <c r="F548" s="130">
        <v>1.2640114185970399</v>
      </c>
      <c r="G548" s="130" t="s">
        <v>53</v>
      </c>
      <c r="H548" s="130" t="s">
        <v>53</v>
      </c>
      <c r="I548" s="130" t="s">
        <v>66</v>
      </c>
      <c r="J548" s="130" t="s">
        <v>45</v>
      </c>
      <c r="K548" s="130" t="s">
        <v>44</v>
      </c>
    </row>
    <row r="549" spans="1:11" x14ac:dyDescent="0.35">
      <c r="A549" s="130">
        <v>560</v>
      </c>
      <c r="B549" s="130">
        <v>37</v>
      </c>
      <c r="C549" s="130" t="s">
        <v>89</v>
      </c>
      <c r="D549" s="130">
        <v>24190</v>
      </c>
      <c r="E549" s="130" t="s">
        <v>224</v>
      </c>
      <c r="F549" s="130">
        <v>1.2640114185970399</v>
      </c>
      <c r="G549" s="130" t="s">
        <v>53</v>
      </c>
      <c r="H549" s="130" t="s">
        <v>53</v>
      </c>
      <c r="I549" s="130" t="s">
        <v>66</v>
      </c>
      <c r="J549" s="130" t="s">
        <v>45</v>
      </c>
      <c r="K549" s="130" t="s">
        <v>44</v>
      </c>
    </row>
    <row r="550" spans="1:11" x14ac:dyDescent="0.35">
      <c r="A550" s="130">
        <v>565</v>
      </c>
      <c r="B550" s="130">
        <v>37</v>
      </c>
      <c r="C550" s="130" t="s">
        <v>89</v>
      </c>
      <c r="D550" s="130">
        <v>22887</v>
      </c>
      <c r="E550" s="130" t="s">
        <v>224</v>
      </c>
      <c r="F550" s="130">
        <v>1.2640114185970399</v>
      </c>
      <c r="G550" s="130" t="s">
        <v>53</v>
      </c>
      <c r="H550" s="130" t="s">
        <v>53</v>
      </c>
      <c r="I550" s="130" t="s">
        <v>66</v>
      </c>
      <c r="J550" s="130" t="s">
        <v>45</v>
      </c>
      <c r="K550" s="130" t="s">
        <v>44</v>
      </c>
    </row>
    <row r="551" spans="1:11" x14ac:dyDescent="0.35">
      <c r="A551" s="130">
        <v>570</v>
      </c>
      <c r="B551" s="130">
        <v>37</v>
      </c>
      <c r="C551" s="130" t="s">
        <v>89</v>
      </c>
      <c r="D551" s="130">
        <v>23740</v>
      </c>
      <c r="E551" s="130" t="s">
        <v>224</v>
      </c>
      <c r="F551" s="130">
        <v>1.2640114185970399</v>
      </c>
      <c r="G551" s="130" t="s">
        <v>53</v>
      </c>
      <c r="H551" s="130" t="s">
        <v>53</v>
      </c>
      <c r="I551" s="130" t="s">
        <v>66</v>
      </c>
      <c r="J551" s="130" t="s">
        <v>45</v>
      </c>
      <c r="K551" s="130" t="s">
        <v>44</v>
      </c>
    </row>
    <row r="552" spans="1:11" x14ac:dyDescent="0.35">
      <c r="A552" s="130">
        <v>575</v>
      </c>
      <c r="B552" s="130">
        <v>37</v>
      </c>
      <c r="C552" s="130" t="s">
        <v>89</v>
      </c>
      <c r="D552" s="130">
        <v>22253</v>
      </c>
      <c r="E552" s="130" t="s">
        <v>224</v>
      </c>
      <c r="F552" s="130">
        <v>1.2640114185970399</v>
      </c>
      <c r="G552" s="130" t="s">
        <v>53</v>
      </c>
      <c r="H552" s="130" t="s">
        <v>53</v>
      </c>
      <c r="I552" s="130" t="s">
        <v>66</v>
      </c>
      <c r="J552" s="130" t="s">
        <v>45</v>
      </c>
      <c r="K552" s="130" t="s">
        <v>44</v>
      </c>
    </row>
    <row r="553" spans="1:11" x14ac:dyDescent="0.35">
      <c r="A553" s="130">
        <v>580</v>
      </c>
      <c r="B553" s="130">
        <v>37</v>
      </c>
      <c r="C553" s="130" t="s">
        <v>89</v>
      </c>
      <c r="D553" s="130">
        <v>22118</v>
      </c>
      <c r="E553" s="130" t="s">
        <v>224</v>
      </c>
      <c r="F553" s="130">
        <v>1.2640114185970399</v>
      </c>
      <c r="G553" s="130" t="s">
        <v>53</v>
      </c>
      <c r="H553" s="130" t="s">
        <v>53</v>
      </c>
      <c r="I553" s="130" t="s">
        <v>66</v>
      </c>
      <c r="J553" s="130" t="s">
        <v>45</v>
      </c>
      <c r="K553" s="130" t="s">
        <v>44</v>
      </c>
    </row>
    <row r="554" spans="1:11" x14ac:dyDescent="0.35">
      <c r="A554" s="130">
        <v>585</v>
      </c>
      <c r="B554" s="130">
        <v>37</v>
      </c>
      <c r="C554" s="130" t="s">
        <v>89</v>
      </c>
      <c r="D554" s="130">
        <v>24099</v>
      </c>
      <c r="E554" s="130" t="s">
        <v>224</v>
      </c>
      <c r="F554" s="130">
        <v>1.2640114185970399</v>
      </c>
      <c r="G554" s="130" t="s">
        <v>53</v>
      </c>
      <c r="H554" s="130" t="s">
        <v>53</v>
      </c>
      <c r="I554" s="130" t="s">
        <v>66</v>
      </c>
      <c r="J554" s="130" t="s">
        <v>45</v>
      </c>
      <c r="K554" s="130" t="s">
        <v>44</v>
      </c>
    </row>
    <row r="555" spans="1:11" x14ac:dyDescent="0.35">
      <c r="A555" s="130">
        <v>590</v>
      </c>
      <c r="B555" s="130">
        <v>37</v>
      </c>
      <c r="C555" s="130" t="s">
        <v>89</v>
      </c>
      <c r="D555" s="130">
        <v>22979</v>
      </c>
      <c r="E555" s="130" t="s">
        <v>224</v>
      </c>
      <c r="F555" s="130">
        <v>1.2640114185970399</v>
      </c>
      <c r="G555" s="130" t="s">
        <v>53</v>
      </c>
      <c r="H555" s="130" t="s">
        <v>53</v>
      </c>
      <c r="I555" s="130" t="s">
        <v>66</v>
      </c>
      <c r="J555" s="130" t="s">
        <v>45</v>
      </c>
      <c r="K555" s="130" t="s">
        <v>44</v>
      </c>
    </row>
    <row r="556" spans="1:11" x14ac:dyDescent="0.35">
      <c r="A556" s="130">
        <v>595</v>
      </c>
      <c r="B556" s="130">
        <v>37</v>
      </c>
      <c r="C556" s="130" t="s">
        <v>89</v>
      </c>
      <c r="D556" s="130">
        <v>22298</v>
      </c>
      <c r="E556" s="130" t="s">
        <v>224</v>
      </c>
      <c r="F556" s="130">
        <v>1.2640114185970399</v>
      </c>
      <c r="G556" s="130" t="s">
        <v>53</v>
      </c>
      <c r="H556" s="130" t="s">
        <v>53</v>
      </c>
      <c r="I556" s="130" t="s">
        <v>66</v>
      </c>
      <c r="J556" s="130" t="s">
        <v>45</v>
      </c>
      <c r="K556" s="130" t="s">
        <v>44</v>
      </c>
    </row>
    <row r="557" spans="1:11" x14ac:dyDescent="0.35">
      <c r="A557" s="130">
        <v>600</v>
      </c>
      <c r="B557" s="130">
        <v>37.1</v>
      </c>
      <c r="C557" s="130" t="s">
        <v>89</v>
      </c>
      <c r="D557" s="130">
        <v>24331</v>
      </c>
      <c r="E557" s="130" t="s">
        <v>224</v>
      </c>
      <c r="F557" s="130">
        <v>1.2640114185970399</v>
      </c>
      <c r="G557" s="130" t="s">
        <v>53</v>
      </c>
      <c r="H557" s="130" t="s">
        <v>53</v>
      </c>
      <c r="I557" s="130" t="s">
        <v>66</v>
      </c>
      <c r="J557" s="130" t="s">
        <v>45</v>
      </c>
      <c r="K557" s="130" t="s">
        <v>44</v>
      </c>
    </row>
    <row r="558" spans="1:11" x14ac:dyDescent="0.35">
      <c r="A558" s="130">
        <v>605</v>
      </c>
      <c r="B558" s="130">
        <v>37</v>
      </c>
      <c r="C558" s="130" t="s">
        <v>89</v>
      </c>
      <c r="D558" s="130">
        <v>23256</v>
      </c>
      <c r="E558" s="130" t="s">
        <v>224</v>
      </c>
      <c r="F558" s="130">
        <v>1.2640114185970399</v>
      </c>
      <c r="G558" s="130" t="s">
        <v>53</v>
      </c>
      <c r="H558" s="130" t="s">
        <v>53</v>
      </c>
      <c r="I558" s="130" t="s">
        <v>66</v>
      </c>
      <c r="J558" s="130" t="s">
        <v>45</v>
      </c>
      <c r="K558" s="130" t="s">
        <v>44</v>
      </c>
    </row>
    <row r="559" spans="1:11" x14ac:dyDescent="0.35">
      <c r="A559" s="130">
        <v>610</v>
      </c>
      <c r="B559" s="130">
        <v>37</v>
      </c>
      <c r="C559" s="130" t="s">
        <v>89</v>
      </c>
      <c r="D559" s="130">
        <v>22792</v>
      </c>
      <c r="E559" s="130" t="s">
        <v>224</v>
      </c>
      <c r="F559" s="130">
        <v>1.2640114185970399</v>
      </c>
      <c r="G559" s="130" t="s">
        <v>53</v>
      </c>
      <c r="H559" s="130" t="s">
        <v>53</v>
      </c>
      <c r="I559" s="130" t="s">
        <v>66</v>
      </c>
      <c r="J559" s="130" t="s">
        <v>45</v>
      </c>
      <c r="K559" s="130" t="s">
        <v>44</v>
      </c>
    </row>
    <row r="560" spans="1:11" x14ac:dyDescent="0.35">
      <c r="A560" s="130">
        <v>615</v>
      </c>
      <c r="B560" s="130">
        <v>37</v>
      </c>
      <c r="C560" s="130" t="s">
        <v>89</v>
      </c>
      <c r="D560" s="130">
        <v>24254</v>
      </c>
      <c r="E560" s="130" t="s">
        <v>224</v>
      </c>
      <c r="F560" s="130">
        <v>1.2640114185970399</v>
      </c>
      <c r="G560" s="130" t="s">
        <v>53</v>
      </c>
      <c r="H560" s="130" t="s">
        <v>53</v>
      </c>
      <c r="I560" s="130" t="s">
        <v>66</v>
      </c>
      <c r="J560" s="130" t="s">
        <v>45</v>
      </c>
      <c r="K560" s="130" t="s">
        <v>44</v>
      </c>
    </row>
    <row r="561" spans="1:11" x14ac:dyDescent="0.35">
      <c r="A561" s="130">
        <v>620</v>
      </c>
      <c r="B561" s="130">
        <v>37</v>
      </c>
      <c r="C561" s="130" t="s">
        <v>89</v>
      </c>
      <c r="D561" s="130">
        <v>23928</v>
      </c>
      <c r="E561" s="130" t="s">
        <v>224</v>
      </c>
      <c r="F561" s="130">
        <v>1.2640114185970399</v>
      </c>
      <c r="G561" s="130" t="s">
        <v>53</v>
      </c>
      <c r="H561" s="130" t="s">
        <v>53</v>
      </c>
      <c r="I561" s="130" t="s">
        <v>66</v>
      </c>
      <c r="J561" s="130" t="s">
        <v>45</v>
      </c>
      <c r="K561" s="130" t="s">
        <v>44</v>
      </c>
    </row>
    <row r="562" spans="1:11" x14ac:dyDescent="0.35">
      <c r="A562" s="130">
        <v>625</v>
      </c>
      <c r="B562" s="130">
        <v>37</v>
      </c>
      <c r="C562" s="130" t="s">
        <v>89</v>
      </c>
      <c r="D562" s="130">
        <v>23863</v>
      </c>
      <c r="E562" s="130" t="s">
        <v>224</v>
      </c>
      <c r="F562" s="130">
        <v>1.2640114185970399</v>
      </c>
      <c r="G562" s="130" t="s">
        <v>53</v>
      </c>
      <c r="H562" s="130" t="s">
        <v>53</v>
      </c>
      <c r="I562" s="130" t="s">
        <v>66</v>
      </c>
      <c r="J562" s="130" t="s">
        <v>45</v>
      </c>
      <c r="K562" s="130" t="s">
        <v>44</v>
      </c>
    </row>
    <row r="563" spans="1:11" x14ac:dyDescent="0.35">
      <c r="A563" s="130">
        <v>630</v>
      </c>
      <c r="B563" s="130">
        <v>37</v>
      </c>
      <c r="C563" s="130" t="s">
        <v>89</v>
      </c>
      <c r="D563" s="130">
        <v>24252</v>
      </c>
      <c r="E563" s="130" t="s">
        <v>224</v>
      </c>
      <c r="F563" s="130">
        <v>1.2640114185970399</v>
      </c>
      <c r="G563" s="130" t="s">
        <v>53</v>
      </c>
      <c r="H563" s="130" t="s">
        <v>53</v>
      </c>
      <c r="I563" s="130" t="s">
        <v>66</v>
      </c>
      <c r="J563" s="130" t="s">
        <v>45</v>
      </c>
      <c r="K563" s="130" t="s">
        <v>44</v>
      </c>
    </row>
    <row r="564" spans="1:11" x14ac:dyDescent="0.35">
      <c r="A564" s="130">
        <v>635</v>
      </c>
      <c r="B564" s="130">
        <v>37</v>
      </c>
      <c r="C564" s="130" t="s">
        <v>89</v>
      </c>
      <c r="D564" s="130">
        <v>23653</v>
      </c>
      <c r="E564" s="130" t="s">
        <v>224</v>
      </c>
      <c r="F564" s="130">
        <v>1.2640114185970399</v>
      </c>
      <c r="G564" s="130" t="s">
        <v>53</v>
      </c>
      <c r="H564" s="130" t="s">
        <v>53</v>
      </c>
      <c r="I564" s="130" t="s">
        <v>66</v>
      </c>
      <c r="J564" s="130" t="s">
        <v>45</v>
      </c>
      <c r="K564" s="130" t="s">
        <v>44</v>
      </c>
    </row>
    <row r="565" spans="1:11" x14ac:dyDescent="0.35">
      <c r="A565" s="130">
        <v>640</v>
      </c>
      <c r="B565" s="130">
        <v>37</v>
      </c>
      <c r="C565" s="130" t="s">
        <v>89</v>
      </c>
      <c r="D565" s="130">
        <v>23713</v>
      </c>
      <c r="E565" s="130" t="s">
        <v>224</v>
      </c>
      <c r="F565" s="130">
        <v>1.2640114185970399</v>
      </c>
      <c r="G565" s="130" t="s">
        <v>53</v>
      </c>
      <c r="H565" s="130" t="s">
        <v>53</v>
      </c>
      <c r="I565" s="130" t="s">
        <v>66</v>
      </c>
      <c r="J565" s="130" t="s">
        <v>45</v>
      </c>
      <c r="K565" s="130" t="s">
        <v>44</v>
      </c>
    </row>
    <row r="566" spans="1:11" x14ac:dyDescent="0.35">
      <c r="A566" s="130">
        <v>645</v>
      </c>
      <c r="B566" s="130">
        <v>37</v>
      </c>
      <c r="C566" s="130" t="s">
        <v>89</v>
      </c>
      <c r="D566" s="130">
        <v>24306</v>
      </c>
      <c r="E566" s="130" t="s">
        <v>224</v>
      </c>
      <c r="F566" s="130">
        <v>1.2640114185970399</v>
      </c>
      <c r="G566" s="130" t="s">
        <v>53</v>
      </c>
      <c r="H566" s="130" t="s">
        <v>53</v>
      </c>
      <c r="I566" s="130" t="s">
        <v>66</v>
      </c>
      <c r="J566" s="130" t="s">
        <v>45</v>
      </c>
      <c r="K566" s="130" t="s">
        <v>44</v>
      </c>
    </row>
    <row r="567" spans="1:11" x14ac:dyDescent="0.35">
      <c r="A567" s="130">
        <v>650</v>
      </c>
      <c r="B567" s="130">
        <v>37</v>
      </c>
      <c r="C567" s="130" t="s">
        <v>89</v>
      </c>
      <c r="D567" s="130">
        <v>24620</v>
      </c>
      <c r="E567" s="130" t="s">
        <v>224</v>
      </c>
      <c r="F567" s="130">
        <v>1.2640114185970399</v>
      </c>
      <c r="G567" s="130" t="s">
        <v>53</v>
      </c>
      <c r="H567" s="130" t="s">
        <v>53</v>
      </c>
      <c r="I567" s="130" t="s">
        <v>66</v>
      </c>
      <c r="J567" s="130" t="s">
        <v>45</v>
      </c>
      <c r="K567" s="130" t="s">
        <v>44</v>
      </c>
    </row>
    <row r="568" spans="1:11" x14ac:dyDescent="0.35">
      <c r="A568" s="130">
        <v>655</v>
      </c>
      <c r="B568" s="130">
        <v>37</v>
      </c>
      <c r="C568" s="130" t="s">
        <v>89</v>
      </c>
      <c r="D568" s="130">
        <v>23935</v>
      </c>
      <c r="E568" s="130" t="s">
        <v>224</v>
      </c>
      <c r="F568" s="130">
        <v>1.2640114185970399</v>
      </c>
      <c r="G568" s="130" t="s">
        <v>53</v>
      </c>
      <c r="H568" s="130" t="s">
        <v>53</v>
      </c>
      <c r="I568" s="130" t="s">
        <v>66</v>
      </c>
      <c r="J568" s="130" t="s">
        <v>45</v>
      </c>
      <c r="K568" s="130" t="s">
        <v>44</v>
      </c>
    </row>
    <row r="569" spans="1:11" x14ac:dyDescent="0.35">
      <c r="A569" s="130">
        <v>660</v>
      </c>
      <c r="B569" s="130">
        <v>37</v>
      </c>
      <c r="C569" s="130" t="s">
        <v>89</v>
      </c>
      <c r="D569" s="130">
        <v>24870</v>
      </c>
      <c r="E569" s="130" t="s">
        <v>224</v>
      </c>
      <c r="F569" s="130">
        <v>1.2640114185970399</v>
      </c>
      <c r="G569" s="130" t="s">
        <v>53</v>
      </c>
      <c r="H569" s="130" t="s">
        <v>53</v>
      </c>
      <c r="I569" s="130" t="s">
        <v>66</v>
      </c>
      <c r="J569" s="130" t="s">
        <v>45</v>
      </c>
      <c r="K569" s="130" t="s">
        <v>44</v>
      </c>
    </row>
    <row r="570" spans="1:11" x14ac:dyDescent="0.35">
      <c r="A570" s="130">
        <v>665</v>
      </c>
      <c r="B570" s="130">
        <v>37</v>
      </c>
      <c r="C570" s="130" t="s">
        <v>89</v>
      </c>
      <c r="D570" s="130">
        <v>23863</v>
      </c>
      <c r="E570" s="130" t="s">
        <v>224</v>
      </c>
      <c r="F570" s="130">
        <v>1.2640114185970399</v>
      </c>
      <c r="G570" s="130" t="s">
        <v>53</v>
      </c>
      <c r="H570" s="130" t="s">
        <v>53</v>
      </c>
      <c r="I570" s="130" t="s">
        <v>66</v>
      </c>
      <c r="J570" s="130" t="s">
        <v>45</v>
      </c>
      <c r="K570" s="130" t="s">
        <v>44</v>
      </c>
    </row>
    <row r="571" spans="1:11" x14ac:dyDescent="0.35">
      <c r="A571" s="130">
        <v>670</v>
      </c>
      <c r="B571" s="130">
        <v>37</v>
      </c>
      <c r="C571" s="130" t="s">
        <v>89</v>
      </c>
      <c r="D571" s="130">
        <v>25328</v>
      </c>
      <c r="E571" s="130" t="s">
        <v>224</v>
      </c>
      <c r="F571" s="130">
        <v>1.2640114185970399</v>
      </c>
      <c r="G571" s="130" t="s">
        <v>53</v>
      </c>
      <c r="H571" s="130" t="s">
        <v>53</v>
      </c>
      <c r="I571" s="130" t="s">
        <v>66</v>
      </c>
      <c r="J571" s="130" t="s">
        <v>45</v>
      </c>
      <c r="K571" s="130" t="s">
        <v>44</v>
      </c>
    </row>
    <row r="572" spans="1:11" x14ac:dyDescent="0.35">
      <c r="A572" s="130">
        <v>675</v>
      </c>
      <c r="B572" s="130">
        <v>37</v>
      </c>
      <c r="C572" s="130" t="s">
        <v>89</v>
      </c>
      <c r="D572" s="130">
        <v>24029</v>
      </c>
      <c r="E572" s="130" t="s">
        <v>224</v>
      </c>
      <c r="F572" s="130">
        <v>1.2640114185970399</v>
      </c>
      <c r="G572" s="130" t="s">
        <v>53</v>
      </c>
      <c r="H572" s="130" t="s">
        <v>53</v>
      </c>
      <c r="I572" s="130" t="s">
        <v>66</v>
      </c>
      <c r="J572" s="130" t="s">
        <v>45</v>
      </c>
      <c r="K572" s="130" t="s">
        <v>44</v>
      </c>
    </row>
    <row r="573" spans="1:11" x14ac:dyDescent="0.35">
      <c r="A573" s="130">
        <v>680</v>
      </c>
      <c r="B573" s="130">
        <v>37</v>
      </c>
      <c r="C573" s="130" t="s">
        <v>89</v>
      </c>
      <c r="D573" s="130">
        <v>25308</v>
      </c>
      <c r="E573" s="130" t="s">
        <v>224</v>
      </c>
      <c r="F573" s="130">
        <v>1.2640114185970399</v>
      </c>
      <c r="G573" s="130" t="s">
        <v>53</v>
      </c>
      <c r="H573" s="130" t="s">
        <v>53</v>
      </c>
      <c r="I573" s="130" t="s">
        <v>66</v>
      </c>
      <c r="J573" s="130" t="s">
        <v>45</v>
      </c>
      <c r="K573" s="130" t="s">
        <v>44</v>
      </c>
    </row>
    <row r="574" spans="1:11" x14ac:dyDescent="0.35">
      <c r="A574" s="130">
        <v>685</v>
      </c>
      <c r="B574" s="130">
        <v>37</v>
      </c>
      <c r="C574" s="130" t="s">
        <v>89</v>
      </c>
      <c r="D574" s="130">
        <v>23524</v>
      </c>
      <c r="E574" s="130" t="s">
        <v>224</v>
      </c>
      <c r="F574" s="130">
        <v>1.2640114185970399</v>
      </c>
      <c r="G574" s="130" t="s">
        <v>53</v>
      </c>
      <c r="H574" s="130" t="s">
        <v>53</v>
      </c>
      <c r="I574" s="130" t="s">
        <v>66</v>
      </c>
      <c r="J574" s="130" t="s">
        <v>45</v>
      </c>
      <c r="K574" s="130" t="s">
        <v>44</v>
      </c>
    </row>
    <row r="575" spans="1:11" x14ac:dyDescent="0.35">
      <c r="A575" s="130">
        <v>690</v>
      </c>
      <c r="B575" s="130">
        <v>37</v>
      </c>
      <c r="C575" s="130" t="s">
        <v>89</v>
      </c>
      <c r="D575" s="130">
        <v>23017</v>
      </c>
      <c r="E575" s="130" t="s">
        <v>224</v>
      </c>
      <c r="F575" s="130">
        <v>1.2640114185970399</v>
      </c>
      <c r="G575" s="130" t="s">
        <v>53</v>
      </c>
      <c r="H575" s="130" t="s">
        <v>53</v>
      </c>
      <c r="I575" s="130" t="s">
        <v>66</v>
      </c>
      <c r="J575" s="130" t="s">
        <v>45</v>
      </c>
      <c r="K575" s="130" t="s">
        <v>44</v>
      </c>
    </row>
    <row r="576" spans="1:11" x14ac:dyDescent="0.35">
      <c r="A576" s="130">
        <v>695</v>
      </c>
      <c r="B576" s="130">
        <v>37</v>
      </c>
      <c r="C576" s="130" t="s">
        <v>89</v>
      </c>
      <c r="D576" s="130">
        <v>24387</v>
      </c>
      <c r="E576" s="130" t="s">
        <v>224</v>
      </c>
      <c r="F576" s="130">
        <v>1.2640114185970399</v>
      </c>
      <c r="G576" s="130" t="s">
        <v>53</v>
      </c>
      <c r="H576" s="130" t="s">
        <v>53</v>
      </c>
      <c r="I576" s="130" t="s">
        <v>66</v>
      </c>
      <c r="J576" s="130" t="s">
        <v>45</v>
      </c>
      <c r="K576" s="130" t="s">
        <v>44</v>
      </c>
    </row>
    <row r="577" spans="1:11" x14ac:dyDescent="0.35">
      <c r="A577" s="130">
        <v>700</v>
      </c>
      <c r="B577" s="130">
        <v>37</v>
      </c>
      <c r="C577" s="130" t="s">
        <v>89</v>
      </c>
      <c r="D577" s="130">
        <v>23815</v>
      </c>
      <c r="E577" s="130" t="s">
        <v>224</v>
      </c>
      <c r="F577" s="130">
        <v>1.2640114185970399</v>
      </c>
      <c r="G577" s="130" t="s">
        <v>53</v>
      </c>
      <c r="H577" s="130" t="s">
        <v>53</v>
      </c>
      <c r="I577" s="130" t="s">
        <v>66</v>
      </c>
      <c r="J577" s="130" t="s">
        <v>45</v>
      </c>
      <c r="K577" s="130" t="s">
        <v>44</v>
      </c>
    </row>
    <row r="578" spans="1:11" x14ac:dyDescent="0.35">
      <c r="A578" s="130">
        <v>705</v>
      </c>
      <c r="B578" s="130">
        <v>37</v>
      </c>
      <c r="C578" s="130" t="s">
        <v>89</v>
      </c>
      <c r="D578" s="130">
        <v>24250</v>
      </c>
      <c r="E578" s="130" t="s">
        <v>224</v>
      </c>
      <c r="F578" s="130">
        <v>1.2640114185970399</v>
      </c>
      <c r="G578" s="130" t="s">
        <v>53</v>
      </c>
      <c r="H578" s="130" t="s">
        <v>53</v>
      </c>
      <c r="I578" s="130" t="s">
        <v>66</v>
      </c>
      <c r="J578" s="130" t="s">
        <v>45</v>
      </c>
      <c r="K578" s="130" t="s">
        <v>44</v>
      </c>
    </row>
    <row r="579" spans="1:11" x14ac:dyDescent="0.35">
      <c r="A579" s="130">
        <v>710</v>
      </c>
      <c r="B579" s="130">
        <v>37</v>
      </c>
      <c r="C579" s="130" t="s">
        <v>89</v>
      </c>
      <c r="D579" s="130">
        <v>23285</v>
      </c>
      <c r="E579" s="130" t="s">
        <v>224</v>
      </c>
      <c r="F579" s="130">
        <v>1.2640114185970399</v>
      </c>
      <c r="G579" s="130" t="s">
        <v>53</v>
      </c>
      <c r="H579" s="130" t="s">
        <v>53</v>
      </c>
      <c r="I579" s="130" t="s">
        <v>66</v>
      </c>
      <c r="J579" s="130" t="s">
        <v>45</v>
      </c>
      <c r="K579" s="130" t="s">
        <v>44</v>
      </c>
    </row>
    <row r="580" spans="1:11" x14ac:dyDescent="0.35">
      <c r="A580" s="130">
        <v>715</v>
      </c>
      <c r="B580" s="130">
        <v>37</v>
      </c>
      <c r="C580" s="130" t="s">
        <v>89</v>
      </c>
      <c r="D580" s="130">
        <v>23017</v>
      </c>
      <c r="E580" s="130" t="s">
        <v>224</v>
      </c>
      <c r="F580" s="130">
        <v>1.2640114185970399</v>
      </c>
      <c r="G580" s="130" t="s">
        <v>53</v>
      </c>
      <c r="H580" s="130" t="s">
        <v>53</v>
      </c>
      <c r="I580" s="130" t="s">
        <v>66</v>
      </c>
      <c r="J580" s="130" t="s">
        <v>45</v>
      </c>
      <c r="K580" s="130" t="s">
        <v>44</v>
      </c>
    </row>
    <row r="581" spans="1:11" x14ac:dyDescent="0.35">
      <c r="A581" s="130">
        <v>720</v>
      </c>
      <c r="B581" s="130">
        <v>37</v>
      </c>
      <c r="C581" s="130" t="s">
        <v>89</v>
      </c>
      <c r="D581" s="130">
        <v>24385</v>
      </c>
      <c r="E581" s="130" t="s">
        <v>224</v>
      </c>
      <c r="F581" s="130">
        <v>1.2640114185970399</v>
      </c>
      <c r="G581" s="130" t="s">
        <v>53</v>
      </c>
      <c r="H581" s="130" t="s">
        <v>53</v>
      </c>
      <c r="I581" s="130" t="s">
        <v>66</v>
      </c>
      <c r="J581" s="130" t="s">
        <v>45</v>
      </c>
      <c r="K581" s="130" t="s">
        <v>44</v>
      </c>
    </row>
    <row r="582" spans="1:11" x14ac:dyDescent="0.35">
      <c r="A582" s="130">
        <v>0</v>
      </c>
      <c r="B582" s="130">
        <v>37</v>
      </c>
      <c r="C582" s="130" t="s">
        <v>90</v>
      </c>
      <c r="D582" s="130">
        <v>21376</v>
      </c>
      <c r="E582" s="130" t="s">
        <v>224</v>
      </c>
      <c r="F582" s="130">
        <v>1.6729562893196099</v>
      </c>
      <c r="G582" s="130" t="s">
        <v>53</v>
      </c>
      <c r="H582" s="130" t="s">
        <v>53</v>
      </c>
      <c r="I582" s="130" t="s">
        <v>66</v>
      </c>
      <c r="J582" s="130" t="s">
        <v>45</v>
      </c>
      <c r="K582" s="130" t="s">
        <v>44</v>
      </c>
    </row>
    <row r="583" spans="1:11" x14ac:dyDescent="0.35">
      <c r="A583" s="130">
        <v>5</v>
      </c>
      <c r="B583" s="130">
        <v>37</v>
      </c>
      <c r="C583" s="130" t="s">
        <v>90</v>
      </c>
      <c r="D583" s="130">
        <v>14675</v>
      </c>
      <c r="E583" s="130" t="s">
        <v>224</v>
      </c>
      <c r="F583" s="130">
        <v>1.6729562893196099</v>
      </c>
      <c r="G583" s="130" t="s">
        <v>53</v>
      </c>
      <c r="H583" s="130" t="s">
        <v>53</v>
      </c>
      <c r="I583" s="130" t="s">
        <v>66</v>
      </c>
      <c r="J583" s="130" t="s">
        <v>45</v>
      </c>
      <c r="K583" s="130" t="s">
        <v>44</v>
      </c>
    </row>
    <row r="584" spans="1:11" x14ac:dyDescent="0.35">
      <c r="A584" s="130">
        <v>10</v>
      </c>
      <c r="B584" s="130">
        <v>37</v>
      </c>
      <c r="C584" s="130" t="s">
        <v>90</v>
      </c>
      <c r="D584" s="130">
        <v>12205</v>
      </c>
      <c r="E584" s="130" t="s">
        <v>224</v>
      </c>
      <c r="F584" s="130">
        <v>1.6729562893196099</v>
      </c>
      <c r="G584" s="130" t="s">
        <v>53</v>
      </c>
      <c r="H584" s="130" t="s">
        <v>53</v>
      </c>
      <c r="I584" s="130" t="s">
        <v>66</v>
      </c>
      <c r="J584" s="130" t="s">
        <v>45</v>
      </c>
      <c r="K584" s="130" t="s">
        <v>44</v>
      </c>
    </row>
    <row r="585" spans="1:11" x14ac:dyDescent="0.35">
      <c r="A585" s="130">
        <v>15</v>
      </c>
      <c r="B585" s="130">
        <v>36.9</v>
      </c>
      <c r="C585" s="130" t="s">
        <v>90</v>
      </c>
      <c r="D585" s="130">
        <v>10336</v>
      </c>
      <c r="E585" s="130" t="s">
        <v>224</v>
      </c>
      <c r="F585" s="130">
        <v>1.6729562893196099</v>
      </c>
      <c r="G585" s="130" t="s">
        <v>53</v>
      </c>
      <c r="H585" s="130" t="s">
        <v>53</v>
      </c>
      <c r="I585" s="130" t="s">
        <v>66</v>
      </c>
      <c r="J585" s="130" t="s">
        <v>45</v>
      </c>
      <c r="K585" s="130" t="s">
        <v>44</v>
      </c>
    </row>
    <row r="586" spans="1:11" x14ac:dyDescent="0.35">
      <c r="A586" s="130">
        <v>20</v>
      </c>
      <c r="B586" s="130">
        <v>37</v>
      </c>
      <c r="C586" s="130" t="s">
        <v>90</v>
      </c>
      <c r="D586" s="130">
        <v>8606</v>
      </c>
      <c r="E586" s="130" t="s">
        <v>224</v>
      </c>
      <c r="F586" s="130">
        <v>1.6729562893196099</v>
      </c>
      <c r="G586" s="130" t="s">
        <v>53</v>
      </c>
      <c r="H586" s="130" t="s">
        <v>53</v>
      </c>
      <c r="I586" s="130" t="s">
        <v>66</v>
      </c>
      <c r="J586" s="130" t="s">
        <v>45</v>
      </c>
      <c r="K586" s="130" t="s">
        <v>44</v>
      </c>
    </row>
    <row r="587" spans="1:11" x14ac:dyDescent="0.35">
      <c r="A587" s="130">
        <v>25</v>
      </c>
      <c r="B587" s="130">
        <v>37</v>
      </c>
      <c r="C587" s="130" t="s">
        <v>90</v>
      </c>
      <c r="D587" s="130">
        <v>8155</v>
      </c>
      <c r="E587" s="130" t="s">
        <v>224</v>
      </c>
      <c r="F587" s="130">
        <v>1.6729562893196099</v>
      </c>
      <c r="G587" s="130" t="s">
        <v>53</v>
      </c>
      <c r="H587" s="130" t="s">
        <v>53</v>
      </c>
      <c r="I587" s="130" t="s">
        <v>66</v>
      </c>
      <c r="J587" s="130" t="s">
        <v>45</v>
      </c>
      <c r="K587" s="130" t="s">
        <v>44</v>
      </c>
    </row>
    <row r="588" spans="1:11" x14ac:dyDescent="0.35">
      <c r="A588" s="130">
        <v>30</v>
      </c>
      <c r="B588" s="130">
        <v>36.9</v>
      </c>
      <c r="C588" s="130" t="s">
        <v>90</v>
      </c>
      <c r="D588" s="130">
        <v>7397</v>
      </c>
      <c r="E588" s="130" t="s">
        <v>224</v>
      </c>
      <c r="F588" s="130">
        <v>1.6729562893196099</v>
      </c>
      <c r="G588" s="130" t="s">
        <v>53</v>
      </c>
      <c r="H588" s="130" t="s">
        <v>53</v>
      </c>
      <c r="I588" s="130" t="s">
        <v>66</v>
      </c>
      <c r="J588" s="130" t="s">
        <v>45</v>
      </c>
      <c r="K588" s="130" t="s">
        <v>44</v>
      </c>
    </row>
    <row r="589" spans="1:11" x14ac:dyDescent="0.35">
      <c r="A589" s="130">
        <v>35</v>
      </c>
      <c r="B589" s="130">
        <v>37</v>
      </c>
      <c r="C589" s="130" t="s">
        <v>90</v>
      </c>
      <c r="D589" s="130">
        <v>7596</v>
      </c>
      <c r="E589" s="130" t="s">
        <v>224</v>
      </c>
      <c r="F589" s="130">
        <v>1.6729562893196099</v>
      </c>
      <c r="G589" s="130" t="s">
        <v>53</v>
      </c>
      <c r="H589" s="130" t="s">
        <v>53</v>
      </c>
      <c r="I589" s="130" t="s">
        <v>66</v>
      </c>
      <c r="J589" s="130" t="s">
        <v>45</v>
      </c>
      <c r="K589" s="130" t="s">
        <v>44</v>
      </c>
    </row>
    <row r="590" spans="1:11" x14ac:dyDescent="0.35">
      <c r="A590" s="130">
        <v>40</v>
      </c>
      <c r="B590" s="130">
        <v>37</v>
      </c>
      <c r="C590" s="130" t="s">
        <v>90</v>
      </c>
      <c r="D590" s="130">
        <v>6646</v>
      </c>
      <c r="E590" s="130" t="s">
        <v>224</v>
      </c>
      <c r="F590" s="130">
        <v>1.6729562893196099</v>
      </c>
      <c r="G590" s="130" t="s">
        <v>53</v>
      </c>
      <c r="H590" s="130" t="s">
        <v>53</v>
      </c>
      <c r="I590" s="130" t="s">
        <v>66</v>
      </c>
      <c r="J590" s="130" t="s">
        <v>45</v>
      </c>
      <c r="K590" s="130" t="s">
        <v>44</v>
      </c>
    </row>
    <row r="591" spans="1:11" x14ac:dyDescent="0.35">
      <c r="A591" s="130">
        <v>45</v>
      </c>
      <c r="B591" s="130">
        <v>37</v>
      </c>
      <c r="C591" s="130" t="s">
        <v>90</v>
      </c>
      <c r="D591" s="130">
        <v>6421</v>
      </c>
      <c r="E591" s="130" t="s">
        <v>224</v>
      </c>
      <c r="F591" s="130">
        <v>1.6729562893196099</v>
      </c>
      <c r="G591" s="130" t="s">
        <v>53</v>
      </c>
      <c r="H591" s="130" t="s">
        <v>53</v>
      </c>
      <c r="I591" s="130" t="s">
        <v>66</v>
      </c>
      <c r="J591" s="130" t="s">
        <v>45</v>
      </c>
      <c r="K591" s="130" t="s">
        <v>44</v>
      </c>
    </row>
    <row r="592" spans="1:11" x14ac:dyDescent="0.35">
      <c r="A592" s="130">
        <v>50</v>
      </c>
      <c r="B592" s="130">
        <v>37</v>
      </c>
      <c r="C592" s="130" t="s">
        <v>90</v>
      </c>
      <c r="D592" s="130">
        <v>6470</v>
      </c>
      <c r="E592" s="130" t="s">
        <v>224</v>
      </c>
      <c r="F592" s="130">
        <v>1.6729562893196099</v>
      </c>
      <c r="G592" s="130" t="s">
        <v>53</v>
      </c>
      <c r="H592" s="130" t="s">
        <v>53</v>
      </c>
      <c r="I592" s="130" t="s">
        <v>66</v>
      </c>
      <c r="J592" s="130" t="s">
        <v>45</v>
      </c>
      <c r="K592" s="130" t="s">
        <v>44</v>
      </c>
    </row>
    <row r="593" spans="1:11" x14ac:dyDescent="0.35">
      <c r="A593" s="130">
        <v>55</v>
      </c>
      <c r="B593" s="130">
        <v>37</v>
      </c>
      <c r="C593" s="130" t="s">
        <v>90</v>
      </c>
      <c r="D593" s="130">
        <v>6011</v>
      </c>
      <c r="E593" s="130" t="s">
        <v>224</v>
      </c>
      <c r="F593" s="130">
        <v>1.6729562893196099</v>
      </c>
      <c r="G593" s="130" t="s">
        <v>53</v>
      </c>
      <c r="H593" s="130" t="s">
        <v>53</v>
      </c>
      <c r="I593" s="130" t="s">
        <v>66</v>
      </c>
      <c r="J593" s="130" t="s">
        <v>45</v>
      </c>
      <c r="K593" s="130" t="s">
        <v>44</v>
      </c>
    </row>
    <row r="594" spans="1:11" x14ac:dyDescent="0.35">
      <c r="A594" s="130">
        <v>60</v>
      </c>
      <c r="B594" s="130">
        <v>37</v>
      </c>
      <c r="C594" s="130" t="s">
        <v>90</v>
      </c>
      <c r="D594" s="130">
        <v>6217</v>
      </c>
      <c r="E594" s="130" t="s">
        <v>224</v>
      </c>
      <c r="F594" s="130">
        <v>1.6729562893196099</v>
      </c>
      <c r="G594" s="130" t="s">
        <v>53</v>
      </c>
      <c r="H594" s="130" t="s">
        <v>53</v>
      </c>
      <c r="I594" s="130" t="s">
        <v>66</v>
      </c>
      <c r="J594" s="130" t="s">
        <v>45</v>
      </c>
      <c r="K594" s="130" t="s">
        <v>44</v>
      </c>
    </row>
    <row r="595" spans="1:11" x14ac:dyDescent="0.35">
      <c r="A595" s="130">
        <v>65</v>
      </c>
      <c r="B595" s="130">
        <v>37</v>
      </c>
      <c r="C595" s="130" t="s">
        <v>90</v>
      </c>
      <c r="D595" s="130">
        <v>5799</v>
      </c>
      <c r="E595" s="130" t="s">
        <v>224</v>
      </c>
      <c r="F595" s="130">
        <v>1.6729562893196099</v>
      </c>
      <c r="G595" s="130" t="s">
        <v>53</v>
      </c>
      <c r="H595" s="130" t="s">
        <v>53</v>
      </c>
      <c r="I595" s="130" t="s">
        <v>66</v>
      </c>
      <c r="J595" s="130" t="s">
        <v>45</v>
      </c>
      <c r="K595" s="130" t="s">
        <v>44</v>
      </c>
    </row>
    <row r="596" spans="1:11" x14ac:dyDescent="0.35">
      <c r="A596" s="130">
        <v>70</v>
      </c>
      <c r="B596" s="130">
        <v>37.1</v>
      </c>
      <c r="C596" s="130" t="s">
        <v>90</v>
      </c>
      <c r="D596" s="130">
        <v>5493</v>
      </c>
      <c r="E596" s="130" t="s">
        <v>224</v>
      </c>
      <c r="F596" s="130">
        <v>1.6729562893196099</v>
      </c>
      <c r="G596" s="130" t="s">
        <v>53</v>
      </c>
      <c r="H596" s="130" t="s">
        <v>53</v>
      </c>
      <c r="I596" s="130" t="s">
        <v>66</v>
      </c>
      <c r="J596" s="130" t="s">
        <v>45</v>
      </c>
      <c r="K596" s="130" t="s">
        <v>44</v>
      </c>
    </row>
    <row r="597" spans="1:11" x14ac:dyDescent="0.35">
      <c r="A597" s="130">
        <v>75</v>
      </c>
      <c r="B597" s="130">
        <v>37</v>
      </c>
      <c r="C597" s="130" t="s">
        <v>90</v>
      </c>
      <c r="D597" s="130">
        <v>5643</v>
      </c>
      <c r="E597" s="130" t="s">
        <v>224</v>
      </c>
      <c r="F597" s="130">
        <v>1.6729562893196099</v>
      </c>
      <c r="G597" s="130" t="s">
        <v>53</v>
      </c>
      <c r="H597" s="130" t="s">
        <v>53</v>
      </c>
      <c r="I597" s="130" t="s">
        <v>66</v>
      </c>
      <c r="J597" s="130" t="s">
        <v>45</v>
      </c>
      <c r="K597" s="130" t="s">
        <v>44</v>
      </c>
    </row>
    <row r="598" spans="1:11" x14ac:dyDescent="0.35">
      <c r="A598" s="130">
        <v>80</v>
      </c>
      <c r="B598" s="130">
        <v>37</v>
      </c>
      <c r="C598" s="130" t="s">
        <v>90</v>
      </c>
      <c r="D598" s="130">
        <v>6332</v>
      </c>
      <c r="E598" s="130" t="s">
        <v>224</v>
      </c>
      <c r="F598" s="130">
        <v>1.6729562893196099</v>
      </c>
      <c r="G598" s="130" t="s">
        <v>53</v>
      </c>
      <c r="H598" s="130" t="s">
        <v>53</v>
      </c>
      <c r="I598" s="130" t="s">
        <v>66</v>
      </c>
      <c r="J598" s="130" t="s">
        <v>45</v>
      </c>
      <c r="K598" s="130" t="s">
        <v>44</v>
      </c>
    </row>
    <row r="599" spans="1:11" x14ac:dyDescent="0.35">
      <c r="A599" s="130">
        <v>85</v>
      </c>
      <c r="B599" s="130">
        <v>37</v>
      </c>
      <c r="C599" s="130" t="s">
        <v>90</v>
      </c>
      <c r="D599" s="130">
        <v>6680</v>
      </c>
      <c r="E599" s="130" t="s">
        <v>224</v>
      </c>
      <c r="F599" s="130">
        <v>1.6729562893196099</v>
      </c>
      <c r="G599" s="130" t="s">
        <v>53</v>
      </c>
      <c r="H599" s="130" t="s">
        <v>53</v>
      </c>
      <c r="I599" s="130" t="s">
        <v>66</v>
      </c>
      <c r="J599" s="130" t="s">
        <v>45</v>
      </c>
      <c r="K599" s="130" t="s">
        <v>44</v>
      </c>
    </row>
    <row r="600" spans="1:11" x14ac:dyDescent="0.35">
      <c r="A600" s="130">
        <v>90</v>
      </c>
      <c r="B600" s="130">
        <v>37</v>
      </c>
      <c r="C600" s="130" t="s">
        <v>90</v>
      </c>
      <c r="D600" s="130">
        <v>6384</v>
      </c>
      <c r="E600" s="130" t="s">
        <v>224</v>
      </c>
      <c r="F600" s="130">
        <v>1.6729562893196099</v>
      </c>
      <c r="G600" s="130" t="s">
        <v>53</v>
      </c>
      <c r="H600" s="130" t="s">
        <v>53</v>
      </c>
      <c r="I600" s="130" t="s">
        <v>66</v>
      </c>
      <c r="J600" s="130" t="s">
        <v>45</v>
      </c>
      <c r="K600" s="130" t="s">
        <v>44</v>
      </c>
    </row>
    <row r="601" spans="1:11" x14ac:dyDescent="0.35">
      <c r="A601" s="130">
        <v>95</v>
      </c>
      <c r="B601" s="130">
        <v>37</v>
      </c>
      <c r="C601" s="130" t="s">
        <v>90</v>
      </c>
      <c r="D601" s="130">
        <v>6358</v>
      </c>
      <c r="E601" s="130" t="s">
        <v>224</v>
      </c>
      <c r="F601" s="130">
        <v>1.6729562893196099</v>
      </c>
      <c r="G601" s="130" t="s">
        <v>53</v>
      </c>
      <c r="H601" s="130" t="s">
        <v>53</v>
      </c>
      <c r="I601" s="130" t="s">
        <v>66</v>
      </c>
      <c r="J601" s="130" t="s">
        <v>45</v>
      </c>
      <c r="K601" s="130" t="s">
        <v>44</v>
      </c>
    </row>
    <row r="602" spans="1:11" x14ac:dyDescent="0.35">
      <c r="A602" s="130">
        <v>100</v>
      </c>
      <c r="B602" s="130">
        <v>37</v>
      </c>
      <c r="C602" s="130" t="s">
        <v>90</v>
      </c>
      <c r="D602" s="130">
        <v>6600</v>
      </c>
      <c r="E602" s="130" t="s">
        <v>224</v>
      </c>
      <c r="F602" s="130">
        <v>1.6729562893196099</v>
      </c>
      <c r="G602" s="130" t="s">
        <v>53</v>
      </c>
      <c r="H602" s="130" t="s">
        <v>53</v>
      </c>
      <c r="I602" s="130" t="s">
        <v>66</v>
      </c>
      <c r="J602" s="130" t="s">
        <v>45</v>
      </c>
      <c r="K602" s="130" t="s">
        <v>44</v>
      </c>
    </row>
    <row r="603" spans="1:11" x14ac:dyDescent="0.35">
      <c r="A603" s="130">
        <v>105</v>
      </c>
      <c r="B603" s="130">
        <v>37</v>
      </c>
      <c r="C603" s="130" t="s">
        <v>90</v>
      </c>
      <c r="D603" s="130">
        <v>6306</v>
      </c>
      <c r="E603" s="130" t="s">
        <v>224</v>
      </c>
      <c r="F603" s="130">
        <v>1.6729562893196099</v>
      </c>
      <c r="G603" s="130" t="s">
        <v>53</v>
      </c>
      <c r="H603" s="130" t="s">
        <v>53</v>
      </c>
      <c r="I603" s="130" t="s">
        <v>66</v>
      </c>
      <c r="J603" s="130" t="s">
        <v>45</v>
      </c>
      <c r="K603" s="130" t="s">
        <v>44</v>
      </c>
    </row>
    <row r="604" spans="1:11" x14ac:dyDescent="0.35">
      <c r="A604" s="130">
        <v>110</v>
      </c>
      <c r="B604" s="130">
        <v>37</v>
      </c>
      <c r="C604" s="130" t="s">
        <v>90</v>
      </c>
      <c r="D604" s="130">
        <v>7232</v>
      </c>
      <c r="E604" s="130" t="s">
        <v>224</v>
      </c>
      <c r="F604" s="130">
        <v>1.6729562893196099</v>
      </c>
      <c r="G604" s="130" t="s">
        <v>53</v>
      </c>
      <c r="H604" s="130" t="s">
        <v>53</v>
      </c>
      <c r="I604" s="130" t="s">
        <v>66</v>
      </c>
      <c r="J604" s="130" t="s">
        <v>45</v>
      </c>
      <c r="K604" s="130" t="s">
        <v>44</v>
      </c>
    </row>
    <row r="605" spans="1:11" x14ac:dyDescent="0.35">
      <c r="A605" s="130">
        <v>115</v>
      </c>
      <c r="B605" s="130">
        <v>37</v>
      </c>
      <c r="C605" s="130" t="s">
        <v>90</v>
      </c>
      <c r="D605" s="130">
        <v>6780</v>
      </c>
      <c r="E605" s="130" t="s">
        <v>224</v>
      </c>
      <c r="F605" s="130">
        <v>1.6729562893196099</v>
      </c>
      <c r="G605" s="130" t="s">
        <v>53</v>
      </c>
      <c r="H605" s="130" t="s">
        <v>53</v>
      </c>
      <c r="I605" s="130" t="s">
        <v>66</v>
      </c>
      <c r="J605" s="130" t="s">
        <v>45</v>
      </c>
      <c r="K605" s="130" t="s">
        <v>44</v>
      </c>
    </row>
    <row r="606" spans="1:11" x14ac:dyDescent="0.35">
      <c r="A606" s="130">
        <v>120</v>
      </c>
      <c r="B606" s="130">
        <v>36.9</v>
      </c>
      <c r="C606" s="130" t="s">
        <v>90</v>
      </c>
      <c r="D606" s="130">
        <v>7136</v>
      </c>
      <c r="E606" s="130" t="s">
        <v>224</v>
      </c>
      <c r="F606" s="130">
        <v>1.6729562893196099</v>
      </c>
      <c r="G606" s="130" t="s">
        <v>53</v>
      </c>
      <c r="H606" s="130" t="s">
        <v>53</v>
      </c>
      <c r="I606" s="130" t="s">
        <v>66</v>
      </c>
      <c r="J606" s="130" t="s">
        <v>45</v>
      </c>
      <c r="K606" s="130" t="s">
        <v>44</v>
      </c>
    </row>
    <row r="607" spans="1:11" x14ac:dyDescent="0.35">
      <c r="A607" s="130">
        <v>125</v>
      </c>
      <c r="B607" s="130">
        <v>37</v>
      </c>
      <c r="C607" s="130" t="s">
        <v>90</v>
      </c>
      <c r="D607" s="130">
        <v>6550</v>
      </c>
      <c r="E607" s="130" t="s">
        <v>224</v>
      </c>
      <c r="F607" s="130">
        <v>1.6729562893196099</v>
      </c>
      <c r="G607" s="130" t="s">
        <v>53</v>
      </c>
      <c r="H607" s="130" t="s">
        <v>53</v>
      </c>
      <c r="I607" s="130" t="s">
        <v>66</v>
      </c>
      <c r="J607" s="130" t="s">
        <v>45</v>
      </c>
      <c r="K607" s="130" t="s">
        <v>44</v>
      </c>
    </row>
    <row r="608" spans="1:11" x14ac:dyDescent="0.35">
      <c r="A608" s="130">
        <v>130</v>
      </c>
      <c r="B608" s="130">
        <v>37</v>
      </c>
      <c r="C608" s="130" t="s">
        <v>90</v>
      </c>
      <c r="D608" s="130">
        <v>6779</v>
      </c>
      <c r="E608" s="130" t="s">
        <v>224</v>
      </c>
      <c r="F608" s="130">
        <v>1.6729562893196099</v>
      </c>
      <c r="G608" s="130" t="s">
        <v>53</v>
      </c>
      <c r="H608" s="130" t="s">
        <v>53</v>
      </c>
      <c r="I608" s="130" t="s">
        <v>66</v>
      </c>
      <c r="J608" s="130" t="s">
        <v>45</v>
      </c>
      <c r="K608" s="130" t="s">
        <v>44</v>
      </c>
    </row>
    <row r="609" spans="1:11" x14ac:dyDescent="0.35">
      <c r="A609" s="130">
        <v>135</v>
      </c>
      <c r="B609" s="130">
        <v>37</v>
      </c>
      <c r="C609" s="130" t="s">
        <v>90</v>
      </c>
      <c r="D609" s="130">
        <v>6776</v>
      </c>
      <c r="E609" s="130" t="s">
        <v>224</v>
      </c>
      <c r="F609" s="130">
        <v>1.6729562893196099</v>
      </c>
      <c r="G609" s="130" t="s">
        <v>53</v>
      </c>
      <c r="H609" s="130" t="s">
        <v>53</v>
      </c>
      <c r="I609" s="130" t="s">
        <v>66</v>
      </c>
      <c r="J609" s="130" t="s">
        <v>45</v>
      </c>
      <c r="K609" s="130" t="s">
        <v>44</v>
      </c>
    </row>
    <row r="610" spans="1:11" x14ac:dyDescent="0.35">
      <c r="A610" s="130">
        <v>140</v>
      </c>
      <c r="B610" s="130">
        <v>37</v>
      </c>
      <c r="C610" s="130" t="s">
        <v>90</v>
      </c>
      <c r="D610" s="130">
        <v>6473</v>
      </c>
      <c r="E610" s="130" t="s">
        <v>224</v>
      </c>
      <c r="F610" s="130">
        <v>1.6729562893196099</v>
      </c>
      <c r="G610" s="130" t="s">
        <v>53</v>
      </c>
      <c r="H610" s="130" t="s">
        <v>53</v>
      </c>
      <c r="I610" s="130" t="s">
        <v>66</v>
      </c>
      <c r="J610" s="130" t="s">
        <v>45</v>
      </c>
      <c r="K610" s="130" t="s">
        <v>44</v>
      </c>
    </row>
    <row r="611" spans="1:11" x14ac:dyDescent="0.35">
      <c r="A611" s="130">
        <v>145</v>
      </c>
      <c r="B611" s="130">
        <v>37</v>
      </c>
      <c r="C611" s="130" t="s">
        <v>90</v>
      </c>
      <c r="D611" s="130">
        <v>6762</v>
      </c>
      <c r="E611" s="130" t="s">
        <v>224</v>
      </c>
      <c r="F611" s="130">
        <v>1.6729562893196099</v>
      </c>
      <c r="G611" s="130" t="s">
        <v>53</v>
      </c>
      <c r="H611" s="130" t="s">
        <v>53</v>
      </c>
      <c r="I611" s="130" t="s">
        <v>66</v>
      </c>
      <c r="J611" s="130" t="s">
        <v>45</v>
      </c>
      <c r="K611" s="130" t="s">
        <v>44</v>
      </c>
    </row>
    <row r="612" spans="1:11" x14ac:dyDescent="0.35">
      <c r="A612" s="130">
        <v>150</v>
      </c>
      <c r="B612" s="130">
        <v>37</v>
      </c>
      <c r="C612" s="130" t="s">
        <v>90</v>
      </c>
      <c r="D612" s="130">
        <v>7230</v>
      </c>
      <c r="E612" s="130" t="s">
        <v>224</v>
      </c>
      <c r="F612" s="130">
        <v>1.6729562893196099</v>
      </c>
      <c r="G612" s="130" t="s">
        <v>53</v>
      </c>
      <c r="H612" s="130" t="s">
        <v>53</v>
      </c>
      <c r="I612" s="130" t="s">
        <v>66</v>
      </c>
      <c r="J612" s="130" t="s">
        <v>45</v>
      </c>
      <c r="K612" s="130" t="s">
        <v>44</v>
      </c>
    </row>
    <row r="613" spans="1:11" x14ac:dyDescent="0.35">
      <c r="A613" s="130">
        <v>155</v>
      </c>
      <c r="B613" s="130">
        <v>37</v>
      </c>
      <c r="C613" s="130" t="s">
        <v>90</v>
      </c>
      <c r="D613" s="130">
        <v>6871</v>
      </c>
      <c r="E613" s="130" t="s">
        <v>224</v>
      </c>
      <c r="F613" s="130">
        <v>1.6729562893196099</v>
      </c>
      <c r="G613" s="130" t="s">
        <v>53</v>
      </c>
      <c r="H613" s="130" t="s">
        <v>53</v>
      </c>
      <c r="I613" s="130" t="s">
        <v>66</v>
      </c>
      <c r="J613" s="130" t="s">
        <v>45</v>
      </c>
      <c r="K613" s="130" t="s">
        <v>44</v>
      </c>
    </row>
    <row r="614" spans="1:11" x14ac:dyDescent="0.35">
      <c r="A614" s="130">
        <v>160</v>
      </c>
      <c r="B614" s="130">
        <v>37</v>
      </c>
      <c r="C614" s="130" t="s">
        <v>90</v>
      </c>
      <c r="D614" s="130">
        <v>8269</v>
      </c>
      <c r="E614" s="130" t="s">
        <v>224</v>
      </c>
      <c r="F614" s="130">
        <v>1.6729562893196099</v>
      </c>
      <c r="G614" s="130" t="s">
        <v>53</v>
      </c>
      <c r="H614" s="130" t="s">
        <v>53</v>
      </c>
      <c r="I614" s="130" t="s">
        <v>66</v>
      </c>
      <c r="J614" s="130" t="s">
        <v>45</v>
      </c>
      <c r="K614" s="130" t="s">
        <v>44</v>
      </c>
    </row>
    <row r="615" spans="1:11" x14ac:dyDescent="0.35">
      <c r="A615" s="130">
        <v>165</v>
      </c>
      <c r="B615" s="130">
        <v>37</v>
      </c>
      <c r="C615" s="130" t="s">
        <v>90</v>
      </c>
      <c r="D615" s="130">
        <v>8559</v>
      </c>
      <c r="E615" s="130" t="s">
        <v>224</v>
      </c>
      <c r="F615" s="130">
        <v>1.6729562893196099</v>
      </c>
      <c r="G615" s="130" t="s">
        <v>53</v>
      </c>
      <c r="H615" s="130" t="s">
        <v>53</v>
      </c>
      <c r="I615" s="130" t="s">
        <v>66</v>
      </c>
      <c r="J615" s="130" t="s">
        <v>45</v>
      </c>
      <c r="K615" s="130" t="s">
        <v>44</v>
      </c>
    </row>
    <row r="616" spans="1:11" x14ac:dyDescent="0.35">
      <c r="A616" s="130">
        <v>170</v>
      </c>
      <c r="B616" s="130">
        <v>37</v>
      </c>
      <c r="C616" s="130" t="s">
        <v>90</v>
      </c>
      <c r="D616" s="130">
        <v>8169</v>
      </c>
      <c r="E616" s="130" t="s">
        <v>224</v>
      </c>
      <c r="F616" s="130">
        <v>1.6729562893196099</v>
      </c>
      <c r="G616" s="130" t="s">
        <v>53</v>
      </c>
      <c r="H616" s="130" t="s">
        <v>53</v>
      </c>
      <c r="I616" s="130" t="s">
        <v>66</v>
      </c>
      <c r="J616" s="130" t="s">
        <v>45</v>
      </c>
      <c r="K616" s="130" t="s">
        <v>44</v>
      </c>
    </row>
    <row r="617" spans="1:11" x14ac:dyDescent="0.35">
      <c r="A617" s="130">
        <v>175</v>
      </c>
      <c r="B617" s="130">
        <v>37</v>
      </c>
      <c r="C617" s="130" t="s">
        <v>90</v>
      </c>
      <c r="D617" s="130">
        <v>7968</v>
      </c>
      <c r="E617" s="130" t="s">
        <v>224</v>
      </c>
      <c r="F617" s="130">
        <v>1.6729562893196099</v>
      </c>
      <c r="G617" s="130" t="s">
        <v>53</v>
      </c>
      <c r="H617" s="130" t="s">
        <v>53</v>
      </c>
      <c r="I617" s="130" t="s">
        <v>66</v>
      </c>
      <c r="J617" s="130" t="s">
        <v>45</v>
      </c>
      <c r="K617" s="130" t="s">
        <v>44</v>
      </c>
    </row>
    <row r="618" spans="1:11" x14ac:dyDescent="0.35">
      <c r="A618" s="130">
        <v>180</v>
      </c>
      <c r="B618" s="130">
        <v>37</v>
      </c>
      <c r="C618" s="130" t="s">
        <v>90</v>
      </c>
      <c r="D618" s="130">
        <v>8796</v>
      </c>
      <c r="E618" s="130" t="s">
        <v>224</v>
      </c>
      <c r="F618" s="130">
        <v>1.6729562893196099</v>
      </c>
      <c r="G618" s="130" t="s">
        <v>53</v>
      </c>
      <c r="H618" s="130" t="s">
        <v>53</v>
      </c>
      <c r="I618" s="130" t="s">
        <v>66</v>
      </c>
      <c r="J618" s="130" t="s">
        <v>45</v>
      </c>
      <c r="K618" s="130" t="s">
        <v>44</v>
      </c>
    </row>
    <row r="619" spans="1:11" x14ac:dyDescent="0.35">
      <c r="A619" s="130">
        <v>185</v>
      </c>
      <c r="B619" s="130">
        <v>37</v>
      </c>
      <c r="C619" s="130" t="s">
        <v>90</v>
      </c>
      <c r="D619" s="130">
        <v>8757</v>
      </c>
      <c r="E619" s="130" t="s">
        <v>224</v>
      </c>
      <c r="F619" s="130">
        <v>1.6729562893196099</v>
      </c>
      <c r="G619" s="130" t="s">
        <v>53</v>
      </c>
      <c r="H619" s="130" t="s">
        <v>53</v>
      </c>
      <c r="I619" s="130" t="s">
        <v>66</v>
      </c>
      <c r="J619" s="130" t="s">
        <v>45</v>
      </c>
      <c r="K619" s="130" t="s">
        <v>44</v>
      </c>
    </row>
    <row r="620" spans="1:11" x14ac:dyDescent="0.35">
      <c r="A620" s="130">
        <v>190</v>
      </c>
      <c r="B620" s="130">
        <v>37</v>
      </c>
      <c r="C620" s="130" t="s">
        <v>90</v>
      </c>
      <c r="D620" s="130">
        <v>8954</v>
      </c>
      <c r="E620" s="130" t="s">
        <v>224</v>
      </c>
      <c r="F620" s="130">
        <v>1.6729562893196099</v>
      </c>
      <c r="G620" s="130" t="s">
        <v>53</v>
      </c>
      <c r="H620" s="130" t="s">
        <v>53</v>
      </c>
      <c r="I620" s="130" t="s">
        <v>66</v>
      </c>
      <c r="J620" s="130" t="s">
        <v>45</v>
      </c>
      <c r="K620" s="130" t="s">
        <v>44</v>
      </c>
    </row>
    <row r="621" spans="1:11" x14ac:dyDescent="0.35">
      <c r="A621" s="130">
        <v>195</v>
      </c>
      <c r="B621" s="130">
        <v>37</v>
      </c>
      <c r="C621" s="130" t="s">
        <v>90</v>
      </c>
      <c r="D621" s="130">
        <v>8691</v>
      </c>
      <c r="E621" s="130" t="s">
        <v>224</v>
      </c>
      <c r="F621" s="130">
        <v>1.6729562893196099</v>
      </c>
      <c r="G621" s="130" t="s">
        <v>53</v>
      </c>
      <c r="H621" s="130" t="s">
        <v>53</v>
      </c>
      <c r="I621" s="130" t="s">
        <v>66</v>
      </c>
      <c r="J621" s="130" t="s">
        <v>45</v>
      </c>
      <c r="K621" s="130" t="s">
        <v>44</v>
      </c>
    </row>
    <row r="622" spans="1:11" x14ac:dyDescent="0.35">
      <c r="A622" s="130">
        <v>200</v>
      </c>
      <c r="B622" s="130">
        <v>37</v>
      </c>
      <c r="C622" s="130" t="s">
        <v>90</v>
      </c>
      <c r="D622" s="130">
        <v>9596</v>
      </c>
      <c r="E622" s="130" t="s">
        <v>224</v>
      </c>
      <c r="F622" s="130">
        <v>1.6729562893196099</v>
      </c>
      <c r="G622" s="130" t="s">
        <v>53</v>
      </c>
      <c r="H622" s="130" t="s">
        <v>53</v>
      </c>
      <c r="I622" s="130" t="s">
        <v>66</v>
      </c>
      <c r="J622" s="130" t="s">
        <v>45</v>
      </c>
      <c r="K622" s="130" t="s">
        <v>44</v>
      </c>
    </row>
    <row r="623" spans="1:11" x14ac:dyDescent="0.35">
      <c r="A623" s="130">
        <v>205</v>
      </c>
      <c r="B623" s="130">
        <v>37</v>
      </c>
      <c r="C623" s="130" t="s">
        <v>90</v>
      </c>
      <c r="D623" s="130">
        <v>9532</v>
      </c>
      <c r="E623" s="130" t="s">
        <v>224</v>
      </c>
      <c r="F623" s="130">
        <v>1.6729562893196099</v>
      </c>
      <c r="G623" s="130" t="s">
        <v>53</v>
      </c>
      <c r="H623" s="130" t="s">
        <v>53</v>
      </c>
      <c r="I623" s="130" t="s">
        <v>66</v>
      </c>
      <c r="J623" s="130" t="s">
        <v>45</v>
      </c>
      <c r="K623" s="130" t="s">
        <v>44</v>
      </c>
    </row>
    <row r="624" spans="1:11" x14ac:dyDescent="0.35">
      <c r="A624" s="130">
        <v>210</v>
      </c>
      <c r="B624" s="130">
        <v>37</v>
      </c>
      <c r="C624" s="130" t="s">
        <v>90</v>
      </c>
      <c r="D624" s="130">
        <v>9771</v>
      </c>
      <c r="E624" s="130" t="s">
        <v>224</v>
      </c>
      <c r="F624" s="130">
        <v>1.6729562893196099</v>
      </c>
      <c r="G624" s="130" t="s">
        <v>53</v>
      </c>
      <c r="H624" s="130" t="s">
        <v>53</v>
      </c>
      <c r="I624" s="130" t="s">
        <v>66</v>
      </c>
      <c r="J624" s="130" t="s">
        <v>45</v>
      </c>
      <c r="K624" s="130" t="s">
        <v>44</v>
      </c>
    </row>
    <row r="625" spans="1:11" x14ac:dyDescent="0.35">
      <c r="A625" s="130">
        <v>215</v>
      </c>
      <c r="B625" s="130">
        <v>37</v>
      </c>
      <c r="C625" s="130" t="s">
        <v>90</v>
      </c>
      <c r="D625" s="130">
        <v>10602</v>
      </c>
      <c r="E625" s="130" t="s">
        <v>224</v>
      </c>
      <c r="F625" s="130">
        <v>1.6729562893196099</v>
      </c>
      <c r="G625" s="130" t="s">
        <v>53</v>
      </c>
      <c r="H625" s="130" t="s">
        <v>53</v>
      </c>
      <c r="I625" s="130" t="s">
        <v>66</v>
      </c>
      <c r="J625" s="130" t="s">
        <v>45</v>
      </c>
      <c r="K625" s="130" t="s">
        <v>44</v>
      </c>
    </row>
    <row r="626" spans="1:11" x14ac:dyDescent="0.35">
      <c r="A626" s="130">
        <v>220</v>
      </c>
      <c r="B626" s="130">
        <v>37</v>
      </c>
      <c r="C626" s="130" t="s">
        <v>90</v>
      </c>
      <c r="D626" s="130">
        <v>10667</v>
      </c>
      <c r="E626" s="130" t="s">
        <v>224</v>
      </c>
      <c r="F626" s="130">
        <v>1.6729562893196099</v>
      </c>
      <c r="G626" s="130" t="s">
        <v>53</v>
      </c>
      <c r="H626" s="130" t="s">
        <v>53</v>
      </c>
      <c r="I626" s="130" t="s">
        <v>66</v>
      </c>
      <c r="J626" s="130" t="s">
        <v>45</v>
      </c>
      <c r="K626" s="130" t="s">
        <v>44</v>
      </c>
    </row>
    <row r="627" spans="1:11" x14ac:dyDescent="0.35">
      <c r="A627" s="130">
        <v>225</v>
      </c>
      <c r="B627" s="130">
        <v>37</v>
      </c>
      <c r="C627" s="130" t="s">
        <v>90</v>
      </c>
      <c r="D627" s="130">
        <v>9962</v>
      </c>
      <c r="E627" s="130" t="s">
        <v>224</v>
      </c>
      <c r="F627" s="130">
        <v>1.6729562893196099</v>
      </c>
      <c r="G627" s="130" t="s">
        <v>53</v>
      </c>
      <c r="H627" s="130" t="s">
        <v>53</v>
      </c>
      <c r="I627" s="130" t="s">
        <v>66</v>
      </c>
      <c r="J627" s="130" t="s">
        <v>45</v>
      </c>
      <c r="K627" s="130" t="s">
        <v>44</v>
      </c>
    </row>
    <row r="628" spans="1:11" x14ac:dyDescent="0.35">
      <c r="A628" s="130">
        <v>230</v>
      </c>
      <c r="B628" s="130">
        <v>37</v>
      </c>
      <c r="C628" s="130" t="s">
        <v>90</v>
      </c>
      <c r="D628" s="130">
        <v>10375</v>
      </c>
      <c r="E628" s="130" t="s">
        <v>224</v>
      </c>
      <c r="F628" s="130">
        <v>1.6729562893196099</v>
      </c>
      <c r="G628" s="130" t="s">
        <v>53</v>
      </c>
      <c r="H628" s="130" t="s">
        <v>53</v>
      </c>
      <c r="I628" s="130" t="s">
        <v>66</v>
      </c>
      <c r="J628" s="130" t="s">
        <v>45</v>
      </c>
      <c r="K628" s="130" t="s">
        <v>44</v>
      </c>
    </row>
    <row r="629" spans="1:11" x14ac:dyDescent="0.35">
      <c r="A629" s="130">
        <v>235</v>
      </c>
      <c r="B629" s="130">
        <v>37</v>
      </c>
      <c r="C629" s="130" t="s">
        <v>90</v>
      </c>
      <c r="D629" s="130">
        <v>10539</v>
      </c>
      <c r="E629" s="130" t="s">
        <v>224</v>
      </c>
      <c r="F629" s="130">
        <v>1.6729562893196099</v>
      </c>
      <c r="G629" s="130" t="s">
        <v>53</v>
      </c>
      <c r="H629" s="130" t="s">
        <v>53</v>
      </c>
      <c r="I629" s="130" t="s">
        <v>66</v>
      </c>
      <c r="J629" s="130" t="s">
        <v>45</v>
      </c>
      <c r="K629" s="130" t="s">
        <v>44</v>
      </c>
    </row>
    <row r="630" spans="1:11" x14ac:dyDescent="0.35">
      <c r="A630" s="130">
        <v>240</v>
      </c>
      <c r="B630" s="130">
        <v>37</v>
      </c>
      <c r="C630" s="130" t="s">
        <v>90</v>
      </c>
      <c r="D630" s="130">
        <v>11923</v>
      </c>
      <c r="E630" s="130" t="s">
        <v>224</v>
      </c>
      <c r="F630" s="130">
        <v>1.6729562893196099</v>
      </c>
      <c r="G630" s="130" t="s">
        <v>53</v>
      </c>
      <c r="H630" s="130" t="s">
        <v>53</v>
      </c>
      <c r="I630" s="130" t="s">
        <v>66</v>
      </c>
      <c r="J630" s="130" t="s">
        <v>45</v>
      </c>
      <c r="K630" s="130" t="s">
        <v>44</v>
      </c>
    </row>
    <row r="631" spans="1:11" x14ac:dyDescent="0.35">
      <c r="A631" s="130">
        <v>245</v>
      </c>
      <c r="B631" s="130">
        <v>37</v>
      </c>
      <c r="C631" s="130" t="s">
        <v>90</v>
      </c>
      <c r="D631" s="130">
        <v>11640</v>
      </c>
      <c r="E631" s="130" t="s">
        <v>224</v>
      </c>
      <c r="F631" s="130">
        <v>1.6729562893196099</v>
      </c>
      <c r="G631" s="130" t="s">
        <v>53</v>
      </c>
      <c r="H631" s="130" t="s">
        <v>53</v>
      </c>
      <c r="I631" s="130" t="s">
        <v>66</v>
      </c>
      <c r="J631" s="130" t="s">
        <v>45</v>
      </c>
      <c r="K631" s="130" t="s">
        <v>44</v>
      </c>
    </row>
    <row r="632" spans="1:11" x14ac:dyDescent="0.35">
      <c r="A632" s="130">
        <v>250</v>
      </c>
      <c r="B632" s="130">
        <v>37</v>
      </c>
      <c r="C632" s="130" t="s">
        <v>90</v>
      </c>
      <c r="D632" s="130">
        <v>11688</v>
      </c>
      <c r="E632" s="130" t="s">
        <v>224</v>
      </c>
      <c r="F632" s="130">
        <v>1.6729562893196099</v>
      </c>
      <c r="G632" s="130" t="s">
        <v>53</v>
      </c>
      <c r="H632" s="130" t="s">
        <v>53</v>
      </c>
      <c r="I632" s="130" t="s">
        <v>66</v>
      </c>
      <c r="J632" s="130" t="s">
        <v>45</v>
      </c>
      <c r="K632" s="130" t="s">
        <v>44</v>
      </c>
    </row>
    <row r="633" spans="1:11" x14ac:dyDescent="0.35">
      <c r="A633" s="130">
        <v>255</v>
      </c>
      <c r="B633" s="130">
        <v>37</v>
      </c>
      <c r="C633" s="130" t="s">
        <v>90</v>
      </c>
      <c r="D633" s="130">
        <v>11547</v>
      </c>
      <c r="E633" s="130" t="s">
        <v>224</v>
      </c>
      <c r="F633" s="130">
        <v>1.6729562893196099</v>
      </c>
      <c r="G633" s="130" t="s">
        <v>53</v>
      </c>
      <c r="H633" s="130" t="s">
        <v>53</v>
      </c>
      <c r="I633" s="130" t="s">
        <v>66</v>
      </c>
      <c r="J633" s="130" t="s">
        <v>45</v>
      </c>
      <c r="K633" s="130" t="s">
        <v>44</v>
      </c>
    </row>
    <row r="634" spans="1:11" x14ac:dyDescent="0.35">
      <c r="A634" s="130">
        <v>260</v>
      </c>
      <c r="B634" s="130">
        <v>37</v>
      </c>
      <c r="C634" s="130" t="s">
        <v>90</v>
      </c>
      <c r="D634" s="130">
        <v>11318</v>
      </c>
      <c r="E634" s="130" t="s">
        <v>224</v>
      </c>
      <c r="F634" s="130">
        <v>1.6729562893196099</v>
      </c>
      <c r="G634" s="130" t="s">
        <v>53</v>
      </c>
      <c r="H634" s="130" t="s">
        <v>53</v>
      </c>
      <c r="I634" s="130" t="s">
        <v>66</v>
      </c>
      <c r="J634" s="130" t="s">
        <v>45</v>
      </c>
      <c r="K634" s="130" t="s">
        <v>44</v>
      </c>
    </row>
    <row r="635" spans="1:11" x14ac:dyDescent="0.35">
      <c r="A635" s="130">
        <v>265</v>
      </c>
      <c r="B635" s="130">
        <v>37</v>
      </c>
      <c r="C635" s="130" t="s">
        <v>90</v>
      </c>
      <c r="D635" s="130">
        <v>12594</v>
      </c>
      <c r="E635" s="130" t="s">
        <v>224</v>
      </c>
      <c r="F635" s="130">
        <v>1.6729562893196099</v>
      </c>
      <c r="G635" s="130" t="s">
        <v>53</v>
      </c>
      <c r="H635" s="130" t="s">
        <v>53</v>
      </c>
      <c r="I635" s="130" t="s">
        <v>66</v>
      </c>
      <c r="J635" s="130" t="s">
        <v>45</v>
      </c>
      <c r="K635" s="130" t="s">
        <v>44</v>
      </c>
    </row>
    <row r="636" spans="1:11" x14ac:dyDescent="0.35">
      <c r="A636" s="130">
        <v>270</v>
      </c>
      <c r="B636" s="130">
        <v>37</v>
      </c>
      <c r="C636" s="130" t="s">
        <v>90</v>
      </c>
      <c r="D636" s="130">
        <v>11838</v>
      </c>
      <c r="E636" s="130" t="s">
        <v>224</v>
      </c>
      <c r="F636" s="130">
        <v>1.6729562893196099</v>
      </c>
      <c r="G636" s="130" t="s">
        <v>53</v>
      </c>
      <c r="H636" s="130" t="s">
        <v>53</v>
      </c>
      <c r="I636" s="130" t="s">
        <v>66</v>
      </c>
      <c r="J636" s="130" t="s">
        <v>45</v>
      </c>
      <c r="K636" s="130" t="s">
        <v>44</v>
      </c>
    </row>
    <row r="637" spans="1:11" x14ac:dyDescent="0.35">
      <c r="A637" s="130">
        <v>275</v>
      </c>
      <c r="B637" s="130">
        <v>37</v>
      </c>
      <c r="C637" s="130" t="s">
        <v>90</v>
      </c>
      <c r="D637" s="130">
        <v>12982</v>
      </c>
      <c r="E637" s="130" t="s">
        <v>224</v>
      </c>
      <c r="F637" s="130">
        <v>1.6729562893196099</v>
      </c>
      <c r="G637" s="130" t="s">
        <v>53</v>
      </c>
      <c r="H637" s="130" t="s">
        <v>53</v>
      </c>
      <c r="I637" s="130" t="s">
        <v>66</v>
      </c>
      <c r="J637" s="130" t="s">
        <v>45</v>
      </c>
      <c r="K637" s="130" t="s">
        <v>44</v>
      </c>
    </row>
    <row r="638" spans="1:11" x14ac:dyDescent="0.35">
      <c r="A638" s="130">
        <v>280</v>
      </c>
      <c r="B638" s="130">
        <v>37</v>
      </c>
      <c r="C638" s="130" t="s">
        <v>90</v>
      </c>
      <c r="D638" s="130">
        <v>12599</v>
      </c>
      <c r="E638" s="130" t="s">
        <v>224</v>
      </c>
      <c r="F638" s="130">
        <v>1.6729562893196099</v>
      </c>
      <c r="G638" s="130" t="s">
        <v>53</v>
      </c>
      <c r="H638" s="130" t="s">
        <v>53</v>
      </c>
      <c r="I638" s="130" t="s">
        <v>66</v>
      </c>
      <c r="J638" s="130" t="s">
        <v>45</v>
      </c>
      <c r="K638" s="130" t="s">
        <v>44</v>
      </c>
    </row>
    <row r="639" spans="1:11" x14ac:dyDescent="0.35">
      <c r="A639" s="130">
        <v>285</v>
      </c>
      <c r="B639" s="130">
        <v>37</v>
      </c>
      <c r="C639" s="130" t="s">
        <v>90</v>
      </c>
      <c r="D639" s="130">
        <v>14404</v>
      </c>
      <c r="E639" s="130" t="s">
        <v>224</v>
      </c>
      <c r="F639" s="130">
        <v>1.6729562893196099</v>
      </c>
      <c r="G639" s="130" t="s">
        <v>53</v>
      </c>
      <c r="H639" s="130" t="s">
        <v>53</v>
      </c>
      <c r="I639" s="130" t="s">
        <v>66</v>
      </c>
      <c r="J639" s="130" t="s">
        <v>45</v>
      </c>
      <c r="K639" s="130" t="s">
        <v>44</v>
      </c>
    </row>
    <row r="640" spans="1:11" x14ac:dyDescent="0.35">
      <c r="A640" s="130">
        <v>290</v>
      </c>
      <c r="B640" s="130">
        <v>37</v>
      </c>
      <c r="C640" s="130" t="s">
        <v>90</v>
      </c>
      <c r="D640" s="130">
        <v>15276</v>
      </c>
      <c r="E640" s="130" t="s">
        <v>224</v>
      </c>
      <c r="F640" s="130">
        <v>1.6729562893196099</v>
      </c>
      <c r="G640" s="130" t="s">
        <v>53</v>
      </c>
      <c r="H640" s="130" t="s">
        <v>53</v>
      </c>
      <c r="I640" s="130" t="s">
        <v>66</v>
      </c>
      <c r="J640" s="130" t="s">
        <v>45</v>
      </c>
      <c r="K640" s="130" t="s">
        <v>44</v>
      </c>
    </row>
    <row r="641" spans="1:11" x14ac:dyDescent="0.35">
      <c r="A641" s="130">
        <v>295</v>
      </c>
      <c r="B641" s="130">
        <v>37</v>
      </c>
      <c r="C641" s="130" t="s">
        <v>90</v>
      </c>
      <c r="D641" s="130">
        <v>14289</v>
      </c>
      <c r="E641" s="130" t="s">
        <v>224</v>
      </c>
      <c r="F641" s="130">
        <v>1.6729562893196099</v>
      </c>
      <c r="G641" s="130" t="s">
        <v>53</v>
      </c>
      <c r="H641" s="130" t="s">
        <v>53</v>
      </c>
      <c r="I641" s="130" t="s">
        <v>66</v>
      </c>
      <c r="J641" s="130" t="s">
        <v>45</v>
      </c>
      <c r="K641" s="130" t="s">
        <v>44</v>
      </c>
    </row>
    <row r="642" spans="1:11" x14ac:dyDescent="0.35">
      <c r="A642" s="130">
        <v>300</v>
      </c>
      <c r="B642" s="130">
        <v>37</v>
      </c>
      <c r="C642" s="130" t="s">
        <v>90</v>
      </c>
      <c r="D642" s="130">
        <v>16879</v>
      </c>
      <c r="E642" s="130" t="s">
        <v>224</v>
      </c>
      <c r="F642" s="130">
        <v>1.6729562893196099</v>
      </c>
      <c r="G642" s="130" t="s">
        <v>53</v>
      </c>
      <c r="H642" s="130" t="s">
        <v>53</v>
      </c>
      <c r="I642" s="130" t="s">
        <v>66</v>
      </c>
      <c r="J642" s="130" t="s">
        <v>45</v>
      </c>
      <c r="K642" s="130" t="s">
        <v>44</v>
      </c>
    </row>
    <row r="643" spans="1:11" x14ac:dyDescent="0.35">
      <c r="A643" s="130">
        <v>305</v>
      </c>
      <c r="B643" s="130">
        <v>37</v>
      </c>
      <c r="C643" s="130" t="s">
        <v>90</v>
      </c>
      <c r="D643" s="130">
        <v>16505</v>
      </c>
      <c r="E643" s="130" t="s">
        <v>224</v>
      </c>
      <c r="F643" s="130">
        <v>1.6729562893196099</v>
      </c>
      <c r="G643" s="130" t="s">
        <v>53</v>
      </c>
      <c r="H643" s="130" t="s">
        <v>53</v>
      </c>
      <c r="I643" s="130" t="s">
        <v>66</v>
      </c>
      <c r="J643" s="130" t="s">
        <v>45</v>
      </c>
      <c r="K643" s="130" t="s">
        <v>44</v>
      </c>
    </row>
    <row r="644" spans="1:11" x14ac:dyDescent="0.35">
      <c r="A644" s="130">
        <v>310</v>
      </c>
      <c r="B644" s="130">
        <v>37</v>
      </c>
      <c r="C644" s="130" t="s">
        <v>90</v>
      </c>
      <c r="D644" s="130">
        <v>18822</v>
      </c>
      <c r="E644" s="130" t="s">
        <v>224</v>
      </c>
      <c r="F644" s="130">
        <v>1.6729562893196099</v>
      </c>
      <c r="G644" s="130" t="s">
        <v>53</v>
      </c>
      <c r="H644" s="130" t="s">
        <v>53</v>
      </c>
      <c r="I644" s="130" t="s">
        <v>66</v>
      </c>
      <c r="J644" s="130" t="s">
        <v>45</v>
      </c>
      <c r="K644" s="130" t="s">
        <v>44</v>
      </c>
    </row>
    <row r="645" spans="1:11" x14ac:dyDescent="0.35">
      <c r="A645" s="130">
        <v>315</v>
      </c>
      <c r="B645" s="130">
        <v>37.1</v>
      </c>
      <c r="C645" s="130" t="s">
        <v>90</v>
      </c>
      <c r="D645" s="130">
        <v>18508</v>
      </c>
      <c r="E645" s="130" t="s">
        <v>224</v>
      </c>
      <c r="F645" s="130">
        <v>1.6729562893196099</v>
      </c>
      <c r="G645" s="130" t="s">
        <v>53</v>
      </c>
      <c r="H645" s="130" t="s">
        <v>53</v>
      </c>
      <c r="I645" s="130" t="s">
        <v>66</v>
      </c>
      <c r="J645" s="130" t="s">
        <v>45</v>
      </c>
      <c r="K645" s="130" t="s">
        <v>44</v>
      </c>
    </row>
    <row r="646" spans="1:11" x14ac:dyDescent="0.35">
      <c r="A646" s="130">
        <v>320</v>
      </c>
      <c r="B646" s="130">
        <v>37</v>
      </c>
      <c r="C646" s="130" t="s">
        <v>90</v>
      </c>
      <c r="D646" s="130">
        <v>18826</v>
      </c>
      <c r="E646" s="130" t="s">
        <v>224</v>
      </c>
      <c r="F646" s="130">
        <v>1.6729562893196099</v>
      </c>
      <c r="G646" s="130" t="s">
        <v>53</v>
      </c>
      <c r="H646" s="130" t="s">
        <v>53</v>
      </c>
      <c r="I646" s="130" t="s">
        <v>66</v>
      </c>
      <c r="J646" s="130" t="s">
        <v>45</v>
      </c>
      <c r="K646" s="130" t="s">
        <v>44</v>
      </c>
    </row>
    <row r="647" spans="1:11" x14ac:dyDescent="0.35">
      <c r="A647" s="130">
        <v>325</v>
      </c>
      <c r="B647" s="130">
        <v>37</v>
      </c>
      <c r="C647" s="130" t="s">
        <v>90</v>
      </c>
      <c r="D647" s="130">
        <v>19841</v>
      </c>
      <c r="E647" s="130" t="s">
        <v>224</v>
      </c>
      <c r="F647" s="130">
        <v>1.6729562893196099</v>
      </c>
      <c r="G647" s="130" t="s">
        <v>53</v>
      </c>
      <c r="H647" s="130" t="s">
        <v>53</v>
      </c>
      <c r="I647" s="130" t="s">
        <v>66</v>
      </c>
      <c r="J647" s="130" t="s">
        <v>45</v>
      </c>
      <c r="K647" s="130" t="s">
        <v>44</v>
      </c>
    </row>
    <row r="648" spans="1:11" x14ac:dyDescent="0.35">
      <c r="A648" s="130">
        <v>330</v>
      </c>
      <c r="B648" s="130">
        <v>37</v>
      </c>
      <c r="C648" s="130" t="s">
        <v>90</v>
      </c>
      <c r="D648" s="130">
        <v>21132</v>
      </c>
      <c r="E648" s="130" t="s">
        <v>224</v>
      </c>
      <c r="F648" s="130">
        <v>1.6729562893196099</v>
      </c>
      <c r="G648" s="130" t="s">
        <v>53</v>
      </c>
      <c r="H648" s="130" t="s">
        <v>53</v>
      </c>
      <c r="I648" s="130" t="s">
        <v>66</v>
      </c>
      <c r="J648" s="130" t="s">
        <v>45</v>
      </c>
      <c r="K648" s="130" t="s">
        <v>44</v>
      </c>
    </row>
    <row r="649" spans="1:11" x14ac:dyDescent="0.35">
      <c r="A649" s="130">
        <v>335</v>
      </c>
      <c r="B649" s="130">
        <v>37</v>
      </c>
      <c r="C649" s="130" t="s">
        <v>90</v>
      </c>
      <c r="D649" s="130">
        <v>21578</v>
      </c>
      <c r="E649" s="130" t="s">
        <v>224</v>
      </c>
      <c r="F649" s="130">
        <v>1.6729562893196099</v>
      </c>
      <c r="G649" s="130" t="s">
        <v>53</v>
      </c>
      <c r="H649" s="130" t="s">
        <v>53</v>
      </c>
      <c r="I649" s="130" t="s">
        <v>66</v>
      </c>
      <c r="J649" s="130" t="s">
        <v>45</v>
      </c>
      <c r="K649" s="130" t="s">
        <v>44</v>
      </c>
    </row>
    <row r="650" spans="1:11" x14ac:dyDescent="0.35">
      <c r="A650" s="130">
        <v>340</v>
      </c>
      <c r="B650" s="130">
        <v>37</v>
      </c>
      <c r="C650" s="130" t="s">
        <v>90</v>
      </c>
      <c r="D650" s="130">
        <v>23641</v>
      </c>
      <c r="E650" s="130" t="s">
        <v>224</v>
      </c>
      <c r="F650" s="130">
        <v>1.6729562893196099</v>
      </c>
      <c r="G650" s="130" t="s">
        <v>53</v>
      </c>
      <c r="H650" s="130" t="s">
        <v>53</v>
      </c>
      <c r="I650" s="130" t="s">
        <v>66</v>
      </c>
      <c r="J650" s="130" t="s">
        <v>45</v>
      </c>
      <c r="K650" s="130" t="s">
        <v>44</v>
      </c>
    </row>
    <row r="651" spans="1:11" x14ac:dyDescent="0.35">
      <c r="A651" s="130">
        <v>345</v>
      </c>
      <c r="B651" s="130">
        <v>37</v>
      </c>
      <c r="C651" s="130" t="s">
        <v>90</v>
      </c>
      <c r="D651" s="130">
        <v>22969</v>
      </c>
      <c r="E651" s="130" t="s">
        <v>224</v>
      </c>
      <c r="F651" s="130">
        <v>1.6729562893196099</v>
      </c>
      <c r="G651" s="130" t="s">
        <v>53</v>
      </c>
      <c r="H651" s="130" t="s">
        <v>53</v>
      </c>
      <c r="I651" s="130" t="s">
        <v>66</v>
      </c>
      <c r="J651" s="130" t="s">
        <v>45</v>
      </c>
      <c r="K651" s="130" t="s">
        <v>44</v>
      </c>
    </row>
    <row r="652" spans="1:11" x14ac:dyDescent="0.35">
      <c r="A652" s="130">
        <v>350</v>
      </c>
      <c r="B652" s="130">
        <v>37</v>
      </c>
      <c r="C652" s="130" t="s">
        <v>90</v>
      </c>
      <c r="D652" s="130">
        <v>24014</v>
      </c>
      <c r="E652" s="130" t="s">
        <v>224</v>
      </c>
      <c r="F652" s="130">
        <v>1.6729562893196099</v>
      </c>
      <c r="G652" s="130" t="s">
        <v>53</v>
      </c>
      <c r="H652" s="130" t="s">
        <v>53</v>
      </c>
      <c r="I652" s="130" t="s">
        <v>66</v>
      </c>
      <c r="J652" s="130" t="s">
        <v>45</v>
      </c>
      <c r="K652" s="130" t="s">
        <v>44</v>
      </c>
    </row>
    <row r="653" spans="1:11" x14ac:dyDescent="0.35">
      <c r="A653" s="130">
        <v>355</v>
      </c>
      <c r="B653" s="130">
        <v>37</v>
      </c>
      <c r="C653" s="130" t="s">
        <v>90</v>
      </c>
      <c r="D653" s="130">
        <v>25385</v>
      </c>
      <c r="E653" s="130" t="s">
        <v>224</v>
      </c>
      <c r="F653" s="130">
        <v>1.6729562893196099</v>
      </c>
      <c r="G653" s="130" t="s">
        <v>53</v>
      </c>
      <c r="H653" s="130" t="s">
        <v>53</v>
      </c>
      <c r="I653" s="130" t="s">
        <v>66</v>
      </c>
      <c r="J653" s="130" t="s">
        <v>45</v>
      </c>
      <c r="K653" s="130" t="s">
        <v>44</v>
      </c>
    </row>
    <row r="654" spans="1:11" x14ac:dyDescent="0.35">
      <c r="A654" s="130">
        <v>360</v>
      </c>
      <c r="B654" s="130">
        <v>37</v>
      </c>
      <c r="C654" s="130" t="s">
        <v>90</v>
      </c>
      <c r="D654" s="130">
        <v>24783</v>
      </c>
      <c r="E654" s="130" t="s">
        <v>224</v>
      </c>
      <c r="F654" s="130">
        <v>1.6729562893196099</v>
      </c>
      <c r="G654" s="130" t="s">
        <v>53</v>
      </c>
      <c r="H654" s="130" t="s">
        <v>53</v>
      </c>
      <c r="I654" s="130" t="s">
        <v>66</v>
      </c>
      <c r="J654" s="130" t="s">
        <v>45</v>
      </c>
      <c r="K654" s="130" t="s">
        <v>44</v>
      </c>
    </row>
    <row r="655" spans="1:11" x14ac:dyDescent="0.35">
      <c r="A655" s="130">
        <v>365</v>
      </c>
      <c r="B655" s="130">
        <v>37</v>
      </c>
      <c r="C655" s="130" t="s">
        <v>90</v>
      </c>
      <c r="D655" s="130">
        <v>24391</v>
      </c>
      <c r="E655" s="130" t="s">
        <v>224</v>
      </c>
      <c r="F655" s="130">
        <v>1.6729562893196099</v>
      </c>
      <c r="G655" s="130" t="s">
        <v>53</v>
      </c>
      <c r="H655" s="130" t="s">
        <v>53</v>
      </c>
      <c r="I655" s="130" t="s">
        <v>66</v>
      </c>
      <c r="J655" s="130" t="s">
        <v>45</v>
      </c>
      <c r="K655" s="130" t="s">
        <v>44</v>
      </c>
    </row>
    <row r="656" spans="1:11" x14ac:dyDescent="0.35">
      <c r="A656" s="130">
        <v>370</v>
      </c>
      <c r="B656" s="130">
        <v>37</v>
      </c>
      <c r="C656" s="130" t="s">
        <v>90</v>
      </c>
      <c r="D656" s="130">
        <v>26309</v>
      </c>
      <c r="E656" s="130" t="s">
        <v>224</v>
      </c>
      <c r="F656" s="130">
        <v>1.6729562893196099</v>
      </c>
      <c r="G656" s="130" t="s">
        <v>53</v>
      </c>
      <c r="H656" s="130" t="s">
        <v>53</v>
      </c>
      <c r="I656" s="130" t="s">
        <v>66</v>
      </c>
      <c r="J656" s="130" t="s">
        <v>45</v>
      </c>
      <c r="K656" s="130" t="s">
        <v>44</v>
      </c>
    </row>
    <row r="657" spans="1:11" x14ac:dyDescent="0.35">
      <c r="A657" s="130">
        <v>375</v>
      </c>
      <c r="B657" s="130">
        <v>37</v>
      </c>
      <c r="C657" s="130" t="s">
        <v>90</v>
      </c>
      <c r="D657" s="130">
        <v>26012</v>
      </c>
      <c r="E657" s="130" t="s">
        <v>224</v>
      </c>
      <c r="F657" s="130">
        <v>1.6729562893196099</v>
      </c>
      <c r="G657" s="130" t="s">
        <v>53</v>
      </c>
      <c r="H657" s="130" t="s">
        <v>53</v>
      </c>
      <c r="I657" s="130" t="s">
        <v>66</v>
      </c>
      <c r="J657" s="130" t="s">
        <v>45</v>
      </c>
      <c r="K657" s="130" t="s">
        <v>44</v>
      </c>
    </row>
    <row r="658" spans="1:11" x14ac:dyDescent="0.35">
      <c r="A658" s="130">
        <v>380</v>
      </c>
      <c r="B658" s="130">
        <v>37</v>
      </c>
      <c r="C658" s="130" t="s">
        <v>90</v>
      </c>
      <c r="D658" s="130">
        <v>27214</v>
      </c>
      <c r="E658" s="130" t="s">
        <v>224</v>
      </c>
      <c r="F658" s="130">
        <v>1.6729562893196099</v>
      </c>
      <c r="G658" s="130" t="s">
        <v>53</v>
      </c>
      <c r="H658" s="130" t="s">
        <v>53</v>
      </c>
      <c r="I658" s="130" t="s">
        <v>66</v>
      </c>
      <c r="J658" s="130" t="s">
        <v>45</v>
      </c>
      <c r="K658" s="130" t="s">
        <v>44</v>
      </c>
    </row>
    <row r="659" spans="1:11" x14ac:dyDescent="0.35">
      <c r="A659" s="130">
        <v>385</v>
      </c>
      <c r="B659" s="130">
        <v>37</v>
      </c>
      <c r="C659" s="130" t="s">
        <v>90</v>
      </c>
      <c r="D659" s="130">
        <v>27327</v>
      </c>
      <c r="E659" s="130" t="s">
        <v>224</v>
      </c>
      <c r="F659" s="130">
        <v>1.6729562893196099</v>
      </c>
      <c r="G659" s="130" t="s">
        <v>53</v>
      </c>
      <c r="H659" s="130" t="s">
        <v>53</v>
      </c>
      <c r="I659" s="130" t="s">
        <v>66</v>
      </c>
      <c r="J659" s="130" t="s">
        <v>45</v>
      </c>
      <c r="K659" s="130" t="s">
        <v>44</v>
      </c>
    </row>
    <row r="660" spans="1:11" x14ac:dyDescent="0.35">
      <c r="A660" s="130">
        <v>390</v>
      </c>
      <c r="B660" s="130">
        <v>37</v>
      </c>
      <c r="C660" s="130" t="s">
        <v>90</v>
      </c>
      <c r="D660" s="130">
        <v>26860</v>
      </c>
      <c r="E660" s="130" t="s">
        <v>224</v>
      </c>
      <c r="F660" s="130">
        <v>1.6729562893196099</v>
      </c>
      <c r="G660" s="130" t="s">
        <v>53</v>
      </c>
      <c r="H660" s="130" t="s">
        <v>53</v>
      </c>
      <c r="I660" s="130" t="s">
        <v>66</v>
      </c>
      <c r="J660" s="130" t="s">
        <v>45</v>
      </c>
      <c r="K660" s="130" t="s">
        <v>44</v>
      </c>
    </row>
    <row r="661" spans="1:11" x14ac:dyDescent="0.35">
      <c r="A661" s="130">
        <v>395</v>
      </c>
      <c r="B661" s="130">
        <v>37</v>
      </c>
      <c r="C661" s="130" t="s">
        <v>90</v>
      </c>
      <c r="D661" s="130">
        <v>26989</v>
      </c>
      <c r="E661" s="130" t="s">
        <v>224</v>
      </c>
      <c r="F661" s="130">
        <v>1.6729562893196099</v>
      </c>
      <c r="G661" s="130" t="s">
        <v>53</v>
      </c>
      <c r="H661" s="130" t="s">
        <v>53</v>
      </c>
      <c r="I661" s="130" t="s">
        <v>66</v>
      </c>
      <c r="J661" s="130" t="s">
        <v>45</v>
      </c>
      <c r="K661" s="130" t="s">
        <v>44</v>
      </c>
    </row>
    <row r="662" spans="1:11" x14ac:dyDescent="0.35">
      <c r="A662" s="130">
        <v>400</v>
      </c>
      <c r="B662" s="130">
        <v>37</v>
      </c>
      <c r="C662" s="130" t="s">
        <v>90</v>
      </c>
      <c r="D662" s="130">
        <v>27094</v>
      </c>
      <c r="E662" s="130" t="s">
        <v>224</v>
      </c>
      <c r="F662" s="130">
        <v>1.6729562893196099</v>
      </c>
      <c r="G662" s="130" t="s">
        <v>53</v>
      </c>
      <c r="H662" s="130" t="s">
        <v>53</v>
      </c>
      <c r="I662" s="130" t="s">
        <v>66</v>
      </c>
      <c r="J662" s="130" t="s">
        <v>45</v>
      </c>
      <c r="K662" s="130" t="s">
        <v>44</v>
      </c>
    </row>
    <row r="663" spans="1:11" x14ac:dyDescent="0.35">
      <c r="A663" s="130">
        <v>405</v>
      </c>
      <c r="B663" s="130">
        <v>37</v>
      </c>
      <c r="C663" s="130" t="s">
        <v>90</v>
      </c>
      <c r="D663" s="130">
        <v>28625</v>
      </c>
      <c r="E663" s="130" t="s">
        <v>224</v>
      </c>
      <c r="F663" s="130">
        <v>1.6729562893196099</v>
      </c>
      <c r="G663" s="130" t="s">
        <v>53</v>
      </c>
      <c r="H663" s="130" t="s">
        <v>53</v>
      </c>
      <c r="I663" s="130" t="s">
        <v>66</v>
      </c>
      <c r="J663" s="130" t="s">
        <v>45</v>
      </c>
      <c r="K663" s="130" t="s">
        <v>44</v>
      </c>
    </row>
    <row r="664" spans="1:11" x14ac:dyDescent="0.35">
      <c r="A664" s="130">
        <v>410</v>
      </c>
      <c r="B664" s="130">
        <v>37</v>
      </c>
      <c r="C664" s="130" t="s">
        <v>90</v>
      </c>
      <c r="D664" s="130">
        <v>29240</v>
      </c>
      <c r="E664" s="130" t="s">
        <v>224</v>
      </c>
      <c r="F664" s="130">
        <v>1.6729562893196099</v>
      </c>
      <c r="G664" s="130" t="s">
        <v>53</v>
      </c>
      <c r="H664" s="130" t="s">
        <v>53</v>
      </c>
      <c r="I664" s="130" t="s">
        <v>66</v>
      </c>
      <c r="J664" s="130" t="s">
        <v>45</v>
      </c>
      <c r="K664" s="130" t="s">
        <v>44</v>
      </c>
    </row>
    <row r="665" spans="1:11" x14ac:dyDescent="0.35">
      <c r="A665" s="130">
        <v>415</v>
      </c>
      <c r="B665" s="130">
        <v>37</v>
      </c>
      <c r="C665" s="130" t="s">
        <v>90</v>
      </c>
      <c r="D665" s="130">
        <v>28123</v>
      </c>
      <c r="E665" s="130" t="s">
        <v>224</v>
      </c>
      <c r="F665" s="130">
        <v>1.6729562893196099</v>
      </c>
      <c r="G665" s="130" t="s">
        <v>53</v>
      </c>
      <c r="H665" s="130" t="s">
        <v>53</v>
      </c>
      <c r="I665" s="130" t="s">
        <v>66</v>
      </c>
      <c r="J665" s="130" t="s">
        <v>45</v>
      </c>
      <c r="K665" s="130" t="s">
        <v>44</v>
      </c>
    </row>
    <row r="666" spans="1:11" x14ac:dyDescent="0.35">
      <c r="A666" s="130">
        <v>420</v>
      </c>
      <c r="B666" s="130">
        <v>37</v>
      </c>
      <c r="C666" s="130" t="s">
        <v>90</v>
      </c>
      <c r="D666" s="130">
        <v>28256</v>
      </c>
      <c r="E666" s="130" t="s">
        <v>224</v>
      </c>
      <c r="F666" s="130">
        <v>1.6729562893196099</v>
      </c>
      <c r="G666" s="130" t="s">
        <v>53</v>
      </c>
      <c r="H666" s="130" t="s">
        <v>53</v>
      </c>
      <c r="I666" s="130" t="s">
        <v>66</v>
      </c>
      <c r="J666" s="130" t="s">
        <v>45</v>
      </c>
      <c r="K666" s="130" t="s">
        <v>44</v>
      </c>
    </row>
    <row r="667" spans="1:11" x14ac:dyDescent="0.35">
      <c r="A667" s="130">
        <v>425</v>
      </c>
      <c r="B667" s="130">
        <v>37</v>
      </c>
      <c r="C667" s="130" t="s">
        <v>90</v>
      </c>
      <c r="D667" s="130">
        <v>30264</v>
      </c>
      <c r="E667" s="130" t="s">
        <v>224</v>
      </c>
      <c r="F667" s="130">
        <v>1.6729562893196099</v>
      </c>
      <c r="G667" s="130" t="s">
        <v>53</v>
      </c>
      <c r="H667" s="130" t="s">
        <v>53</v>
      </c>
      <c r="I667" s="130" t="s">
        <v>66</v>
      </c>
      <c r="J667" s="130" t="s">
        <v>45</v>
      </c>
      <c r="K667" s="130" t="s">
        <v>44</v>
      </c>
    </row>
    <row r="668" spans="1:11" x14ac:dyDescent="0.35">
      <c r="A668" s="130">
        <v>430</v>
      </c>
      <c r="B668" s="130">
        <v>37</v>
      </c>
      <c r="C668" s="130" t="s">
        <v>90</v>
      </c>
      <c r="D668" s="130">
        <v>29441</v>
      </c>
      <c r="E668" s="130" t="s">
        <v>224</v>
      </c>
      <c r="F668" s="130">
        <v>1.6729562893196099</v>
      </c>
      <c r="G668" s="130" t="s">
        <v>53</v>
      </c>
      <c r="H668" s="130" t="s">
        <v>53</v>
      </c>
      <c r="I668" s="130" t="s">
        <v>66</v>
      </c>
      <c r="J668" s="130" t="s">
        <v>45</v>
      </c>
      <c r="K668" s="130" t="s">
        <v>44</v>
      </c>
    </row>
    <row r="669" spans="1:11" x14ac:dyDescent="0.35">
      <c r="A669" s="130">
        <v>435</v>
      </c>
      <c r="B669" s="130">
        <v>37.1</v>
      </c>
      <c r="C669" s="130" t="s">
        <v>90</v>
      </c>
      <c r="D669" s="130">
        <v>28010</v>
      </c>
      <c r="E669" s="130" t="s">
        <v>224</v>
      </c>
      <c r="F669" s="130">
        <v>1.6729562893196099</v>
      </c>
      <c r="G669" s="130" t="s">
        <v>53</v>
      </c>
      <c r="H669" s="130" t="s">
        <v>53</v>
      </c>
      <c r="I669" s="130" t="s">
        <v>66</v>
      </c>
      <c r="J669" s="130" t="s">
        <v>45</v>
      </c>
      <c r="K669" s="130" t="s">
        <v>44</v>
      </c>
    </row>
    <row r="670" spans="1:11" x14ac:dyDescent="0.35">
      <c r="A670" s="130">
        <v>440</v>
      </c>
      <c r="B670" s="130">
        <v>37</v>
      </c>
      <c r="C670" s="130" t="s">
        <v>90</v>
      </c>
      <c r="D670" s="130">
        <v>30305</v>
      </c>
      <c r="E670" s="130" t="s">
        <v>224</v>
      </c>
      <c r="F670" s="130">
        <v>1.6729562893196099</v>
      </c>
      <c r="G670" s="130" t="s">
        <v>53</v>
      </c>
      <c r="H670" s="130" t="s">
        <v>53</v>
      </c>
      <c r="I670" s="130" t="s">
        <v>66</v>
      </c>
      <c r="J670" s="130" t="s">
        <v>45</v>
      </c>
      <c r="K670" s="130" t="s">
        <v>44</v>
      </c>
    </row>
    <row r="671" spans="1:11" x14ac:dyDescent="0.35">
      <c r="A671" s="130">
        <v>445</v>
      </c>
      <c r="B671" s="130">
        <v>37</v>
      </c>
      <c r="C671" s="130" t="s">
        <v>90</v>
      </c>
      <c r="D671" s="130">
        <v>30534</v>
      </c>
      <c r="E671" s="130" t="s">
        <v>224</v>
      </c>
      <c r="F671" s="130">
        <v>1.6729562893196099</v>
      </c>
      <c r="G671" s="130" t="s">
        <v>53</v>
      </c>
      <c r="H671" s="130" t="s">
        <v>53</v>
      </c>
      <c r="I671" s="130" t="s">
        <v>66</v>
      </c>
      <c r="J671" s="130" t="s">
        <v>45</v>
      </c>
      <c r="K671" s="130" t="s">
        <v>44</v>
      </c>
    </row>
    <row r="672" spans="1:11" x14ac:dyDescent="0.35">
      <c r="A672" s="130">
        <v>450</v>
      </c>
      <c r="B672" s="130">
        <v>37</v>
      </c>
      <c r="C672" s="130" t="s">
        <v>90</v>
      </c>
      <c r="D672" s="130">
        <v>30488</v>
      </c>
      <c r="E672" s="130" t="s">
        <v>224</v>
      </c>
      <c r="F672" s="130">
        <v>1.6729562893196099</v>
      </c>
      <c r="G672" s="130" t="s">
        <v>53</v>
      </c>
      <c r="H672" s="130" t="s">
        <v>53</v>
      </c>
      <c r="I672" s="130" t="s">
        <v>66</v>
      </c>
      <c r="J672" s="130" t="s">
        <v>45</v>
      </c>
      <c r="K672" s="130" t="s">
        <v>44</v>
      </c>
    </row>
    <row r="673" spans="1:11" x14ac:dyDescent="0.35">
      <c r="A673" s="130">
        <v>455</v>
      </c>
      <c r="B673" s="130">
        <v>37</v>
      </c>
      <c r="C673" s="130" t="s">
        <v>90</v>
      </c>
      <c r="D673" s="130">
        <v>29855</v>
      </c>
      <c r="E673" s="130" t="s">
        <v>224</v>
      </c>
      <c r="F673" s="130">
        <v>1.6729562893196099</v>
      </c>
      <c r="G673" s="130" t="s">
        <v>53</v>
      </c>
      <c r="H673" s="130" t="s">
        <v>53</v>
      </c>
      <c r="I673" s="130" t="s">
        <v>66</v>
      </c>
      <c r="J673" s="130" t="s">
        <v>45</v>
      </c>
      <c r="K673" s="130" t="s">
        <v>44</v>
      </c>
    </row>
    <row r="674" spans="1:11" x14ac:dyDescent="0.35">
      <c r="A674" s="130">
        <v>460</v>
      </c>
      <c r="B674" s="130">
        <v>37</v>
      </c>
      <c r="C674" s="130" t="s">
        <v>90</v>
      </c>
      <c r="D674" s="130">
        <v>29873</v>
      </c>
      <c r="E674" s="130" t="s">
        <v>224</v>
      </c>
      <c r="F674" s="130">
        <v>1.6729562893196099</v>
      </c>
      <c r="G674" s="130" t="s">
        <v>53</v>
      </c>
      <c r="H674" s="130" t="s">
        <v>53</v>
      </c>
      <c r="I674" s="130" t="s">
        <v>66</v>
      </c>
      <c r="J674" s="130" t="s">
        <v>45</v>
      </c>
      <c r="K674" s="130" t="s">
        <v>44</v>
      </c>
    </row>
    <row r="675" spans="1:11" x14ac:dyDescent="0.35">
      <c r="A675" s="130">
        <v>465</v>
      </c>
      <c r="B675" s="130">
        <v>37</v>
      </c>
      <c r="C675" s="130" t="s">
        <v>90</v>
      </c>
      <c r="D675" s="130">
        <v>30865</v>
      </c>
      <c r="E675" s="130" t="s">
        <v>224</v>
      </c>
      <c r="F675" s="130">
        <v>1.6729562893196099</v>
      </c>
      <c r="G675" s="130" t="s">
        <v>53</v>
      </c>
      <c r="H675" s="130" t="s">
        <v>53</v>
      </c>
      <c r="I675" s="130" t="s">
        <v>66</v>
      </c>
      <c r="J675" s="130" t="s">
        <v>45</v>
      </c>
      <c r="K675" s="130" t="s">
        <v>44</v>
      </c>
    </row>
    <row r="676" spans="1:11" x14ac:dyDescent="0.35">
      <c r="A676" s="130">
        <v>470</v>
      </c>
      <c r="B676" s="130">
        <v>37</v>
      </c>
      <c r="C676" s="130" t="s">
        <v>90</v>
      </c>
      <c r="D676" s="130">
        <v>30760</v>
      </c>
      <c r="E676" s="130" t="s">
        <v>224</v>
      </c>
      <c r="F676" s="130">
        <v>1.6729562893196099</v>
      </c>
      <c r="G676" s="130" t="s">
        <v>53</v>
      </c>
      <c r="H676" s="130" t="s">
        <v>53</v>
      </c>
      <c r="I676" s="130" t="s">
        <v>66</v>
      </c>
      <c r="J676" s="130" t="s">
        <v>45</v>
      </c>
      <c r="K676" s="130" t="s">
        <v>44</v>
      </c>
    </row>
    <row r="677" spans="1:11" x14ac:dyDescent="0.35">
      <c r="A677" s="130">
        <v>475</v>
      </c>
      <c r="B677" s="130">
        <v>37</v>
      </c>
      <c r="C677" s="130" t="s">
        <v>90</v>
      </c>
      <c r="D677" s="130">
        <v>31859</v>
      </c>
      <c r="E677" s="130" t="s">
        <v>224</v>
      </c>
      <c r="F677" s="130">
        <v>1.6729562893196099</v>
      </c>
      <c r="G677" s="130" t="s">
        <v>53</v>
      </c>
      <c r="H677" s="130" t="s">
        <v>53</v>
      </c>
      <c r="I677" s="130" t="s">
        <v>66</v>
      </c>
      <c r="J677" s="130" t="s">
        <v>45</v>
      </c>
      <c r="K677" s="130" t="s">
        <v>44</v>
      </c>
    </row>
    <row r="678" spans="1:11" x14ac:dyDescent="0.35">
      <c r="A678" s="130">
        <v>480</v>
      </c>
      <c r="B678" s="130">
        <v>37</v>
      </c>
      <c r="C678" s="130" t="s">
        <v>90</v>
      </c>
      <c r="D678" s="130">
        <v>31103</v>
      </c>
      <c r="E678" s="130" t="s">
        <v>224</v>
      </c>
      <c r="F678" s="130">
        <v>1.6729562893196099</v>
      </c>
      <c r="G678" s="130" t="s">
        <v>53</v>
      </c>
      <c r="H678" s="130" t="s">
        <v>53</v>
      </c>
      <c r="I678" s="130" t="s">
        <v>66</v>
      </c>
      <c r="J678" s="130" t="s">
        <v>45</v>
      </c>
      <c r="K678" s="130" t="s">
        <v>44</v>
      </c>
    </row>
    <row r="679" spans="1:11" x14ac:dyDescent="0.35">
      <c r="A679" s="130">
        <v>485</v>
      </c>
      <c r="B679" s="130">
        <v>37</v>
      </c>
      <c r="C679" s="130" t="s">
        <v>90</v>
      </c>
      <c r="D679" s="130">
        <v>30525</v>
      </c>
      <c r="E679" s="130" t="s">
        <v>224</v>
      </c>
      <c r="F679" s="130">
        <v>1.6729562893196099</v>
      </c>
      <c r="G679" s="130" t="s">
        <v>53</v>
      </c>
      <c r="H679" s="130" t="s">
        <v>53</v>
      </c>
      <c r="I679" s="130" t="s">
        <v>66</v>
      </c>
      <c r="J679" s="130" t="s">
        <v>45</v>
      </c>
      <c r="K679" s="130" t="s">
        <v>44</v>
      </c>
    </row>
    <row r="680" spans="1:11" x14ac:dyDescent="0.35">
      <c r="A680" s="130">
        <v>490</v>
      </c>
      <c r="B680" s="130">
        <v>37</v>
      </c>
      <c r="C680" s="130" t="s">
        <v>90</v>
      </c>
      <c r="D680" s="130">
        <v>32351</v>
      </c>
      <c r="E680" s="130" t="s">
        <v>224</v>
      </c>
      <c r="F680" s="130">
        <v>1.6729562893196099</v>
      </c>
      <c r="G680" s="130" t="s">
        <v>53</v>
      </c>
      <c r="H680" s="130" t="s">
        <v>53</v>
      </c>
      <c r="I680" s="130" t="s">
        <v>66</v>
      </c>
      <c r="J680" s="130" t="s">
        <v>45</v>
      </c>
      <c r="K680" s="130" t="s">
        <v>44</v>
      </c>
    </row>
    <row r="681" spans="1:11" x14ac:dyDescent="0.35">
      <c r="A681" s="130">
        <v>495</v>
      </c>
      <c r="B681" s="130">
        <v>37</v>
      </c>
      <c r="C681" s="130" t="s">
        <v>90</v>
      </c>
      <c r="D681" s="130">
        <v>32289</v>
      </c>
      <c r="E681" s="130" t="s">
        <v>224</v>
      </c>
      <c r="F681" s="130">
        <v>1.6729562893196099</v>
      </c>
      <c r="G681" s="130" t="s">
        <v>53</v>
      </c>
      <c r="H681" s="130" t="s">
        <v>53</v>
      </c>
      <c r="I681" s="130" t="s">
        <v>66</v>
      </c>
      <c r="J681" s="130" t="s">
        <v>45</v>
      </c>
      <c r="K681" s="130" t="s">
        <v>44</v>
      </c>
    </row>
    <row r="682" spans="1:11" x14ac:dyDescent="0.35">
      <c r="A682" s="130">
        <v>500</v>
      </c>
      <c r="B682" s="130">
        <v>37</v>
      </c>
      <c r="C682" s="130" t="s">
        <v>90</v>
      </c>
      <c r="D682" s="130">
        <v>30964</v>
      </c>
      <c r="E682" s="130" t="s">
        <v>224</v>
      </c>
      <c r="F682" s="130">
        <v>1.6729562893196099</v>
      </c>
      <c r="G682" s="130" t="s">
        <v>53</v>
      </c>
      <c r="H682" s="130" t="s">
        <v>53</v>
      </c>
      <c r="I682" s="130" t="s">
        <v>66</v>
      </c>
      <c r="J682" s="130" t="s">
        <v>45</v>
      </c>
      <c r="K682" s="130" t="s">
        <v>44</v>
      </c>
    </row>
    <row r="683" spans="1:11" x14ac:dyDescent="0.35">
      <c r="A683" s="130">
        <v>505</v>
      </c>
      <c r="B683" s="130">
        <v>37</v>
      </c>
      <c r="C683" s="130" t="s">
        <v>90</v>
      </c>
      <c r="D683" s="130">
        <v>31438</v>
      </c>
      <c r="E683" s="130" t="s">
        <v>224</v>
      </c>
      <c r="F683" s="130">
        <v>1.6729562893196099</v>
      </c>
      <c r="G683" s="130" t="s">
        <v>53</v>
      </c>
      <c r="H683" s="130" t="s">
        <v>53</v>
      </c>
      <c r="I683" s="130" t="s">
        <v>66</v>
      </c>
      <c r="J683" s="130" t="s">
        <v>45</v>
      </c>
      <c r="K683" s="130" t="s">
        <v>44</v>
      </c>
    </row>
    <row r="684" spans="1:11" x14ac:dyDescent="0.35">
      <c r="A684" s="130">
        <v>510</v>
      </c>
      <c r="B684" s="130">
        <v>37</v>
      </c>
      <c r="C684" s="130" t="s">
        <v>90</v>
      </c>
      <c r="D684" s="130">
        <v>32499</v>
      </c>
      <c r="E684" s="130" t="s">
        <v>224</v>
      </c>
      <c r="F684" s="130">
        <v>1.6729562893196099</v>
      </c>
      <c r="G684" s="130" t="s">
        <v>53</v>
      </c>
      <c r="H684" s="130" t="s">
        <v>53</v>
      </c>
      <c r="I684" s="130" t="s">
        <v>66</v>
      </c>
      <c r="J684" s="130" t="s">
        <v>45</v>
      </c>
      <c r="K684" s="130" t="s">
        <v>44</v>
      </c>
    </row>
    <row r="685" spans="1:11" x14ac:dyDescent="0.35">
      <c r="A685" s="130">
        <v>515</v>
      </c>
      <c r="B685" s="130">
        <v>37</v>
      </c>
      <c r="C685" s="130" t="s">
        <v>90</v>
      </c>
      <c r="D685" s="130">
        <v>32786</v>
      </c>
      <c r="E685" s="130" t="s">
        <v>224</v>
      </c>
      <c r="F685" s="130">
        <v>1.6729562893196099</v>
      </c>
      <c r="G685" s="130" t="s">
        <v>53</v>
      </c>
      <c r="H685" s="130" t="s">
        <v>53</v>
      </c>
      <c r="I685" s="130" t="s">
        <v>66</v>
      </c>
      <c r="J685" s="130" t="s">
        <v>45</v>
      </c>
      <c r="K685" s="130" t="s">
        <v>44</v>
      </c>
    </row>
    <row r="686" spans="1:11" x14ac:dyDescent="0.35">
      <c r="A686" s="130">
        <v>520</v>
      </c>
      <c r="B686" s="130">
        <v>37</v>
      </c>
      <c r="C686" s="130" t="s">
        <v>90</v>
      </c>
      <c r="D686" s="130">
        <v>32826</v>
      </c>
      <c r="E686" s="130" t="s">
        <v>224</v>
      </c>
      <c r="F686" s="130">
        <v>1.6729562893196099</v>
      </c>
      <c r="G686" s="130" t="s">
        <v>53</v>
      </c>
      <c r="H686" s="130" t="s">
        <v>53</v>
      </c>
      <c r="I686" s="130" t="s">
        <v>66</v>
      </c>
      <c r="J686" s="130" t="s">
        <v>45</v>
      </c>
      <c r="K686" s="130" t="s">
        <v>44</v>
      </c>
    </row>
    <row r="687" spans="1:11" x14ac:dyDescent="0.35">
      <c r="A687" s="130">
        <v>525</v>
      </c>
      <c r="B687" s="130">
        <v>37</v>
      </c>
      <c r="C687" s="130" t="s">
        <v>90</v>
      </c>
      <c r="D687" s="130">
        <v>31556</v>
      </c>
      <c r="E687" s="130" t="s">
        <v>224</v>
      </c>
      <c r="F687" s="130">
        <v>1.6729562893196099</v>
      </c>
      <c r="G687" s="130" t="s">
        <v>53</v>
      </c>
      <c r="H687" s="130" t="s">
        <v>53</v>
      </c>
      <c r="I687" s="130" t="s">
        <v>66</v>
      </c>
      <c r="J687" s="130" t="s">
        <v>45</v>
      </c>
      <c r="K687" s="130" t="s">
        <v>44</v>
      </c>
    </row>
    <row r="688" spans="1:11" x14ac:dyDescent="0.35">
      <c r="A688" s="130">
        <v>530</v>
      </c>
      <c r="B688" s="130">
        <v>37</v>
      </c>
      <c r="C688" s="130" t="s">
        <v>90</v>
      </c>
      <c r="D688" s="130">
        <v>31628</v>
      </c>
      <c r="E688" s="130" t="s">
        <v>224</v>
      </c>
      <c r="F688" s="130">
        <v>1.6729562893196099</v>
      </c>
      <c r="G688" s="130" t="s">
        <v>53</v>
      </c>
      <c r="H688" s="130" t="s">
        <v>53</v>
      </c>
      <c r="I688" s="130" t="s">
        <v>66</v>
      </c>
      <c r="J688" s="130" t="s">
        <v>45</v>
      </c>
      <c r="K688" s="130" t="s">
        <v>44</v>
      </c>
    </row>
    <row r="689" spans="1:11" x14ac:dyDescent="0.35">
      <c r="A689" s="130">
        <v>535</v>
      </c>
      <c r="B689" s="130">
        <v>37</v>
      </c>
      <c r="C689" s="130" t="s">
        <v>90</v>
      </c>
      <c r="D689" s="130">
        <v>32977</v>
      </c>
      <c r="E689" s="130" t="s">
        <v>224</v>
      </c>
      <c r="F689" s="130">
        <v>1.6729562893196099</v>
      </c>
      <c r="G689" s="130" t="s">
        <v>53</v>
      </c>
      <c r="H689" s="130" t="s">
        <v>53</v>
      </c>
      <c r="I689" s="130" t="s">
        <v>66</v>
      </c>
      <c r="J689" s="130" t="s">
        <v>45</v>
      </c>
      <c r="K689" s="130" t="s">
        <v>44</v>
      </c>
    </row>
    <row r="690" spans="1:11" x14ac:dyDescent="0.35">
      <c r="A690" s="130">
        <v>540</v>
      </c>
      <c r="B690" s="130">
        <v>37</v>
      </c>
      <c r="C690" s="130" t="s">
        <v>90</v>
      </c>
      <c r="D690" s="130">
        <v>31392</v>
      </c>
      <c r="E690" s="130" t="s">
        <v>224</v>
      </c>
      <c r="F690" s="130">
        <v>1.6729562893196099</v>
      </c>
      <c r="G690" s="130" t="s">
        <v>53</v>
      </c>
      <c r="H690" s="130" t="s">
        <v>53</v>
      </c>
      <c r="I690" s="130" t="s">
        <v>66</v>
      </c>
      <c r="J690" s="130" t="s">
        <v>45</v>
      </c>
      <c r="K690" s="130" t="s">
        <v>44</v>
      </c>
    </row>
    <row r="691" spans="1:11" x14ac:dyDescent="0.35">
      <c r="A691" s="130">
        <v>545</v>
      </c>
      <c r="B691" s="130">
        <v>37</v>
      </c>
      <c r="C691" s="130" t="s">
        <v>90</v>
      </c>
      <c r="D691" s="130">
        <v>32307</v>
      </c>
      <c r="E691" s="130" t="s">
        <v>224</v>
      </c>
      <c r="F691" s="130">
        <v>1.6729562893196099</v>
      </c>
      <c r="G691" s="130" t="s">
        <v>53</v>
      </c>
      <c r="H691" s="130" t="s">
        <v>53</v>
      </c>
      <c r="I691" s="130" t="s">
        <v>66</v>
      </c>
      <c r="J691" s="130" t="s">
        <v>45</v>
      </c>
      <c r="K691" s="130" t="s">
        <v>44</v>
      </c>
    </row>
    <row r="692" spans="1:11" x14ac:dyDescent="0.35">
      <c r="A692" s="130">
        <v>550</v>
      </c>
      <c r="B692" s="130">
        <v>37</v>
      </c>
      <c r="C692" s="130" t="s">
        <v>90</v>
      </c>
      <c r="D692" s="130">
        <v>31995</v>
      </c>
      <c r="E692" s="130" t="s">
        <v>224</v>
      </c>
      <c r="F692" s="130">
        <v>1.6729562893196099</v>
      </c>
      <c r="G692" s="130" t="s">
        <v>53</v>
      </c>
      <c r="H692" s="130" t="s">
        <v>53</v>
      </c>
      <c r="I692" s="130" t="s">
        <v>66</v>
      </c>
      <c r="J692" s="130" t="s">
        <v>45</v>
      </c>
      <c r="K692" s="130" t="s">
        <v>44</v>
      </c>
    </row>
    <row r="693" spans="1:11" x14ac:dyDescent="0.35">
      <c r="A693" s="130">
        <v>555</v>
      </c>
      <c r="B693" s="130">
        <v>37</v>
      </c>
      <c r="C693" s="130" t="s">
        <v>90</v>
      </c>
      <c r="D693" s="130">
        <v>32774</v>
      </c>
      <c r="E693" s="130" t="s">
        <v>224</v>
      </c>
      <c r="F693" s="130">
        <v>1.6729562893196099</v>
      </c>
      <c r="G693" s="130" t="s">
        <v>53</v>
      </c>
      <c r="H693" s="130" t="s">
        <v>53</v>
      </c>
      <c r="I693" s="130" t="s">
        <v>66</v>
      </c>
      <c r="J693" s="130" t="s">
        <v>45</v>
      </c>
      <c r="K693" s="130" t="s">
        <v>44</v>
      </c>
    </row>
    <row r="694" spans="1:11" x14ac:dyDescent="0.35">
      <c r="A694" s="130">
        <v>560</v>
      </c>
      <c r="B694" s="130">
        <v>37</v>
      </c>
      <c r="C694" s="130" t="s">
        <v>90</v>
      </c>
      <c r="D694" s="130">
        <v>32716</v>
      </c>
      <c r="E694" s="130" t="s">
        <v>224</v>
      </c>
      <c r="F694" s="130">
        <v>1.6729562893196099</v>
      </c>
      <c r="G694" s="130" t="s">
        <v>53</v>
      </c>
      <c r="H694" s="130" t="s">
        <v>53</v>
      </c>
      <c r="I694" s="130" t="s">
        <v>66</v>
      </c>
      <c r="J694" s="130" t="s">
        <v>45</v>
      </c>
      <c r="K694" s="130" t="s">
        <v>44</v>
      </c>
    </row>
    <row r="695" spans="1:11" x14ac:dyDescent="0.35">
      <c r="A695" s="130">
        <v>565</v>
      </c>
      <c r="B695" s="130">
        <v>37</v>
      </c>
      <c r="C695" s="130" t="s">
        <v>90</v>
      </c>
      <c r="D695" s="130">
        <v>33090</v>
      </c>
      <c r="E695" s="130" t="s">
        <v>224</v>
      </c>
      <c r="F695" s="130">
        <v>1.6729562893196099</v>
      </c>
      <c r="G695" s="130" t="s">
        <v>53</v>
      </c>
      <c r="H695" s="130" t="s">
        <v>53</v>
      </c>
      <c r="I695" s="130" t="s">
        <v>66</v>
      </c>
      <c r="J695" s="130" t="s">
        <v>45</v>
      </c>
      <c r="K695" s="130" t="s">
        <v>44</v>
      </c>
    </row>
    <row r="696" spans="1:11" x14ac:dyDescent="0.35">
      <c r="A696" s="130">
        <v>570</v>
      </c>
      <c r="B696" s="130">
        <v>37</v>
      </c>
      <c r="C696" s="130" t="s">
        <v>90</v>
      </c>
      <c r="D696" s="130">
        <v>33943</v>
      </c>
      <c r="E696" s="130" t="s">
        <v>224</v>
      </c>
      <c r="F696" s="130">
        <v>1.6729562893196099</v>
      </c>
      <c r="G696" s="130" t="s">
        <v>53</v>
      </c>
      <c r="H696" s="130" t="s">
        <v>53</v>
      </c>
      <c r="I696" s="130" t="s">
        <v>66</v>
      </c>
      <c r="J696" s="130" t="s">
        <v>45</v>
      </c>
      <c r="K696" s="130" t="s">
        <v>44</v>
      </c>
    </row>
    <row r="697" spans="1:11" x14ac:dyDescent="0.35">
      <c r="A697" s="130">
        <v>575</v>
      </c>
      <c r="B697" s="130">
        <v>37</v>
      </c>
      <c r="C697" s="130" t="s">
        <v>90</v>
      </c>
      <c r="D697" s="130">
        <v>33751</v>
      </c>
      <c r="E697" s="130" t="s">
        <v>224</v>
      </c>
      <c r="F697" s="130">
        <v>1.6729562893196099</v>
      </c>
      <c r="G697" s="130" t="s">
        <v>53</v>
      </c>
      <c r="H697" s="130" t="s">
        <v>53</v>
      </c>
      <c r="I697" s="130" t="s">
        <v>66</v>
      </c>
      <c r="J697" s="130" t="s">
        <v>45</v>
      </c>
      <c r="K697" s="130" t="s">
        <v>44</v>
      </c>
    </row>
    <row r="698" spans="1:11" x14ac:dyDescent="0.35">
      <c r="A698" s="130">
        <v>580</v>
      </c>
      <c r="B698" s="130">
        <v>37</v>
      </c>
      <c r="C698" s="130" t="s">
        <v>90</v>
      </c>
      <c r="D698" s="130">
        <v>34078</v>
      </c>
      <c r="E698" s="130" t="s">
        <v>224</v>
      </c>
      <c r="F698" s="130">
        <v>1.6729562893196099</v>
      </c>
      <c r="G698" s="130" t="s">
        <v>53</v>
      </c>
      <c r="H698" s="130" t="s">
        <v>53</v>
      </c>
      <c r="I698" s="130" t="s">
        <v>66</v>
      </c>
      <c r="J698" s="130" t="s">
        <v>45</v>
      </c>
      <c r="K698" s="130" t="s">
        <v>44</v>
      </c>
    </row>
    <row r="699" spans="1:11" x14ac:dyDescent="0.35">
      <c r="A699" s="130">
        <v>585</v>
      </c>
      <c r="B699" s="130">
        <v>37</v>
      </c>
      <c r="C699" s="130" t="s">
        <v>90</v>
      </c>
      <c r="D699" s="130">
        <v>33159</v>
      </c>
      <c r="E699" s="130" t="s">
        <v>224</v>
      </c>
      <c r="F699" s="130">
        <v>1.6729562893196099</v>
      </c>
      <c r="G699" s="130" t="s">
        <v>53</v>
      </c>
      <c r="H699" s="130" t="s">
        <v>53</v>
      </c>
      <c r="I699" s="130" t="s">
        <v>66</v>
      </c>
      <c r="J699" s="130" t="s">
        <v>45</v>
      </c>
      <c r="K699" s="130" t="s">
        <v>44</v>
      </c>
    </row>
    <row r="700" spans="1:11" x14ac:dyDescent="0.35">
      <c r="A700" s="130">
        <v>590</v>
      </c>
      <c r="B700" s="130">
        <v>37</v>
      </c>
      <c r="C700" s="130" t="s">
        <v>90</v>
      </c>
      <c r="D700" s="130">
        <v>33025</v>
      </c>
      <c r="E700" s="130" t="s">
        <v>224</v>
      </c>
      <c r="F700" s="130">
        <v>1.6729562893196099</v>
      </c>
      <c r="G700" s="130" t="s">
        <v>53</v>
      </c>
      <c r="H700" s="130" t="s">
        <v>53</v>
      </c>
      <c r="I700" s="130" t="s">
        <v>66</v>
      </c>
      <c r="J700" s="130" t="s">
        <v>45</v>
      </c>
      <c r="K700" s="130" t="s">
        <v>44</v>
      </c>
    </row>
    <row r="701" spans="1:11" x14ac:dyDescent="0.35">
      <c r="A701" s="130">
        <v>595</v>
      </c>
      <c r="B701" s="130">
        <v>37</v>
      </c>
      <c r="C701" s="130" t="s">
        <v>90</v>
      </c>
      <c r="D701" s="130">
        <v>34512</v>
      </c>
      <c r="E701" s="130" t="s">
        <v>224</v>
      </c>
      <c r="F701" s="130">
        <v>1.6729562893196099</v>
      </c>
      <c r="G701" s="130" t="s">
        <v>53</v>
      </c>
      <c r="H701" s="130" t="s">
        <v>53</v>
      </c>
      <c r="I701" s="130" t="s">
        <v>66</v>
      </c>
      <c r="J701" s="130" t="s">
        <v>45</v>
      </c>
      <c r="K701" s="130" t="s">
        <v>44</v>
      </c>
    </row>
    <row r="702" spans="1:11" x14ac:dyDescent="0.35">
      <c r="A702" s="130">
        <v>600</v>
      </c>
      <c r="B702" s="130">
        <v>37.1</v>
      </c>
      <c r="C702" s="130" t="s">
        <v>90</v>
      </c>
      <c r="D702" s="130">
        <v>34796</v>
      </c>
      <c r="E702" s="130" t="s">
        <v>224</v>
      </c>
      <c r="F702" s="130">
        <v>1.6729562893196099</v>
      </c>
      <c r="G702" s="130" t="s">
        <v>53</v>
      </c>
      <c r="H702" s="130" t="s">
        <v>53</v>
      </c>
      <c r="I702" s="130" t="s">
        <v>66</v>
      </c>
      <c r="J702" s="130" t="s">
        <v>45</v>
      </c>
      <c r="K702" s="130" t="s">
        <v>44</v>
      </c>
    </row>
    <row r="703" spans="1:11" x14ac:dyDescent="0.35">
      <c r="A703" s="130">
        <v>605</v>
      </c>
      <c r="B703" s="130">
        <v>37</v>
      </c>
      <c r="C703" s="130" t="s">
        <v>90</v>
      </c>
      <c r="D703" s="130">
        <v>33184</v>
      </c>
      <c r="E703" s="130" t="s">
        <v>224</v>
      </c>
      <c r="F703" s="130">
        <v>1.6729562893196099</v>
      </c>
      <c r="G703" s="130" t="s">
        <v>53</v>
      </c>
      <c r="H703" s="130" t="s">
        <v>53</v>
      </c>
      <c r="I703" s="130" t="s">
        <v>66</v>
      </c>
      <c r="J703" s="130" t="s">
        <v>45</v>
      </c>
      <c r="K703" s="130" t="s">
        <v>44</v>
      </c>
    </row>
    <row r="704" spans="1:11" x14ac:dyDescent="0.35">
      <c r="A704" s="130">
        <v>610</v>
      </c>
      <c r="B704" s="130">
        <v>37</v>
      </c>
      <c r="C704" s="130" t="s">
        <v>90</v>
      </c>
      <c r="D704" s="130">
        <v>32967</v>
      </c>
      <c r="E704" s="130" t="s">
        <v>224</v>
      </c>
      <c r="F704" s="130">
        <v>1.6729562893196099</v>
      </c>
      <c r="G704" s="130" t="s">
        <v>53</v>
      </c>
      <c r="H704" s="130" t="s">
        <v>53</v>
      </c>
      <c r="I704" s="130" t="s">
        <v>66</v>
      </c>
      <c r="J704" s="130" t="s">
        <v>45</v>
      </c>
      <c r="K704" s="130" t="s">
        <v>44</v>
      </c>
    </row>
    <row r="705" spans="1:11" x14ac:dyDescent="0.35">
      <c r="A705" s="130">
        <v>615</v>
      </c>
      <c r="B705" s="130">
        <v>37</v>
      </c>
      <c r="C705" s="130" t="s">
        <v>90</v>
      </c>
      <c r="D705" s="130">
        <v>32707</v>
      </c>
      <c r="E705" s="130" t="s">
        <v>224</v>
      </c>
      <c r="F705" s="130">
        <v>1.6729562893196099</v>
      </c>
      <c r="G705" s="130" t="s">
        <v>53</v>
      </c>
      <c r="H705" s="130" t="s">
        <v>53</v>
      </c>
      <c r="I705" s="130" t="s">
        <v>66</v>
      </c>
      <c r="J705" s="130" t="s">
        <v>45</v>
      </c>
      <c r="K705" s="130" t="s">
        <v>44</v>
      </c>
    </row>
    <row r="706" spans="1:11" x14ac:dyDescent="0.35">
      <c r="A706" s="130">
        <v>620</v>
      </c>
      <c r="B706" s="130">
        <v>37</v>
      </c>
      <c r="C706" s="130" t="s">
        <v>90</v>
      </c>
      <c r="D706" s="130">
        <v>34056</v>
      </c>
      <c r="E706" s="130" t="s">
        <v>224</v>
      </c>
      <c r="F706" s="130">
        <v>1.6729562893196099</v>
      </c>
      <c r="G706" s="130" t="s">
        <v>53</v>
      </c>
      <c r="H706" s="130" t="s">
        <v>53</v>
      </c>
      <c r="I706" s="130" t="s">
        <v>66</v>
      </c>
      <c r="J706" s="130" t="s">
        <v>45</v>
      </c>
      <c r="K706" s="130" t="s">
        <v>44</v>
      </c>
    </row>
    <row r="707" spans="1:11" x14ac:dyDescent="0.35">
      <c r="A707" s="130">
        <v>625</v>
      </c>
      <c r="B707" s="130">
        <v>37</v>
      </c>
      <c r="C707" s="130" t="s">
        <v>90</v>
      </c>
      <c r="D707" s="130">
        <v>33398</v>
      </c>
      <c r="E707" s="130" t="s">
        <v>224</v>
      </c>
      <c r="F707" s="130">
        <v>1.6729562893196099</v>
      </c>
      <c r="G707" s="130" t="s">
        <v>53</v>
      </c>
      <c r="H707" s="130" t="s">
        <v>53</v>
      </c>
      <c r="I707" s="130" t="s">
        <v>66</v>
      </c>
      <c r="J707" s="130" t="s">
        <v>45</v>
      </c>
      <c r="K707" s="130" t="s">
        <v>44</v>
      </c>
    </row>
    <row r="708" spans="1:11" x14ac:dyDescent="0.35">
      <c r="A708" s="130">
        <v>630</v>
      </c>
      <c r="B708" s="130">
        <v>37</v>
      </c>
      <c r="C708" s="130" t="s">
        <v>90</v>
      </c>
      <c r="D708" s="130">
        <v>34732</v>
      </c>
      <c r="E708" s="130" t="s">
        <v>224</v>
      </c>
      <c r="F708" s="130">
        <v>1.6729562893196099</v>
      </c>
      <c r="G708" s="130" t="s">
        <v>53</v>
      </c>
      <c r="H708" s="130" t="s">
        <v>53</v>
      </c>
      <c r="I708" s="130" t="s">
        <v>66</v>
      </c>
      <c r="J708" s="130" t="s">
        <v>45</v>
      </c>
      <c r="K708" s="130" t="s">
        <v>44</v>
      </c>
    </row>
    <row r="709" spans="1:11" x14ac:dyDescent="0.35">
      <c r="A709" s="130">
        <v>635</v>
      </c>
      <c r="B709" s="130">
        <v>37</v>
      </c>
      <c r="C709" s="130" t="s">
        <v>90</v>
      </c>
      <c r="D709" s="130">
        <v>33008</v>
      </c>
      <c r="E709" s="130" t="s">
        <v>224</v>
      </c>
      <c r="F709" s="130">
        <v>1.6729562893196099</v>
      </c>
      <c r="G709" s="130" t="s">
        <v>53</v>
      </c>
      <c r="H709" s="130" t="s">
        <v>53</v>
      </c>
      <c r="I709" s="130" t="s">
        <v>66</v>
      </c>
      <c r="J709" s="130" t="s">
        <v>45</v>
      </c>
      <c r="K709" s="130" t="s">
        <v>44</v>
      </c>
    </row>
    <row r="710" spans="1:11" x14ac:dyDescent="0.35">
      <c r="A710" s="130">
        <v>640</v>
      </c>
      <c r="B710" s="130">
        <v>37</v>
      </c>
      <c r="C710" s="130" t="s">
        <v>90</v>
      </c>
      <c r="D710" s="130">
        <v>32822</v>
      </c>
      <c r="E710" s="130" t="s">
        <v>224</v>
      </c>
      <c r="F710" s="130">
        <v>1.6729562893196099</v>
      </c>
      <c r="G710" s="130" t="s">
        <v>53</v>
      </c>
      <c r="H710" s="130" t="s">
        <v>53</v>
      </c>
      <c r="I710" s="130" t="s">
        <v>66</v>
      </c>
      <c r="J710" s="130" t="s">
        <v>45</v>
      </c>
      <c r="K710" s="130" t="s">
        <v>44</v>
      </c>
    </row>
    <row r="711" spans="1:11" x14ac:dyDescent="0.35">
      <c r="A711" s="130">
        <v>645</v>
      </c>
      <c r="B711" s="130">
        <v>37</v>
      </c>
      <c r="C711" s="130" t="s">
        <v>90</v>
      </c>
      <c r="D711" s="130">
        <v>34701</v>
      </c>
      <c r="E711" s="130" t="s">
        <v>224</v>
      </c>
      <c r="F711" s="130">
        <v>1.6729562893196099</v>
      </c>
      <c r="G711" s="130" t="s">
        <v>53</v>
      </c>
      <c r="H711" s="130" t="s">
        <v>53</v>
      </c>
      <c r="I711" s="130" t="s">
        <v>66</v>
      </c>
      <c r="J711" s="130" t="s">
        <v>45</v>
      </c>
      <c r="K711" s="130" t="s">
        <v>44</v>
      </c>
    </row>
    <row r="712" spans="1:11" x14ac:dyDescent="0.35">
      <c r="A712" s="130">
        <v>650</v>
      </c>
      <c r="B712" s="130">
        <v>37</v>
      </c>
      <c r="C712" s="130" t="s">
        <v>90</v>
      </c>
      <c r="D712" s="130">
        <v>33048</v>
      </c>
      <c r="E712" s="130" t="s">
        <v>224</v>
      </c>
      <c r="F712" s="130">
        <v>1.6729562893196099</v>
      </c>
      <c r="G712" s="130" t="s">
        <v>53</v>
      </c>
      <c r="H712" s="130" t="s">
        <v>53</v>
      </c>
      <c r="I712" s="130" t="s">
        <v>66</v>
      </c>
      <c r="J712" s="130" t="s">
        <v>45</v>
      </c>
      <c r="K712" s="130" t="s">
        <v>44</v>
      </c>
    </row>
    <row r="713" spans="1:11" x14ac:dyDescent="0.35">
      <c r="A713" s="130">
        <v>655</v>
      </c>
      <c r="B713" s="130">
        <v>37</v>
      </c>
      <c r="C713" s="130" t="s">
        <v>90</v>
      </c>
      <c r="D713" s="130">
        <v>34083</v>
      </c>
      <c r="E713" s="130" t="s">
        <v>224</v>
      </c>
      <c r="F713" s="130">
        <v>1.6729562893196099</v>
      </c>
      <c r="G713" s="130" t="s">
        <v>53</v>
      </c>
      <c r="H713" s="130" t="s">
        <v>53</v>
      </c>
      <c r="I713" s="130" t="s">
        <v>66</v>
      </c>
      <c r="J713" s="130" t="s">
        <v>45</v>
      </c>
      <c r="K713" s="130" t="s">
        <v>44</v>
      </c>
    </row>
    <row r="714" spans="1:11" x14ac:dyDescent="0.35">
      <c r="A714" s="130">
        <v>660</v>
      </c>
      <c r="B714" s="130">
        <v>37</v>
      </c>
      <c r="C714" s="130" t="s">
        <v>90</v>
      </c>
      <c r="D714" s="130">
        <v>35669</v>
      </c>
      <c r="E714" s="130" t="s">
        <v>224</v>
      </c>
      <c r="F714" s="130">
        <v>1.6729562893196099</v>
      </c>
      <c r="G714" s="130" t="s">
        <v>53</v>
      </c>
      <c r="H714" s="130" t="s">
        <v>53</v>
      </c>
      <c r="I714" s="130" t="s">
        <v>66</v>
      </c>
      <c r="J714" s="130" t="s">
        <v>45</v>
      </c>
      <c r="K714" s="130" t="s">
        <v>44</v>
      </c>
    </row>
    <row r="715" spans="1:11" x14ac:dyDescent="0.35">
      <c r="A715" s="130">
        <v>665</v>
      </c>
      <c r="B715" s="130">
        <v>37</v>
      </c>
      <c r="C715" s="130" t="s">
        <v>90</v>
      </c>
      <c r="D715" s="130">
        <v>33886</v>
      </c>
      <c r="E715" s="130" t="s">
        <v>224</v>
      </c>
      <c r="F715" s="130">
        <v>1.6729562893196099</v>
      </c>
      <c r="G715" s="130" t="s">
        <v>53</v>
      </c>
      <c r="H715" s="130" t="s">
        <v>53</v>
      </c>
      <c r="I715" s="130" t="s">
        <v>66</v>
      </c>
      <c r="J715" s="130" t="s">
        <v>45</v>
      </c>
      <c r="K715" s="130" t="s">
        <v>44</v>
      </c>
    </row>
    <row r="716" spans="1:11" x14ac:dyDescent="0.35">
      <c r="A716" s="130">
        <v>670</v>
      </c>
      <c r="B716" s="130">
        <v>37</v>
      </c>
      <c r="C716" s="130" t="s">
        <v>90</v>
      </c>
      <c r="D716" s="130">
        <v>33812</v>
      </c>
      <c r="E716" s="130" t="s">
        <v>224</v>
      </c>
      <c r="F716" s="130">
        <v>1.6729562893196099</v>
      </c>
      <c r="G716" s="130" t="s">
        <v>53</v>
      </c>
      <c r="H716" s="130" t="s">
        <v>53</v>
      </c>
      <c r="I716" s="130" t="s">
        <v>66</v>
      </c>
      <c r="J716" s="130" t="s">
        <v>45</v>
      </c>
      <c r="K716" s="130" t="s">
        <v>44</v>
      </c>
    </row>
    <row r="717" spans="1:11" x14ac:dyDescent="0.35">
      <c r="A717" s="130">
        <v>675</v>
      </c>
      <c r="B717" s="130">
        <v>37</v>
      </c>
      <c r="C717" s="130" t="s">
        <v>90</v>
      </c>
      <c r="D717" s="130">
        <v>34056</v>
      </c>
      <c r="E717" s="130" t="s">
        <v>224</v>
      </c>
      <c r="F717" s="130">
        <v>1.6729562893196099</v>
      </c>
      <c r="G717" s="130" t="s">
        <v>53</v>
      </c>
      <c r="H717" s="130" t="s">
        <v>53</v>
      </c>
      <c r="I717" s="130" t="s">
        <v>66</v>
      </c>
      <c r="J717" s="130" t="s">
        <v>45</v>
      </c>
      <c r="K717" s="130" t="s">
        <v>44</v>
      </c>
    </row>
    <row r="718" spans="1:11" x14ac:dyDescent="0.35">
      <c r="A718" s="130">
        <v>680</v>
      </c>
      <c r="B718" s="130">
        <v>37</v>
      </c>
      <c r="C718" s="130" t="s">
        <v>90</v>
      </c>
      <c r="D718" s="130">
        <v>34104</v>
      </c>
      <c r="E718" s="130" t="s">
        <v>224</v>
      </c>
      <c r="F718" s="130">
        <v>1.6729562893196099</v>
      </c>
      <c r="G718" s="130" t="s">
        <v>53</v>
      </c>
      <c r="H718" s="130" t="s">
        <v>53</v>
      </c>
      <c r="I718" s="130" t="s">
        <v>66</v>
      </c>
      <c r="J718" s="130" t="s">
        <v>45</v>
      </c>
      <c r="K718" s="130" t="s">
        <v>44</v>
      </c>
    </row>
    <row r="719" spans="1:11" x14ac:dyDescent="0.35">
      <c r="A719" s="130">
        <v>685</v>
      </c>
      <c r="B719" s="130">
        <v>37</v>
      </c>
      <c r="C719" s="130" t="s">
        <v>90</v>
      </c>
      <c r="D719" s="130">
        <v>33029</v>
      </c>
      <c r="E719" s="130" t="s">
        <v>224</v>
      </c>
      <c r="F719" s="130">
        <v>1.6729562893196099</v>
      </c>
      <c r="G719" s="130" t="s">
        <v>53</v>
      </c>
      <c r="H719" s="130" t="s">
        <v>53</v>
      </c>
      <c r="I719" s="130" t="s">
        <v>66</v>
      </c>
      <c r="J719" s="130" t="s">
        <v>45</v>
      </c>
      <c r="K719" s="130" t="s">
        <v>44</v>
      </c>
    </row>
    <row r="720" spans="1:11" x14ac:dyDescent="0.35">
      <c r="A720" s="130">
        <v>690</v>
      </c>
      <c r="B720" s="130">
        <v>37</v>
      </c>
      <c r="C720" s="130" t="s">
        <v>90</v>
      </c>
      <c r="D720" s="130">
        <v>35559</v>
      </c>
      <c r="E720" s="130" t="s">
        <v>224</v>
      </c>
      <c r="F720" s="130">
        <v>1.6729562893196099</v>
      </c>
      <c r="G720" s="130" t="s">
        <v>53</v>
      </c>
      <c r="H720" s="130" t="s">
        <v>53</v>
      </c>
      <c r="I720" s="130" t="s">
        <v>66</v>
      </c>
      <c r="J720" s="130" t="s">
        <v>45</v>
      </c>
      <c r="K720" s="130" t="s">
        <v>44</v>
      </c>
    </row>
    <row r="721" spans="1:11" x14ac:dyDescent="0.35">
      <c r="A721" s="130">
        <v>695</v>
      </c>
      <c r="B721" s="130">
        <v>37</v>
      </c>
      <c r="C721" s="130" t="s">
        <v>90</v>
      </c>
      <c r="D721" s="130">
        <v>34572</v>
      </c>
      <c r="E721" s="130" t="s">
        <v>224</v>
      </c>
      <c r="F721" s="130">
        <v>1.6729562893196099</v>
      </c>
      <c r="G721" s="130" t="s">
        <v>53</v>
      </c>
      <c r="H721" s="130" t="s">
        <v>53</v>
      </c>
      <c r="I721" s="130" t="s">
        <v>66</v>
      </c>
      <c r="J721" s="130" t="s">
        <v>45</v>
      </c>
      <c r="K721" s="130" t="s">
        <v>44</v>
      </c>
    </row>
    <row r="722" spans="1:11" x14ac:dyDescent="0.35">
      <c r="A722" s="130">
        <v>700</v>
      </c>
      <c r="B722" s="130">
        <v>37</v>
      </c>
      <c r="C722" s="130" t="s">
        <v>90</v>
      </c>
      <c r="D722" s="130">
        <v>34683</v>
      </c>
      <c r="E722" s="130" t="s">
        <v>224</v>
      </c>
      <c r="F722" s="130">
        <v>1.6729562893196099</v>
      </c>
      <c r="G722" s="130" t="s">
        <v>53</v>
      </c>
      <c r="H722" s="130" t="s">
        <v>53</v>
      </c>
      <c r="I722" s="130" t="s">
        <v>66</v>
      </c>
      <c r="J722" s="130" t="s">
        <v>45</v>
      </c>
      <c r="K722" s="130" t="s">
        <v>44</v>
      </c>
    </row>
    <row r="723" spans="1:11" x14ac:dyDescent="0.35">
      <c r="A723" s="130">
        <v>705</v>
      </c>
      <c r="B723" s="130">
        <v>37</v>
      </c>
      <c r="C723" s="130" t="s">
        <v>90</v>
      </c>
      <c r="D723" s="130">
        <v>33780</v>
      </c>
      <c r="E723" s="130" t="s">
        <v>224</v>
      </c>
      <c r="F723" s="130">
        <v>1.6729562893196099</v>
      </c>
      <c r="G723" s="130" t="s">
        <v>53</v>
      </c>
      <c r="H723" s="130" t="s">
        <v>53</v>
      </c>
      <c r="I723" s="130" t="s">
        <v>66</v>
      </c>
      <c r="J723" s="130" t="s">
        <v>45</v>
      </c>
      <c r="K723" s="130" t="s">
        <v>44</v>
      </c>
    </row>
    <row r="724" spans="1:11" x14ac:dyDescent="0.35">
      <c r="A724" s="130">
        <v>710</v>
      </c>
      <c r="B724" s="130">
        <v>37</v>
      </c>
      <c r="C724" s="130" t="s">
        <v>90</v>
      </c>
      <c r="D724" s="130">
        <v>35308</v>
      </c>
      <c r="E724" s="130" t="s">
        <v>224</v>
      </c>
      <c r="F724" s="130">
        <v>1.6729562893196099</v>
      </c>
      <c r="G724" s="130" t="s">
        <v>53</v>
      </c>
      <c r="H724" s="130" t="s">
        <v>53</v>
      </c>
      <c r="I724" s="130" t="s">
        <v>66</v>
      </c>
      <c r="J724" s="130" t="s">
        <v>45</v>
      </c>
      <c r="K724" s="130" t="s">
        <v>44</v>
      </c>
    </row>
    <row r="725" spans="1:11" x14ac:dyDescent="0.35">
      <c r="A725" s="130">
        <v>715</v>
      </c>
      <c r="B725" s="130">
        <v>37</v>
      </c>
      <c r="C725" s="130" t="s">
        <v>90</v>
      </c>
      <c r="D725" s="130">
        <v>33922</v>
      </c>
      <c r="E725" s="130" t="s">
        <v>224</v>
      </c>
      <c r="F725" s="130">
        <v>1.6729562893196099</v>
      </c>
      <c r="G725" s="130" t="s">
        <v>53</v>
      </c>
      <c r="H725" s="130" t="s">
        <v>53</v>
      </c>
      <c r="I725" s="130" t="s">
        <v>66</v>
      </c>
      <c r="J725" s="130" t="s">
        <v>45</v>
      </c>
      <c r="K725" s="130" t="s">
        <v>44</v>
      </c>
    </row>
    <row r="726" spans="1:11" x14ac:dyDescent="0.35">
      <c r="A726" s="130">
        <v>720</v>
      </c>
      <c r="B726" s="130">
        <v>37</v>
      </c>
      <c r="C726" s="130" t="s">
        <v>90</v>
      </c>
      <c r="D726" s="130">
        <v>33695</v>
      </c>
      <c r="E726" s="130" t="s">
        <v>224</v>
      </c>
      <c r="F726" s="130">
        <v>1.6729562893196099</v>
      </c>
      <c r="G726" s="130" t="s">
        <v>53</v>
      </c>
      <c r="H726" s="130" t="s">
        <v>53</v>
      </c>
      <c r="I726" s="130" t="s">
        <v>66</v>
      </c>
      <c r="J726" s="130" t="s">
        <v>45</v>
      </c>
      <c r="K726" s="130" t="s">
        <v>44</v>
      </c>
    </row>
    <row r="727" spans="1:11" x14ac:dyDescent="0.35">
      <c r="A727" s="130">
        <v>0</v>
      </c>
      <c r="B727" s="130">
        <v>37</v>
      </c>
      <c r="C727" s="130" t="s">
        <v>91</v>
      </c>
      <c r="D727" s="130">
        <v>29761</v>
      </c>
      <c r="E727" s="130" t="s">
        <v>224</v>
      </c>
      <c r="F727" s="130">
        <v>2.5280228371940798</v>
      </c>
      <c r="G727" s="130" t="s">
        <v>53</v>
      </c>
      <c r="H727" s="130" t="s">
        <v>53</v>
      </c>
      <c r="I727" s="130" t="s">
        <v>66</v>
      </c>
      <c r="J727" s="130" t="s">
        <v>45</v>
      </c>
      <c r="K727" s="130" t="s">
        <v>44</v>
      </c>
    </row>
    <row r="728" spans="1:11" x14ac:dyDescent="0.35">
      <c r="A728" s="130">
        <v>5</v>
      </c>
      <c r="B728" s="130">
        <v>37</v>
      </c>
      <c r="C728" s="130" t="s">
        <v>91</v>
      </c>
      <c r="D728" s="130">
        <v>21246</v>
      </c>
      <c r="E728" s="130" t="s">
        <v>224</v>
      </c>
      <c r="F728" s="130">
        <v>2.5280228371940798</v>
      </c>
      <c r="G728" s="130" t="s">
        <v>53</v>
      </c>
      <c r="H728" s="130" t="s">
        <v>53</v>
      </c>
      <c r="I728" s="130" t="s">
        <v>66</v>
      </c>
      <c r="J728" s="130" t="s">
        <v>45</v>
      </c>
      <c r="K728" s="130" t="s">
        <v>44</v>
      </c>
    </row>
    <row r="729" spans="1:11" x14ac:dyDescent="0.35">
      <c r="A729" s="130">
        <v>10</v>
      </c>
      <c r="B729" s="130">
        <v>37</v>
      </c>
      <c r="C729" s="130" t="s">
        <v>91</v>
      </c>
      <c r="D729" s="130">
        <v>17010</v>
      </c>
      <c r="E729" s="130" t="s">
        <v>224</v>
      </c>
      <c r="F729" s="130">
        <v>2.5280228371940798</v>
      </c>
      <c r="G729" s="130" t="s">
        <v>53</v>
      </c>
      <c r="H729" s="130" t="s">
        <v>53</v>
      </c>
      <c r="I729" s="130" t="s">
        <v>66</v>
      </c>
      <c r="J729" s="130" t="s">
        <v>45</v>
      </c>
      <c r="K729" s="130" t="s">
        <v>44</v>
      </c>
    </row>
    <row r="730" spans="1:11" x14ac:dyDescent="0.35">
      <c r="A730" s="130">
        <v>15</v>
      </c>
      <c r="B730" s="130">
        <v>36.9</v>
      </c>
      <c r="C730" s="130" t="s">
        <v>91</v>
      </c>
      <c r="D730" s="130">
        <v>13843</v>
      </c>
      <c r="E730" s="130" t="s">
        <v>224</v>
      </c>
      <c r="F730" s="130">
        <v>2.5280228371940798</v>
      </c>
      <c r="G730" s="130" t="s">
        <v>53</v>
      </c>
      <c r="H730" s="130" t="s">
        <v>53</v>
      </c>
      <c r="I730" s="130" t="s">
        <v>66</v>
      </c>
      <c r="J730" s="130" t="s">
        <v>45</v>
      </c>
      <c r="K730" s="130" t="s">
        <v>44</v>
      </c>
    </row>
    <row r="731" spans="1:11" x14ac:dyDescent="0.35">
      <c r="A731" s="130">
        <v>20</v>
      </c>
      <c r="B731" s="130">
        <v>37</v>
      </c>
      <c r="C731" s="130" t="s">
        <v>91</v>
      </c>
      <c r="D731" s="130">
        <v>13121</v>
      </c>
      <c r="E731" s="130" t="s">
        <v>224</v>
      </c>
      <c r="F731" s="130">
        <v>2.5280228371940798</v>
      </c>
      <c r="G731" s="130" t="s">
        <v>53</v>
      </c>
      <c r="H731" s="130" t="s">
        <v>53</v>
      </c>
      <c r="I731" s="130" t="s">
        <v>66</v>
      </c>
      <c r="J731" s="130" t="s">
        <v>45</v>
      </c>
      <c r="K731" s="130" t="s">
        <v>44</v>
      </c>
    </row>
    <row r="732" spans="1:11" x14ac:dyDescent="0.35">
      <c r="A732" s="130">
        <v>25</v>
      </c>
      <c r="B732" s="130">
        <v>37</v>
      </c>
      <c r="C732" s="130" t="s">
        <v>91</v>
      </c>
      <c r="D732" s="130">
        <v>11932</v>
      </c>
      <c r="E732" s="130" t="s">
        <v>224</v>
      </c>
      <c r="F732" s="130">
        <v>2.5280228371940798</v>
      </c>
      <c r="G732" s="130" t="s">
        <v>53</v>
      </c>
      <c r="H732" s="130" t="s">
        <v>53</v>
      </c>
      <c r="I732" s="130" t="s">
        <v>66</v>
      </c>
      <c r="J732" s="130" t="s">
        <v>45</v>
      </c>
      <c r="K732" s="130" t="s">
        <v>44</v>
      </c>
    </row>
    <row r="733" spans="1:11" x14ac:dyDescent="0.35">
      <c r="A733" s="130">
        <v>30</v>
      </c>
      <c r="B733" s="130">
        <v>36.9</v>
      </c>
      <c r="C733" s="130" t="s">
        <v>91</v>
      </c>
      <c r="D733" s="130">
        <v>10546</v>
      </c>
      <c r="E733" s="130" t="s">
        <v>224</v>
      </c>
      <c r="F733" s="130">
        <v>2.5280228371940798</v>
      </c>
      <c r="G733" s="130" t="s">
        <v>53</v>
      </c>
      <c r="H733" s="130" t="s">
        <v>53</v>
      </c>
      <c r="I733" s="130" t="s">
        <v>66</v>
      </c>
      <c r="J733" s="130" t="s">
        <v>45</v>
      </c>
      <c r="K733" s="130" t="s">
        <v>44</v>
      </c>
    </row>
    <row r="734" spans="1:11" x14ac:dyDescent="0.35">
      <c r="A734" s="130">
        <v>35</v>
      </c>
      <c r="B734" s="130">
        <v>37</v>
      </c>
      <c r="C734" s="130" t="s">
        <v>91</v>
      </c>
      <c r="D734" s="130">
        <v>9687</v>
      </c>
      <c r="E734" s="130" t="s">
        <v>224</v>
      </c>
      <c r="F734" s="130">
        <v>2.5280228371940798</v>
      </c>
      <c r="G734" s="130" t="s">
        <v>53</v>
      </c>
      <c r="H734" s="130" t="s">
        <v>53</v>
      </c>
      <c r="I734" s="130" t="s">
        <v>66</v>
      </c>
      <c r="J734" s="130" t="s">
        <v>45</v>
      </c>
      <c r="K734" s="130" t="s">
        <v>44</v>
      </c>
    </row>
    <row r="735" spans="1:11" x14ac:dyDescent="0.35">
      <c r="A735" s="130">
        <v>40</v>
      </c>
      <c r="B735" s="130">
        <v>37</v>
      </c>
      <c r="C735" s="130" t="s">
        <v>91</v>
      </c>
      <c r="D735" s="130">
        <v>10894</v>
      </c>
      <c r="E735" s="130" t="s">
        <v>224</v>
      </c>
      <c r="F735" s="130">
        <v>2.5280228371940798</v>
      </c>
      <c r="G735" s="130" t="s">
        <v>53</v>
      </c>
      <c r="H735" s="130" t="s">
        <v>53</v>
      </c>
      <c r="I735" s="130" t="s">
        <v>66</v>
      </c>
      <c r="J735" s="130" t="s">
        <v>45</v>
      </c>
      <c r="K735" s="130" t="s">
        <v>44</v>
      </c>
    </row>
    <row r="736" spans="1:11" x14ac:dyDescent="0.35">
      <c r="A736" s="130">
        <v>45</v>
      </c>
      <c r="B736" s="130">
        <v>37</v>
      </c>
      <c r="C736" s="130" t="s">
        <v>91</v>
      </c>
      <c r="D736" s="130">
        <v>9268</v>
      </c>
      <c r="E736" s="130" t="s">
        <v>224</v>
      </c>
      <c r="F736" s="130">
        <v>2.5280228371940798</v>
      </c>
      <c r="G736" s="130" t="s">
        <v>53</v>
      </c>
      <c r="H736" s="130" t="s">
        <v>53</v>
      </c>
      <c r="I736" s="130" t="s">
        <v>66</v>
      </c>
      <c r="J736" s="130" t="s">
        <v>45</v>
      </c>
      <c r="K736" s="130" t="s">
        <v>44</v>
      </c>
    </row>
    <row r="737" spans="1:11" x14ac:dyDescent="0.35">
      <c r="A737" s="130">
        <v>50</v>
      </c>
      <c r="B737" s="130">
        <v>37</v>
      </c>
      <c r="C737" s="130" t="s">
        <v>91</v>
      </c>
      <c r="D737" s="130">
        <v>8474</v>
      </c>
      <c r="E737" s="130" t="s">
        <v>224</v>
      </c>
      <c r="F737" s="130">
        <v>2.5280228371940798</v>
      </c>
      <c r="G737" s="130" t="s">
        <v>53</v>
      </c>
      <c r="H737" s="130" t="s">
        <v>53</v>
      </c>
      <c r="I737" s="130" t="s">
        <v>66</v>
      </c>
      <c r="J737" s="130" t="s">
        <v>45</v>
      </c>
      <c r="K737" s="130" t="s">
        <v>44</v>
      </c>
    </row>
    <row r="738" spans="1:11" x14ac:dyDescent="0.35">
      <c r="A738" s="130">
        <v>55</v>
      </c>
      <c r="B738" s="130">
        <v>37</v>
      </c>
      <c r="C738" s="130" t="s">
        <v>91</v>
      </c>
      <c r="D738" s="130">
        <v>8892</v>
      </c>
      <c r="E738" s="130" t="s">
        <v>224</v>
      </c>
      <c r="F738" s="130">
        <v>2.5280228371940798</v>
      </c>
      <c r="G738" s="130" t="s">
        <v>53</v>
      </c>
      <c r="H738" s="130" t="s">
        <v>53</v>
      </c>
      <c r="I738" s="130" t="s">
        <v>66</v>
      </c>
      <c r="J738" s="130" t="s">
        <v>45</v>
      </c>
      <c r="K738" s="130" t="s">
        <v>44</v>
      </c>
    </row>
    <row r="739" spans="1:11" x14ac:dyDescent="0.35">
      <c r="A739" s="130">
        <v>60</v>
      </c>
      <c r="B739" s="130">
        <v>37</v>
      </c>
      <c r="C739" s="130" t="s">
        <v>91</v>
      </c>
      <c r="D739" s="130">
        <v>8413</v>
      </c>
      <c r="E739" s="130" t="s">
        <v>224</v>
      </c>
      <c r="F739" s="130">
        <v>2.5280228371940798</v>
      </c>
      <c r="G739" s="130" t="s">
        <v>53</v>
      </c>
      <c r="H739" s="130" t="s">
        <v>53</v>
      </c>
      <c r="I739" s="130" t="s">
        <v>66</v>
      </c>
      <c r="J739" s="130" t="s">
        <v>45</v>
      </c>
      <c r="K739" s="130" t="s">
        <v>44</v>
      </c>
    </row>
    <row r="740" spans="1:11" x14ac:dyDescent="0.35">
      <c r="A740" s="130">
        <v>65</v>
      </c>
      <c r="B740" s="130">
        <v>37</v>
      </c>
      <c r="C740" s="130" t="s">
        <v>91</v>
      </c>
      <c r="D740" s="130">
        <v>9025</v>
      </c>
      <c r="E740" s="130" t="s">
        <v>224</v>
      </c>
      <c r="F740" s="130">
        <v>2.5280228371940798</v>
      </c>
      <c r="G740" s="130" t="s">
        <v>53</v>
      </c>
      <c r="H740" s="130" t="s">
        <v>53</v>
      </c>
      <c r="I740" s="130" t="s">
        <v>66</v>
      </c>
      <c r="J740" s="130" t="s">
        <v>45</v>
      </c>
      <c r="K740" s="130" t="s">
        <v>44</v>
      </c>
    </row>
    <row r="741" spans="1:11" x14ac:dyDescent="0.35">
      <c r="A741" s="130">
        <v>70</v>
      </c>
      <c r="B741" s="130">
        <v>37.1</v>
      </c>
      <c r="C741" s="130" t="s">
        <v>91</v>
      </c>
      <c r="D741" s="130">
        <v>8954</v>
      </c>
      <c r="E741" s="130" t="s">
        <v>224</v>
      </c>
      <c r="F741" s="130">
        <v>2.5280228371940798</v>
      </c>
      <c r="G741" s="130" t="s">
        <v>53</v>
      </c>
      <c r="H741" s="130" t="s">
        <v>53</v>
      </c>
      <c r="I741" s="130" t="s">
        <v>66</v>
      </c>
      <c r="J741" s="130" t="s">
        <v>45</v>
      </c>
      <c r="K741" s="130" t="s">
        <v>44</v>
      </c>
    </row>
    <row r="742" spans="1:11" x14ac:dyDescent="0.35">
      <c r="A742" s="130">
        <v>75</v>
      </c>
      <c r="B742" s="130">
        <v>37</v>
      </c>
      <c r="C742" s="130" t="s">
        <v>91</v>
      </c>
      <c r="D742" s="130">
        <v>8988</v>
      </c>
      <c r="E742" s="130" t="s">
        <v>224</v>
      </c>
      <c r="F742" s="130">
        <v>2.5280228371940798</v>
      </c>
      <c r="G742" s="130" t="s">
        <v>53</v>
      </c>
      <c r="H742" s="130" t="s">
        <v>53</v>
      </c>
      <c r="I742" s="130" t="s">
        <v>66</v>
      </c>
      <c r="J742" s="130" t="s">
        <v>45</v>
      </c>
      <c r="K742" s="130" t="s">
        <v>44</v>
      </c>
    </row>
    <row r="743" spans="1:11" x14ac:dyDescent="0.35">
      <c r="A743" s="130">
        <v>80</v>
      </c>
      <c r="B743" s="130">
        <v>37</v>
      </c>
      <c r="C743" s="130" t="s">
        <v>91</v>
      </c>
      <c r="D743" s="130">
        <v>8520</v>
      </c>
      <c r="E743" s="130" t="s">
        <v>224</v>
      </c>
      <c r="F743" s="130">
        <v>2.5280228371940798</v>
      </c>
      <c r="G743" s="130" t="s">
        <v>53</v>
      </c>
      <c r="H743" s="130" t="s">
        <v>53</v>
      </c>
      <c r="I743" s="130" t="s">
        <v>66</v>
      </c>
      <c r="J743" s="130" t="s">
        <v>45</v>
      </c>
      <c r="K743" s="130" t="s">
        <v>44</v>
      </c>
    </row>
    <row r="744" spans="1:11" x14ac:dyDescent="0.35">
      <c r="A744" s="130">
        <v>85</v>
      </c>
      <c r="B744" s="130">
        <v>37</v>
      </c>
      <c r="C744" s="130" t="s">
        <v>91</v>
      </c>
      <c r="D744" s="130">
        <v>8119</v>
      </c>
      <c r="E744" s="130" t="s">
        <v>224</v>
      </c>
      <c r="F744" s="130">
        <v>2.5280228371940798</v>
      </c>
      <c r="G744" s="130" t="s">
        <v>53</v>
      </c>
      <c r="H744" s="130" t="s">
        <v>53</v>
      </c>
      <c r="I744" s="130" t="s">
        <v>66</v>
      </c>
      <c r="J744" s="130" t="s">
        <v>45</v>
      </c>
      <c r="K744" s="130" t="s">
        <v>44</v>
      </c>
    </row>
    <row r="745" spans="1:11" x14ac:dyDescent="0.35">
      <c r="A745" s="130">
        <v>90</v>
      </c>
      <c r="B745" s="130">
        <v>37</v>
      </c>
      <c r="C745" s="130" t="s">
        <v>91</v>
      </c>
      <c r="D745" s="130">
        <v>8730</v>
      </c>
      <c r="E745" s="130" t="s">
        <v>224</v>
      </c>
      <c r="F745" s="130">
        <v>2.5280228371940798</v>
      </c>
      <c r="G745" s="130" t="s">
        <v>53</v>
      </c>
      <c r="H745" s="130" t="s">
        <v>53</v>
      </c>
      <c r="I745" s="130" t="s">
        <v>66</v>
      </c>
      <c r="J745" s="130" t="s">
        <v>45</v>
      </c>
      <c r="K745" s="130" t="s">
        <v>44</v>
      </c>
    </row>
    <row r="746" spans="1:11" x14ac:dyDescent="0.35">
      <c r="A746" s="130">
        <v>95</v>
      </c>
      <c r="B746" s="130">
        <v>37</v>
      </c>
      <c r="C746" s="130" t="s">
        <v>91</v>
      </c>
      <c r="D746" s="130">
        <v>8661</v>
      </c>
      <c r="E746" s="130" t="s">
        <v>224</v>
      </c>
      <c r="F746" s="130">
        <v>2.5280228371940798</v>
      </c>
      <c r="G746" s="130" t="s">
        <v>53</v>
      </c>
      <c r="H746" s="130" t="s">
        <v>53</v>
      </c>
      <c r="I746" s="130" t="s">
        <v>66</v>
      </c>
      <c r="J746" s="130" t="s">
        <v>45</v>
      </c>
      <c r="K746" s="130" t="s">
        <v>44</v>
      </c>
    </row>
    <row r="747" spans="1:11" x14ac:dyDescent="0.35">
      <c r="A747" s="130">
        <v>100</v>
      </c>
      <c r="B747" s="130">
        <v>37</v>
      </c>
      <c r="C747" s="130" t="s">
        <v>91</v>
      </c>
      <c r="D747" s="130">
        <v>9150</v>
      </c>
      <c r="E747" s="130" t="s">
        <v>224</v>
      </c>
      <c r="F747" s="130">
        <v>2.5280228371940798</v>
      </c>
      <c r="G747" s="130" t="s">
        <v>53</v>
      </c>
      <c r="H747" s="130" t="s">
        <v>53</v>
      </c>
      <c r="I747" s="130" t="s">
        <v>66</v>
      </c>
      <c r="J747" s="130" t="s">
        <v>45</v>
      </c>
      <c r="K747" s="130" t="s">
        <v>44</v>
      </c>
    </row>
    <row r="748" spans="1:11" x14ac:dyDescent="0.35">
      <c r="A748" s="130">
        <v>105</v>
      </c>
      <c r="B748" s="130">
        <v>37</v>
      </c>
      <c r="C748" s="130" t="s">
        <v>91</v>
      </c>
      <c r="D748" s="130">
        <v>8402</v>
      </c>
      <c r="E748" s="130" t="s">
        <v>224</v>
      </c>
      <c r="F748" s="130">
        <v>2.5280228371940798</v>
      </c>
      <c r="G748" s="130" t="s">
        <v>53</v>
      </c>
      <c r="H748" s="130" t="s">
        <v>53</v>
      </c>
      <c r="I748" s="130" t="s">
        <v>66</v>
      </c>
      <c r="J748" s="130" t="s">
        <v>45</v>
      </c>
      <c r="K748" s="130" t="s">
        <v>44</v>
      </c>
    </row>
    <row r="749" spans="1:11" x14ac:dyDescent="0.35">
      <c r="A749" s="130">
        <v>110</v>
      </c>
      <c r="B749" s="130">
        <v>37</v>
      </c>
      <c r="C749" s="130" t="s">
        <v>91</v>
      </c>
      <c r="D749" s="130">
        <v>8753</v>
      </c>
      <c r="E749" s="130" t="s">
        <v>224</v>
      </c>
      <c r="F749" s="130">
        <v>2.5280228371940798</v>
      </c>
      <c r="G749" s="130" t="s">
        <v>53</v>
      </c>
      <c r="H749" s="130" t="s">
        <v>53</v>
      </c>
      <c r="I749" s="130" t="s">
        <v>66</v>
      </c>
      <c r="J749" s="130" t="s">
        <v>45</v>
      </c>
      <c r="K749" s="130" t="s">
        <v>44</v>
      </c>
    </row>
    <row r="750" spans="1:11" x14ac:dyDescent="0.35">
      <c r="A750" s="130">
        <v>115</v>
      </c>
      <c r="B750" s="130">
        <v>37</v>
      </c>
      <c r="C750" s="130" t="s">
        <v>91</v>
      </c>
      <c r="D750" s="130">
        <v>8859</v>
      </c>
      <c r="E750" s="130" t="s">
        <v>224</v>
      </c>
      <c r="F750" s="130">
        <v>2.5280228371940798</v>
      </c>
      <c r="G750" s="130" t="s">
        <v>53</v>
      </c>
      <c r="H750" s="130" t="s">
        <v>53</v>
      </c>
      <c r="I750" s="130" t="s">
        <v>66</v>
      </c>
      <c r="J750" s="130" t="s">
        <v>45</v>
      </c>
      <c r="K750" s="130" t="s">
        <v>44</v>
      </c>
    </row>
    <row r="751" spans="1:11" x14ac:dyDescent="0.35">
      <c r="A751" s="130">
        <v>120</v>
      </c>
      <c r="B751" s="130">
        <v>36.9</v>
      </c>
      <c r="C751" s="130" t="s">
        <v>91</v>
      </c>
      <c r="D751" s="130">
        <v>9436</v>
      </c>
      <c r="E751" s="130" t="s">
        <v>224</v>
      </c>
      <c r="F751" s="130">
        <v>2.5280228371940798</v>
      </c>
      <c r="G751" s="130" t="s">
        <v>53</v>
      </c>
      <c r="H751" s="130" t="s">
        <v>53</v>
      </c>
      <c r="I751" s="130" t="s">
        <v>66</v>
      </c>
      <c r="J751" s="130" t="s">
        <v>45</v>
      </c>
      <c r="K751" s="130" t="s">
        <v>44</v>
      </c>
    </row>
    <row r="752" spans="1:11" x14ac:dyDescent="0.35">
      <c r="A752" s="130">
        <v>125</v>
      </c>
      <c r="B752" s="130">
        <v>37</v>
      </c>
      <c r="C752" s="130" t="s">
        <v>91</v>
      </c>
      <c r="D752" s="130">
        <v>9545</v>
      </c>
      <c r="E752" s="130" t="s">
        <v>224</v>
      </c>
      <c r="F752" s="130">
        <v>2.5280228371940798</v>
      </c>
      <c r="G752" s="130" t="s">
        <v>53</v>
      </c>
      <c r="H752" s="130" t="s">
        <v>53</v>
      </c>
      <c r="I752" s="130" t="s">
        <v>66</v>
      </c>
      <c r="J752" s="130" t="s">
        <v>45</v>
      </c>
      <c r="K752" s="130" t="s">
        <v>44</v>
      </c>
    </row>
    <row r="753" spans="1:11" x14ac:dyDescent="0.35">
      <c r="A753" s="130">
        <v>130</v>
      </c>
      <c r="B753" s="130">
        <v>37</v>
      </c>
      <c r="C753" s="130" t="s">
        <v>91</v>
      </c>
      <c r="D753" s="130">
        <v>9396</v>
      </c>
      <c r="E753" s="130" t="s">
        <v>224</v>
      </c>
      <c r="F753" s="130">
        <v>2.5280228371940798</v>
      </c>
      <c r="G753" s="130" t="s">
        <v>53</v>
      </c>
      <c r="H753" s="130" t="s">
        <v>53</v>
      </c>
      <c r="I753" s="130" t="s">
        <v>66</v>
      </c>
      <c r="J753" s="130" t="s">
        <v>45</v>
      </c>
      <c r="K753" s="130" t="s">
        <v>44</v>
      </c>
    </row>
    <row r="754" spans="1:11" x14ac:dyDescent="0.35">
      <c r="A754" s="130">
        <v>135</v>
      </c>
      <c r="B754" s="130">
        <v>37</v>
      </c>
      <c r="C754" s="130" t="s">
        <v>91</v>
      </c>
      <c r="D754" s="130">
        <v>9595</v>
      </c>
      <c r="E754" s="130" t="s">
        <v>224</v>
      </c>
      <c r="F754" s="130">
        <v>2.5280228371940798</v>
      </c>
      <c r="G754" s="130" t="s">
        <v>53</v>
      </c>
      <c r="H754" s="130" t="s">
        <v>53</v>
      </c>
      <c r="I754" s="130" t="s">
        <v>66</v>
      </c>
      <c r="J754" s="130" t="s">
        <v>45</v>
      </c>
      <c r="K754" s="130" t="s">
        <v>44</v>
      </c>
    </row>
    <row r="755" spans="1:11" x14ac:dyDescent="0.35">
      <c r="A755" s="130">
        <v>140</v>
      </c>
      <c r="B755" s="130">
        <v>37</v>
      </c>
      <c r="C755" s="130" t="s">
        <v>91</v>
      </c>
      <c r="D755" s="130">
        <v>9746</v>
      </c>
      <c r="E755" s="130" t="s">
        <v>224</v>
      </c>
      <c r="F755" s="130">
        <v>2.5280228371940798</v>
      </c>
      <c r="G755" s="130" t="s">
        <v>53</v>
      </c>
      <c r="H755" s="130" t="s">
        <v>53</v>
      </c>
      <c r="I755" s="130" t="s">
        <v>66</v>
      </c>
      <c r="J755" s="130" t="s">
        <v>45</v>
      </c>
      <c r="K755" s="130" t="s">
        <v>44</v>
      </c>
    </row>
    <row r="756" spans="1:11" x14ac:dyDescent="0.35">
      <c r="A756" s="130">
        <v>145</v>
      </c>
      <c r="B756" s="130">
        <v>37</v>
      </c>
      <c r="C756" s="130" t="s">
        <v>91</v>
      </c>
      <c r="D756" s="130">
        <v>10264</v>
      </c>
      <c r="E756" s="130" t="s">
        <v>224</v>
      </c>
      <c r="F756" s="130">
        <v>2.5280228371940798</v>
      </c>
      <c r="G756" s="130" t="s">
        <v>53</v>
      </c>
      <c r="H756" s="130" t="s">
        <v>53</v>
      </c>
      <c r="I756" s="130" t="s">
        <v>66</v>
      </c>
      <c r="J756" s="130" t="s">
        <v>45</v>
      </c>
      <c r="K756" s="130" t="s">
        <v>44</v>
      </c>
    </row>
    <row r="757" spans="1:11" x14ac:dyDescent="0.35">
      <c r="A757" s="130">
        <v>150</v>
      </c>
      <c r="B757" s="130">
        <v>37</v>
      </c>
      <c r="C757" s="130" t="s">
        <v>91</v>
      </c>
      <c r="D757" s="130">
        <v>10652</v>
      </c>
      <c r="E757" s="130" t="s">
        <v>224</v>
      </c>
      <c r="F757" s="130">
        <v>2.5280228371940798</v>
      </c>
      <c r="G757" s="130" t="s">
        <v>53</v>
      </c>
      <c r="H757" s="130" t="s">
        <v>53</v>
      </c>
      <c r="I757" s="130" t="s">
        <v>66</v>
      </c>
      <c r="J757" s="130" t="s">
        <v>45</v>
      </c>
      <c r="K757" s="130" t="s">
        <v>44</v>
      </c>
    </row>
    <row r="758" spans="1:11" x14ac:dyDescent="0.35">
      <c r="A758" s="130">
        <v>155</v>
      </c>
      <c r="B758" s="130">
        <v>37</v>
      </c>
      <c r="C758" s="130" t="s">
        <v>91</v>
      </c>
      <c r="D758" s="130">
        <v>11233</v>
      </c>
      <c r="E758" s="130" t="s">
        <v>224</v>
      </c>
      <c r="F758" s="130">
        <v>2.5280228371940798</v>
      </c>
      <c r="G758" s="130" t="s">
        <v>53</v>
      </c>
      <c r="H758" s="130" t="s">
        <v>53</v>
      </c>
      <c r="I758" s="130" t="s">
        <v>66</v>
      </c>
      <c r="J758" s="130" t="s">
        <v>45</v>
      </c>
      <c r="K758" s="130" t="s">
        <v>44</v>
      </c>
    </row>
    <row r="759" spans="1:11" x14ac:dyDescent="0.35">
      <c r="A759" s="130">
        <v>160</v>
      </c>
      <c r="B759" s="130">
        <v>37</v>
      </c>
      <c r="C759" s="130" t="s">
        <v>91</v>
      </c>
      <c r="D759" s="130">
        <v>11406</v>
      </c>
      <c r="E759" s="130" t="s">
        <v>224</v>
      </c>
      <c r="F759" s="130">
        <v>2.5280228371940798</v>
      </c>
      <c r="G759" s="130" t="s">
        <v>53</v>
      </c>
      <c r="H759" s="130" t="s">
        <v>53</v>
      </c>
      <c r="I759" s="130" t="s">
        <v>66</v>
      </c>
      <c r="J759" s="130" t="s">
        <v>45</v>
      </c>
      <c r="K759" s="130" t="s">
        <v>44</v>
      </c>
    </row>
    <row r="760" spans="1:11" x14ac:dyDescent="0.35">
      <c r="A760" s="130">
        <v>165</v>
      </c>
      <c r="B760" s="130">
        <v>37</v>
      </c>
      <c r="C760" s="130" t="s">
        <v>91</v>
      </c>
      <c r="D760" s="130">
        <v>10465</v>
      </c>
      <c r="E760" s="130" t="s">
        <v>224</v>
      </c>
      <c r="F760" s="130">
        <v>2.5280228371940798</v>
      </c>
      <c r="G760" s="130" t="s">
        <v>53</v>
      </c>
      <c r="H760" s="130" t="s">
        <v>53</v>
      </c>
      <c r="I760" s="130" t="s">
        <v>66</v>
      </c>
      <c r="J760" s="130" t="s">
        <v>45</v>
      </c>
      <c r="K760" s="130" t="s">
        <v>44</v>
      </c>
    </row>
    <row r="761" spans="1:11" x14ac:dyDescent="0.35">
      <c r="A761" s="130">
        <v>170</v>
      </c>
      <c r="B761" s="130">
        <v>37</v>
      </c>
      <c r="C761" s="130" t="s">
        <v>91</v>
      </c>
      <c r="D761" s="130">
        <v>10581</v>
      </c>
      <c r="E761" s="130" t="s">
        <v>224</v>
      </c>
      <c r="F761" s="130">
        <v>2.5280228371940798</v>
      </c>
      <c r="G761" s="130" t="s">
        <v>53</v>
      </c>
      <c r="H761" s="130" t="s">
        <v>53</v>
      </c>
      <c r="I761" s="130" t="s">
        <v>66</v>
      </c>
      <c r="J761" s="130" t="s">
        <v>45</v>
      </c>
      <c r="K761" s="130" t="s">
        <v>44</v>
      </c>
    </row>
    <row r="762" spans="1:11" x14ac:dyDescent="0.35">
      <c r="A762" s="130">
        <v>175</v>
      </c>
      <c r="B762" s="130">
        <v>37</v>
      </c>
      <c r="C762" s="130" t="s">
        <v>91</v>
      </c>
      <c r="D762" s="130">
        <v>10608</v>
      </c>
      <c r="E762" s="130" t="s">
        <v>224</v>
      </c>
      <c r="F762" s="130">
        <v>2.5280228371940798</v>
      </c>
      <c r="G762" s="130" t="s">
        <v>53</v>
      </c>
      <c r="H762" s="130" t="s">
        <v>53</v>
      </c>
      <c r="I762" s="130" t="s">
        <v>66</v>
      </c>
      <c r="J762" s="130" t="s">
        <v>45</v>
      </c>
      <c r="K762" s="130" t="s">
        <v>44</v>
      </c>
    </row>
    <row r="763" spans="1:11" x14ac:dyDescent="0.35">
      <c r="A763" s="130">
        <v>180</v>
      </c>
      <c r="B763" s="130">
        <v>37</v>
      </c>
      <c r="C763" s="130" t="s">
        <v>91</v>
      </c>
      <c r="D763" s="130">
        <v>11822</v>
      </c>
      <c r="E763" s="130" t="s">
        <v>224</v>
      </c>
      <c r="F763" s="130">
        <v>2.5280228371940798</v>
      </c>
      <c r="G763" s="130" t="s">
        <v>53</v>
      </c>
      <c r="H763" s="130" t="s">
        <v>53</v>
      </c>
      <c r="I763" s="130" t="s">
        <v>66</v>
      </c>
      <c r="J763" s="130" t="s">
        <v>45</v>
      </c>
      <c r="K763" s="130" t="s">
        <v>44</v>
      </c>
    </row>
    <row r="764" spans="1:11" x14ac:dyDescent="0.35">
      <c r="A764" s="130">
        <v>185</v>
      </c>
      <c r="B764" s="130">
        <v>37</v>
      </c>
      <c r="C764" s="130" t="s">
        <v>91</v>
      </c>
      <c r="D764" s="130">
        <v>11757</v>
      </c>
      <c r="E764" s="130" t="s">
        <v>224</v>
      </c>
      <c r="F764" s="130">
        <v>2.5280228371940798</v>
      </c>
      <c r="G764" s="130" t="s">
        <v>53</v>
      </c>
      <c r="H764" s="130" t="s">
        <v>53</v>
      </c>
      <c r="I764" s="130" t="s">
        <v>66</v>
      </c>
      <c r="J764" s="130" t="s">
        <v>45</v>
      </c>
      <c r="K764" s="130" t="s">
        <v>44</v>
      </c>
    </row>
    <row r="765" spans="1:11" x14ac:dyDescent="0.35">
      <c r="A765" s="130">
        <v>190</v>
      </c>
      <c r="B765" s="130">
        <v>37</v>
      </c>
      <c r="C765" s="130" t="s">
        <v>91</v>
      </c>
      <c r="D765" s="130">
        <v>12188</v>
      </c>
      <c r="E765" s="130" t="s">
        <v>224</v>
      </c>
      <c r="F765" s="130">
        <v>2.5280228371940798</v>
      </c>
      <c r="G765" s="130" t="s">
        <v>53</v>
      </c>
      <c r="H765" s="130" t="s">
        <v>53</v>
      </c>
      <c r="I765" s="130" t="s">
        <v>66</v>
      </c>
      <c r="J765" s="130" t="s">
        <v>45</v>
      </c>
      <c r="K765" s="130" t="s">
        <v>44</v>
      </c>
    </row>
    <row r="766" spans="1:11" x14ac:dyDescent="0.35">
      <c r="A766" s="130">
        <v>195</v>
      </c>
      <c r="B766" s="130">
        <v>37</v>
      </c>
      <c r="C766" s="130" t="s">
        <v>91</v>
      </c>
      <c r="D766" s="130">
        <v>11662</v>
      </c>
      <c r="E766" s="130" t="s">
        <v>224</v>
      </c>
      <c r="F766" s="130">
        <v>2.5280228371940798</v>
      </c>
      <c r="G766" s="130" t="s">
        <v>53</v>
      </c>
      <c r="H766" s="130" t="s">
        <v>53</v>
      </c>
      <c r="I766" s="130" t="s">
        <v>66</v>
      </c>
      <c r="J766" s="130" t="s">
        <v>45</v>
      </c>
      <c r="K766" s="130" t="s">
        <v>44</v>
      </c>
    </row>
    <row r="767" spans="1:11" x14ac:dyDescent="0.35">
      <c r="A767" s="130">
        <v>200</v>
      </c>
      <c r="B767" s="130">
        <v>37</v>
      </c>
      <c r="C767" s="130" t="s">
        <v>91</v>
      </c>
      <c r="D767" s="130">
        <v>11813</v>
      </c>
      <c r="E767" s="130" t="s">
        <v>224</v>
      </c>
      <c r="F767" s="130">
        <v>2.5280228371940798</v>
      </c>
      <c r="G767" s="130" t="s">
        <v>53</v>
      </c>
      <c r="H767" s="130" t="s">
        <v>53</v>
      </c>
      <c r="I767" s="130" t="s">
        <v>66</v>
      </c>
      <c r="J767" s="130" t="s">
        <v>45</v>
      </c>
      <c r="K767" s="130" t="s">
        <v>44</v>
      </c>
    </row>
    <row r="768" spans="1:11" x14ac:dyDescent="0.35">
      <c r="A768" s="130">
        <v>205</v>
      </c>
      <c r="B768" s="130">
        <v>37</v>
      </c>
      <c r="C768" s="130" t="s">
        <v>91</v>
      </c>
      <c r="D768" s="130">
        <v>11673</v>
      </c>
      <c r="E768" s="130" t="s">
        <v>224</v>
      </c>
      <c r="F768" s="130">
        <v>2.5280228371940798</v>
      </c>
      <c r="G768" s="130" t="s">
        <v>53</v>
      </c>
      <c r="H768" s="130" t="s">
        <v>53</v>
      </c>
      <c r="I768" s="130" t="s">
        <v>66</v>
      </c>
      <c r="J768" s="130" t="s">
        <v>45</v>
      </c>
      <c r="K768" s="130" t="s">
        <v>44</v>
      </c>
    </row>
    <row r="769" spans="1:11" x14ac:dyDescent="0.35">
      <c r="A769" s="130">
        <v>210</v>
      </c>
      <c r="B769" s="130">
        <v>37</v>
      </c>
      <c r="C769" s="130" t="s">
        <v>91</v>
      </c>
      <c r="D769" s="130">
        <v>12389</v>
      </c>
      <c r="E769" s="130" t="s">
        <v>224</v>
      </c>
      <c r="F769" s="130">
        <v>2.5280228371940798</v>
      </c>
      <c r="G769" s="130" t="s">
        <v>53</v>
      </c>
      <c r="H769" s="130" t="s">
        <v>53</v>
      </c>
      <c r="I769" s="130" t="s">
        <v>66</v>
      </c>
      <c r="J769" s="130" t="s">
        <v>45</v>
      </c>
      <c r="K769" s="130" t="s">
        <v>44</v>
      </c>
    </row>
    <row r="770" spans="1:11" x14ac:dyDescent="0.35">
      <c r="A770" s="130">
        <v>215</v>
      </c>
      <c r="B770" s="130">
        <v>37</v>
      </c>
      <c r="C770" s="130" t="s">
        <v>91</v>
      </c>
      <c r="D770" s="130">
        <v>13092</v>
      </c>
      <c r="E770" s="130" t="s">
        <v>224</v>
      </c>
      <c r="F770" s="130">
        <v>2.5280228371940798</v>
      </c>
      <c r="G770" s="130" t="s">
        <v>53</v>
      </c>
      <c r="H770" s="130" t="s">
        <v>53</v>
      </c>
      <c r="I770" s="130" t="s">
        <v>66</v>
      </c>
      <c r="J770" s="130" t="s">
        <v>45</v>
      </c>
      <c r="K770" s="130" t="s">
        <v>44</v>
      </c>
    </row>
    <row r="771" spans="1:11" x14ac:dyDescent="0.35">
      <c r="A771" s="130">
        <v>220</v>
      </c>
      <c r="B771" s="130">
        <v>37</v>
      </c>
      <c r="C771" s="130" t="s">
        <v>91</v>
      </c>
      <c r="D771" s="130">
        <v>12186</v>
      </c>
      <c r="E771" s="130" t="s">
        <v>224</v>
      </c>
      <c r="F771" s="130">
        <v>2.5280228371940798</v>
      </c>
      <c r="G771" s="130" t="s">
        <v>53</v>
      </c>
      <c r="H771" s="130" t="s">
        <v>53</v>
      </c>
      <c r="I771" s="130" t="s">
        <v>66</v>
      </c>
      <c r="J771" s="130" t="s">
        <v>45</v>
      </c>
      <c r="K771" s="130" t="s">
        <v>44</v>
      </c>
    </row>
    <row r="772" spans="1:11" x14ac:dyDescent="0.35">
      <c r="A772" s="130">
        <v>225</v>
      </c>
      <c r="B772" s="130">
        <v>37</v>
      </c>
      <c r="C772" s="130" t="s">
        <v>91</v>
      </c>
      <c r="D772" s="130">
        <v>12543</v>
      </c>
      <c r="E772" s="130" t="s">
        <v>224</v>
      </c>
      <c r="F772" s="130">
        <v>2.5280228371940798</v>
      </c>
      <c r="G772" s="130" t="s">
        <v>53</v>
      </c>
      <c r="H772" s="130" t="s">
        <v>53</v>
      </c>
      <c r="I772" s="130" t="s">
        <v>66</v>
      </c>
      <c r="J772" s="130" t="s">
        <v>45</v>
      </c>
      <c r="K772" s="130" t="s">
        <v>44</v>
      </c>
    </row>
    <row r="773" spans="1:11" x14ac:dyDescent="0.35">
      <c r="A773" s="130">
        <v>230</v>
      </c>
      <c r="B773" s="130">
        <v>37</v>
      </c>
      <c r="C773" s="130" t="s">
        <v>91</v>
      </c>
      <c r="D773" s="130">
        <v>12439</v>
      </c>
      <c r="E773" s="130" t="s">
        <v>224</v>
      </c>
      <c r="F773" s="130">
        <v>2.5280228371940798</v>
      </c>
      <c r="G773" s="130" t="s">
        <v>53</v>
      </c>
      <c r="H773" s="130" t="s">
        <v>53</v>
      </c>
      <c r="I773" s="130" t="s">
        <v>66</v>
      </c>
      <c r="J773" s="130" t="s">
        <v>45</v>
      </c>
      <c r="K773" s="130" t="s">
        <v>44</v>
      </c>
    </row>
    <row r="774" spans="1:11" x14ac:dyDescent="0.35">
      <c r="A774" s="130">
        <v>235</v>
      </c>
      <c r="B774" s="130">
        <v>37</v>
      </c>
      <c r="C774" s="130" t="s">
        <v>91</v>
      </c>
      <c r="D774" s="130">
        <v>12992</v>
      </c>
      <c r="E774" s="130" t="s">
        <v>224</v>
      </c>
      <c r="F774" s="130">
        <v>2.5280228371940798</v>
      </c>
      <c r="G774" s="130" t="s">
        <v>53</v>
      </c>
      <c r="H774" s="130" t="s">
        <v>53</v>
      </c>
      <c r="I774" s="130" t="s">
        <v>66</v>
      </c>
      <c r="J774" s="130" t="s">
        <v>45</v>
      </c>
      <c r="K774" s="130" t="s">
        <v>44</v>
      </c>
    </row>
    <row r="775" spans="1:11" x14ac:dyDescent="0.35">
      <c r="A775" s="130">
        <v>240</v>
      </c>
      <c r="B775" s="130">
        <v>37</v>
      </c>
      <c r="C775" s="130" t="s">
        <v>91</v>
      </c>
      <c r="D775" s="130">
        <v>13354</v>
      </c>
      <c r="E775" s="130" t="s">
        <v>224</v>
      </c>
      <c r="F775" s="130">
        <v>2.5280228371940798</v>
      </c>
      <c r="G775" s="130" t="s">
        <v>53</v>
      </c>
      <c r="H775" s="130" t="s">
        <v>53</v>
      </c>
      <c r="I775" s="130" t="s">
        <v>66</v>
      </c>
      <c r="J775" s="130" t="s">
        <v>45</v>
      </c>
      <c r="K775" s="130" t="s">
        <v>44</v>
      </c>
    </row>
    <row r="776" spans="1:11" x14ac:dyDescent="0.35">
      <c r="A776" s="130">
        <v>245</v>
      </c>
      <c r="B776" s="130">
        <v>37</v>
      </c>
      <c r="C776" s="130" t="s">
        <v>91</v>
      </c>
      <c r="D776" s="130">
        <v>13422</v>
      </c>
      <c r="E776" s="130" t="s">
        <v>224</v>
      </c>
      <c r="F776" s="130">
        <v>2.5280228371940798</v>
      </c>
      <c r="G776" s="130" t="s">
        <v>53</v>
      </c>
      <c r="H776" s="130" t="s">
        <v>53</v>
      </c>
      <c r="I776" s="130" t="s">
        <v>66</v>
      </c>
      <c r="J776" s="130" t="s">
        <v>45</v>
      </c>
      <c r="K776" s="130" t="s">
        <v>44</v>
      </c>
    </row>
    <row r="777" spans="1:11" x14ac:dyDescent="0.35">
      <c r="A777" s="130">
        <v>250</v>
      </c>
      <c r="B777" s="130">
        <v>37</v>
      </c>
      <c r="C777" s="130" t="s">
        <v>91</v>
      </c>
      <c r="D777" s="130">
        <v>14704</v>
      </c>
      <c r="E777" s="130" t="s">
        <v>224</v>
      </c>
      <c r="F777" s="130">
        <v>2.5280228371940798</v>
      </c>
      <c r="G777" s="130" t="s">
        <v>53</v>
      </c>
      <c r="H777" s="130" t="s">
        <v>53</v>
      </c>
      <c r="I777" s="130" t="s">
        <v>66</v>
      </c>
      <c r="J777" s="130" t="s">
        <v>45</v>
      </c>
      <c r="K777" s="130" t="s">
        <v>44</v>
      </c>
    </row>
    <row r="778" spans="1:11" x14ac:dyDescent="0.35">
      <c r="A778" s="130">
        <v>255</v>
      </c>
      <c r="B778" s="130">
        <v>37</v>
      </c>
      <c r="C778" s="130" t="s">
        <v>91</v>
      </c>
      <c r="D778" s="130">
        <v>13366</v>
      </c>
      <c r="E778" s="130" t="s">
        <v>224</v>
      </c>
      <c r="F778" s="130">
        <v>2.5280228371940798</v>
      </c>
      <c r="G778" s="130" t="s">
        <v>53</v>
      </c>
      <c r="H778" s="130" t="s">
        <v>53</v>
      </c>
      <c r="I778" s="130" t="s">
        <v>66</v>
      </c>
      <c r="J778" s="130" t="s">
        <v>45</v>
      </c>
      <c r="K778" s="130" t="s">
        <v>44</v>
      </c>
    </row>
    <row r="779" spans="1:11" x14ac:dyDescent="0.35">
      <c r="A779" s="130">
        <v>260</v>
      </c>
      <c r="B779" s="130">
        <v>37</v>
      </c>
      <c r="C779" s="130" t="s">
        <v>91</v>
      </c>
      <c r="D779" s="130">
        <v>13625</v>
      </c>
      <c r="E779" s="130" t="s">
        <v>224</v>
      </c>
      <c r="F779" s="130">
        <v>2.5280228371940798</v>
      </c>
      <c r="G779" s="130" t="s">
        <v>53</v>
      </c>
      <c r="H779" s="130" t="s">
        <v>53</v>
      </c>
      <c r="I779" s="130" t="s">
        <v>66</v>
      </c>
      <c r="J779" s="130" t="s">
        <v>45</v>
      </c>
      <c r="K779" s="130" t="s">
        <v>44</v>
      </c>
    </row>
    <row r="780" spans="1:11" x14ac:dyDescent="0.35">
      <c r="A780" s="130">
        <v>265</v>
      </c>
      <c r="B780" s="130">
        <v>37</v>
      </c>
      <c r="C780" s="130" t="s">
        <v>91</v>
      </c>
      <c r="D780" s="130">
        <v>14700</v>
      </c>
      <c r="E780" s="130" t="s">
        <v>224</v>
      </c>
      <c r="F780" s="130">
        <v>2.5280228371940798</v>
      </c>
      <c r="G780" s="130" t="s">
        <v>53</v>
      </c>
      <c r="H780" s="130" t="s">
        <v>53</v>
      </c>
      <c r="I780" s="130" t="s">
        <v>66</v>
      </c>
      <c r="J780" s="130" t="s">
        <v>45</v>
      </c>
      <c r="K780" s="130" t="s">
        <v>44</v>
      </c>
    </row>
    <row r="781" spans="1:11" x14ac:dyDescent="0.35">
      <c r="A781" s="130">
        <v>270</v>
      </c>
      <c r="B781" s="130">
        <v>37</v>
      </c>
      <c r="C781" s="130" t="s">
        <v>91</v>
      </c>
      <c r="D781" s="130">
        <v>15080</v>
      </c>
      <c r="E781" s="130" t="s">
        <v>224</v>
      </c>
      <c r="F781" s="130">
        <v>2.5280228371940798</v>
      </c>
      <c r="G781" s="130" t="s">
        <v>53</v>
      </c>
      <c r="H781" s="130" t="s">
        <v>53</v>
      </c>
      <c r="I781" s="130" t="s">
        <v>66</v>
      </c>
      <c r="J781" s="130" t="s">
        <v>45</v>
      </c>
      <c r="K781" s="130" t="s">
        <v>44</v>
      </c>
    </row>
    <row r="782" spans="1:11" x14ac:dyDescent="0.35">
      <c r="A782" s="130">
        <v>275</v>
      </c>
      <c r="B782" s="130">
        <v>37</v>
      </c>
      <c r="C782" s="130" t="s">
        <v>91</v>
      </c>
      <c r="D782" s="130">
        <v>15138</v>
      </c>
      <c r="E782" s="130" t="s">
        <v>224</v>
      </c>
      <c r="F782" s="130">
        <v>2.5280228371940798</v>
      </c>
      <c r="G782" s="130" t="s">
        <v>53</v>
      </c>
      <c r="H782" s="130" t="s">
        <v>53</v>
      </c>
      <c r="I782" s="130" t="s">
        <v>66</v>
      </c>
      <c r="J782" s="130" t="s">
        <v>45</v>
      </c>
      <c r="K782" s="130" t="s">
        <v>44</v>
      </c>
    </row>
    <row r="783" spans="1:11" x14ac:dyDescent="0.35">
      <c r="A783" s="130">
        <v>280</v>
      </c>
      <c r="B783" s="130">
        <v>37</v>
      </c>
      <c r="C783" s="130" t="s">
        <v>91</v>
      </c>
      <c r="D783" s="130">
        <v>13860</v>
      </c>
      <c r="E783" s="130" t="s">
        <v>224</v>
      </c>
      <c r="F783" s="130">
        <v>2.5280228371940798</v>
      </c>
      <c r="G783" s="130" t="s">
        <v>53</v>
      </c>
      <c r="H783" s="130" t="s">
        <v>53</v>
      </c>
      <c r="I783" s="130" t="s">
        <v>66</v>
      </c>
      <c r="J783" s="130" t="s">
        <v>45</v>
      </c>
      <c r="K783" s="130" t="s">
        <v>44</v>
      </c>
    </row>
    <row r="784" spans="1:11" x14ac:dyDescent="0.35">
      <c r="A784" s="130">
        <v>285</v>
      </c>
      <c r="B784" s="130">
        <v>37</v>
      </c>
      <c r="C784" s="130" t="s">
        <v>91</v>
      </c>
      <c r="D784" s="130">
        <v>14391</v>
      </c>
      <c r="E784" s="130" t="s">
        <v>224</v>
      </c>
      <c r="F784" s="130">
        <v>2.5280228371940798</v>
      </c>
      <c r="G784" s="130" t="s">
        <v>53</v>
      </c>
      <c r="H784" s="130" t="s">
        <v>53</v>
      </c>
      <c r="I784" s="130" t="s">
        <v>66</v>
      </c>
      <c r="J784" s="130" t="s">
        <v>45</v>
      </c>
      <c r="K784" s="130" t="s">
        <v>44</v>
      </c>
    </row>
    <row r="785" spans="1:11" x14ac:dyDescent="0.35">
      <c r="A785" s="130">
        <v>290</v>
      </c>
      <c r="B785" s="130">
        <v>37</v>
      </c>
      <c r="C785" s="130" t="s">
        <v>91</v>
      </c>
      <c r="D785" s="130">
        <v>15327</v>
      </c>
      <c r="E785" s="130" t="s">
        <v>224</v>
      </c>
      <c r="F785" s="130">
        <v>2.5280228371940798</v>
      </c>
      <c r="G785" s="130" t="s">
        <v>53</v>
      </c>
      <c r="H785" s="130" t="s">
        <v>53</v>
      </c>
      <c r="I785" s="130" t="s">
        <v>66</v>
      </c>
      <c r="J785" s="130" t="s">
        <v>45</v>
      </c>
      <c r="K785" s="130" t="s">
        <v>44</v>
      </c>
    </row>
    <row r="786" spans="1:11" x14ac:dyDescent="0.35">
      <c r="A786" s="130">
        <v>295</v>
      </c>
      <c r="B786" s="130">
        <v>37</v>
      </c>
      <c r="C786" s="130" t="s">
        <v>91</v>
      </c>
      <c r="D786" s="130">
        <v>16109</v>
      </c>
      <c r="E786" s="130" t="s">
        <v>224</v>
      </c>
      <c r="F786" s="130">
        <v>2.5280228371940798</v>
      </c>
      <c r="G786" s="130" t="s">
        <v>53</v>
      </c>
      <c r="H786" s="130" t="s">
        <v>53</v>
      </c>
      <c r="I786" s="130" t="s">
        <v>66</v>
      </c>
      <c r="J786" s="130" t="s">
        <v>45</v>
      </c>
      <c r="K786" s="130" t="s">
        <v>44</v>
      </c>
    </row>
    <row r="787" spans="1:11" x14ac:dyDescent="0.35">
      <c r="A787" s="130">
        <v>300</v>
      </c>
      <c r="B787" s="130">
        <v>37</v>
      </c>
      <c r="C787" s="130" t="s">
        <v>91</v>
      </c>
      <c r="D787" s="130">
        <v>15846</v>
      </c>
      <c r="E787" s="130" t="s">
        <v>224</v>
      </c>
      <c r="F787" s="130">
        <v>2.5280228371940798</v>
      </c>
      <c r="G787" s="130" t="s">
        <v>53</v>
      </c>
      <c r="H787" s="130" t="s">
        <v>53</v>
      </c>
      <c r="I787" s="130" t="s">
        <v>66</v>
      </c>
      <c r="J787" s="130" t="s">
        <v>45</v>
      </c>
      <c r="K787" s="130" t="s">
        <v>44</v>
      </c>
    </row>
    <row r="788" spans="1:11" x14ac:dyDescent="0.35">
      <c r="A788" s="130">
        <v>305</v>
      </c>
      <c r="B788" s="130">
        <v>37</v>
      </c>
      <c r="C788" s="130" t="s">
        <v>91</v>
      </c>
      <c r="D788" s="130">
        <v>17734</v>
      </c>
      <c r="E788" s="130" t="s">
        <v>224</v>
      </c>
      <c r="F788" s="130">
        <v>2.5280228371940798</v>
      </c>
      <c r="G788" s="130" t="s">
        <v>53</v>
      </c>
      <c r="H788" s="130" t="s">
        <v>53</v>
      </c>
      <c r="I788" s="130" t="s">
        <v>66</v>
      </c>
      <c r="J788" s="130" t="s">
        <v>45</v>
      </c>
      <c r="K788" s="130" t="s">
        <v>44</v>
      </c>
    </row>
    <row r="789" spans="1:11" x14ac:dyDescent="0.35">
      <c r="A789" s="130">
        <v>310</v>
      </c>
      <c r="B789" s="130">
        <v>37</v>
      </c>
      <c r="C789" s="130" t="s">
        <v>91</v>
      </c>
      <c r="D789" s="130">
        <v>16329</v>
      </c>
      <c r="E789" s="130" t="s">
        <v>224</v>
      </c>
      <c r="F789" s="130">
        <v>2.5280228371940798</v>
      </c>
      <c r="G789" s="130" t="s">
        <v>53</v>
      </c>
      <c r="H789" s="130" t="s">
        <v>53</v>
      </c>
      <c r="I789" s="130" t="s">
        <v>66</v>
      </c>
      <c r="J789" s="130" t="s">
        <v>45</v>
      </c>
      <c r="K789" s="130" t="s">
        <v>44</v>
      </c>
    </row>
    <row r="790" spans="1:11" x14ac:dyDescent="0.35">
      <c r="A790" s="130">
        <v>315</v>
      </c>
      <c r="B790" s="130">
        <v>37.1</v>
      </c>
      <c r="C790" s="130" t="s">
        <v>91</v>
      </c>
      <c r="D790" s="130">
        <v>16914</v>
      </c>
      <c r="E790" s="130" t="s">
        <v>224</v>
      </c>
      <c r="F790" s="130">
        <v>2.5280228371940798</v>
      </c>
      <c r="G790" s="130" t="s">
        <v>53</v>
      </c>
      <c r="H790" s="130" t="s">
        <v>53</v>
      </c>
      <c r="I790" s="130" t="s">
        <v>66</v>
      </c>
      <c r="J790" s="130" t="s">
        <v>45</v>
      </c>
      <c r="K790" s="130" t="s">
        <v>44</v>
      </c>
    </row>
    <row r="791" spans="1:11" x14ac:dyDescent="0.35">
      <c r="A791" s="130">
        <v>320</v>
      </c>
      <c r="B791" s="130">
        <v>37</v>
      </c>
      <c r="C791" s="130" t="s">
        <v>91</v>
      </c>
      <c r="D791" s="130">
        <v>18184</v>
      </c>
      <c r="E791" s="130" t="s">
        <v>224</v>
      </c>
      <c r="F791" s="130">
        <v>2.5280228371940798</v>
      </c>
      <c r="G791" s="130" t="s">
        <v>53</v>
      </c>
      <c r="H791" s="130" t="s">
        <v>53</v>
      </c>
      <c r="I791" s="130" t="s">
        <v>66</v>
      </c>
      <c r="J791" s="130" t="s">
        <v>45</v>
      </c>
      <c r="K791" s="130" t="s">
        <v>44</v>
      </c>
    </row>
    <row r="792" spans="1:11" x14ac:dyDescent="0.35">
      <c r="A792" s="130">
        <v>325</v>
      </c>
      <c r="B792" s="130">
        <v>37</v>
      </c>
      <c r="C792" s="130" t="s">
        <v>91</v>
      </c>
      <c r="D792" s="130">
        <v>18797</v>
      </c>
      <c r="E792" s="130" t="s">
        <v>224</v>
      </c>
      <c r="F792" s="130">
        <v>2.5280228371940798</v>
      </c>
      <c r="G792" s="130" t="s">
        <v>53</v>
      </c>
      <c r="H792" s="130" t="s">
        <v>53</v>
      </c>
      <c r="I792" s="130" t="s">
        <v>66</v>
      </c>
      <c r="J792" s="130" t="s">
        <v>45</v>
      </c>
      <c r="K792" s="130" t="s">
        <v>44</v>
      </c>
    </row>
    <row r="793" spans="1:11" x14ac:dyDescent="0.35">
      <c r="A793" s="130">
        <v>330</v>
      </c>
      <c r="B793" s="130">
        <v>37</v>
      </c>
      <c r="C793" s="130" t="s">
        <v>91</v>
      </c>
      <c r="D793" s="130">
        <v>18034</v>
      </c>
      <c r="E793" s="130" t="s">
        <v>224</v>
      </c>
      <c r="F793" s="130">
        <v>2.5280228371940798</v>
      </c>
      <c r="G793" s="130" t="s">
        <v>53</v>
      </c>
      <c r="H793" s="130" t="s">
        <v>53</v>
      </c>
      <c r="I793" s="130" t="s">
        <v>66</v>
      </c>
      <c r="J793" s="130" t="s">
        <v>45</v>
      </c>
      <c r="K793" s="130" t="s">
        <v>44</v>
      </c>
    </row>
    <row r="794" spans="1:11" x14ac:dyDescent="0.35">
      <c r="A794" s="130">
        <v>335</v>
      </c>
      <c r="B794" s="130">
        <v>37</v>
      </c>
      <c r="C794" s="130" t="s">
        <v>91</v>
      </c>
      <c r="D794" s="130">
        <v>19117</v>
      </c>
      <c r="E794" s="130" t="s">
        <v>224</v>
      </c>
      <c r="F794" s="130">
        <v>2.5280228371940798</v>
      </c>
      <c r="G794" s="130" t="s">
        <v>53</v>
      </c>
      <c r="H794" s="130" t="s">
        <v>53</v>
      </c>
      <c r="I794" s="130" t="s">
        <v>66</v>
      </c>
      <c r="J794" s="130" t="s">
        <v>45</v>
      </c>
      <c r="K794" s="130" t="s">
        <v>44</v>
      </c>
    </row>
    <row r="795" spans="1:11" x14ac:dyDescent="0.35">
      <c r="A795" s="130">
        <v>340</v>
      </c>
      <c r="B795" s="130">
        <v>37</v>
      </c>
      <c r="C795" s="130" t="s">
        <v>91</v>
      </c>
      <c r="D795" s="130">
        <v>19834</v>
      </c>
      <c r="E795" s="130" t="s">
        <v>224</v>
      </c>
      <c r="F795" s="130">
        <v>2.5280228371940798</v>
      </c>
      <c r="G795" s="130" t="s">
        <v>53</v>
      </c>
      <c r="H795" s="130" t="s">
        <v>53</v>
      </c>
      <c r="I795" s="130" t="s">
        <v>66</v>
      </c>
      <c r="J795" s="130" t="s">
        <v>45</v>
      </c>
      <c r="K795" s="130" t="s">
        <v>44</v>
      </c>
    </row>
    <row r="796" spans="1:11" x14ac:dyDescent="0.35">
      <c r="A796" s="130">
        <v>345</v>
      </c>
      <c r="B796" s="130">
        <v>37</v>
      </c>
      <c r="C796" s="130" t="s">
        <v>91</v>
      </c>
      <c r="D796" s="130">
        <v>20295</v>
      </c>
      <c r="E796" s="130" t="s">
        <v>224</v>
      </c>
      <c r="F796" s="130">
        <v>2.5280228371940798</v>
      </c>
      <c r="G796" s="130" t="s">
        <v>53</v>
      </c>
      <c r="H796" s="130" t="s">
        <v>53</v>
      </c>
      <c r="I796" s="130" t="s">
        <v>66</v>
      </c>
      <c r="J796" s="130" t="s">
        <v>45</v>
      </c>
      <c r="K796" s="130" t="s">
        <v>44</v>
      </c>
    </row>
    <row r="797" spans="1:11" x14ac:dyDescent="0.35">
      <c r="A797" s="130">
        <v>350</v>
      </c>
      <c r="B797" s="130">
        <v>37</v>
      </c>
      <c r="C797" s="130" t="s">
        <v>91</v>
      </c>
      <c r="D797" s="130">
        <v>18683</v>
      </c>
      <c r="E797" s="130" t="s">
        <v>224</v>
      </c>
      <c r="F797" s="130">
        <v>2.5280228371940798</v>
      </c>
      <c r="G797" s="130" t="s">
        <v>53</v>
      </c>
      <c r="H797" s="130" t="s">
        <v>53</v>
      </c>
      <c r="I797" s="130" t="s">
        <v>66</v>
      </c>
      <c r="J797" s="130" t="s">
        <v>45</v>
      </c>
      <c r="K797" s="130" t="s">
        <v>44</v>
      </c>
    </row>
    <row r="798" spans="1:11" x14ac:dyDescent="0.35">
      <c r="A798" s="130">
        <v>355</v>
      </c>
      <c r="B798" s="130">
        <v>37</v>
      </c>
      <c r="C798" s="130" t="s">
        <v>91</v>
      </c>
      <c r="D798" s="130">
        <v>21199</v>
      </c>
      <c r="E798" s="130" t="s">
        <v>224</v>
      </c>
      <c r="F798" s="130">
        <v>2.5280228371940798</v>
      </c>
      <c r="G798" s="130" t="s">
        <v>53</v>
      </c>
      <c r="H798" s="130" t="s">
        <v>53</v>
      </c>
      <c r="I798" s="130" t="s">
        <v>66</v>
      </c>
      <c r="J798" s="130" t="s">
        <v>45</v>
      </c>
      <c r="K798" s="130" t="s">
        <v>44</v>
      </c>
    </row>
    <row r="799" spans="1:11" x14ac:dyDescent="0.35">
      <c r="A799" s="130">
        <v>360</v>
      </c>
      <c r="B799" s="130">
        <v>37</v>
      </c>
      <c r="C799" s="130" t="s">
        <v>91</v>
      </c>
      <c r="D799" s="130">
        <v>21212</v>
      </c>
      <c r="E799" s="130" t="s">
        <v>224</v>
      </c>
      <c r="F799" s="130">
        <v>2.5280228371940798</v>
      </c>
      <c r="G799" s="130" t="s">
        <v>53</v>
      </c>
      <c r="H799" s="130" t="s">
        <v>53</v>
      </c>
      <c r="I799" s="130" t="s">
        <v>66</v>
      </c>
      <c r="J799" s="130" t="s">
        <v>45</v>
      </c>
      <c r="K799" s="130" t="s">
        <v>44</v>
      </c>
    </row>
    <row r="800" spans="1:11" x14ac:dyDescent="0.35">
      <c r="A800" s="130">
        <v>365</v>
      </c>
      <c r="B800" s="130">
        <v>37</v>
      </c>
      <c r="C800" s="130" t="s">
        <v>91</v>
      </c>
      <c r="D800" s="130">
        <v>23249</v>
      </c>
      <c r="E800" s="130" t="s">
        <v>224</v>
      </c>
      <c r="F800" s="130">
        <v>2.5280228371940798</v>
      </c>
      <c r="G800" s="130" t="s">
        <v>53</v>
      </c>
      <c r="H800" s="130" t="s">
        <v>53</v>
      </c>
      <c r="I800" s="130" t="s">
        <v>66</v>
      </c>
      <c r="J800" s="130" t="s">
        <v>45</v>
      </c>
      <c r="K800" s="130" t="s">
        <v>44</v>
      </c>
    </row>
    <row r="801" spans="1:11" x14ac:dyDescent="0.35">
      <c r="A801" s="130">
        <v>370</v>
      </c>
      <c r="B801" s="130">
        <v>37</v>
      </c>
      <c r="C801" s="130" t="s">
        <v>91</v>
      </c>
      <c r="D801" s="130">
        <v>24194</v>
      </c>
      <c r="E801" s="130" t="s">
        <v>224</v>
      </c>
      <c r="F801" s="130">
        <v>2.5280228371940798</v>
      </c>
      <c r="G801" s="130" t="s">
        <v>53</v>
      </c>
      <c r="H801" s="130" t="s">
        <v>53</v>
      </c>
      <c r="I801" s="130" t="s">
        <v>66</v>
      </c>
      <c r="J801" s="130" t="s">
        <v>45</v>
      </c>
      <c r="K801" s="130" t="s">
        <v>44</v>
      </c>
    </row>
    <row r="802" spans="1:11" x14ac:dyDescent="0.35">
      <c r="A802" s="130">
        <v>375</v>
      </c>
      <c r="B802" s="130">
        <v>37</v>
      </c>
      <c r="C802" s="130" t="s">
        <v>91</v>
      </c>
      <c r="D802" s="130">
        <v>25209</v>
      </c>
      <c r="E802" s="130" t="s">
        <v>224</v>
      </c>
      <c r="F802" s="130">
        <v>2.5280228371940798</v>
      </c>
      <c r="G802" s="130" t="s">
        <v>53</v>
      </c>
      <c r="H802" s="130" t="s">
        <v>53</v>
      </c>
      <c r="I802" s="130" t="s">
        <v>66</v>
      </c>
      <c r="J802" s="130" t="s">
        <v>45</v>
      </c>
      <c r="K802" s="130" t="s">
        <v>44</v>
      </c>
    </row>
    <row r="803" spans="1:11" x14ac:dyDescent="0.35">
      <c r="A803" s="130">
        <v>380</v>
      </c>
      <c r="B803" s="130">
        <v>37</v>
      </c>
      <c r="C803" s="130" t="s">
        <v>91</v>
      </c>
      <c r="D803" s="130">
        <v>23991</v>
      </c>
      <c r="E803" s="130" t="s">
        <v>224</v>
      </c>
      <c r="F803" s="130">
        <v>2.5280228371940798</v>
      </c>
      <c r="G803" s="130" t="s">
        <v>53</v>
      </c>
      <c r="H803" s="130" t="s">
        <v>53</v>
      </c>
      <c r="I803" s="130" t="s">
        <v>66</v>
      </c>
      <c r="J803" s="130" t="s">
        <v>45</v>
      </c>
      <c r="K803" s="130" t="s">
        <v>44</v>
      </c>
    </row>
    <row r="804" spans="1:11" x14ac:dyDescent="0.35">
      <c r="A804" s="130">
        <v>385</v>
      </c>
      <c r="B804" s="130">
        <v>37</v>
      </c>
      <c r="C804" s="130" t="s">
        <v>91</v>
      </c>
      <c r="D804" s="130">
        <v>27178</v>
      </c>
      <c r="E804" s="130" t="s">
        <v>224</v>
      </c>
      <c r="F804" s="130">
        <v>2.5280228371940798</v>
      </c>
      <c r="G804" s="130" t="s">
        <v>53</v>
      </c>
      <c r="H804" s="130" t="s">
        <v>53</v>
      </c>
      <c r="I804" s="130" t="s">
        <v>66</v>
      </c>
      <c r="J804" s="130" t="s">
        <v>45</v>
      </c>
      <c r="K804" s="130" t="s">
        <v>44</v>
      </c>
    </row>
    <row r="805" spans="1:11" x14ac:dyDescent="0.35">
      <c r="A805" s="130">
        <v>390</v>
      </c>
      <c r="B805" s="130">
        <v>37</v>
      </c>
      <c r="C805" s="130" t="s">
        <v>91</v>
      </c>
      <c r="D805" s="130">
        <v>27728</v>
      </c>
      <c r="E805" s="130" t="s">
        <v>224</v>
      </c>
      <c r="F805" s="130">
        <v>2.5280228371940798</v>
      </c>
      <c r="G805" s="130" t="s">
        <v>53</v>
      </c>
      <c r="H805" s="130" t="s">
        <v>53</v>
      </c>
      <c r="I805" s="130" t="s">
        <v>66</v>
      </c>
      <c r="J805" s="130" t="s">
        <v>45</v>
      </c>
      <c r="K805" s="130" t="s">
        <v>44</v>
      </c>
    </row>
    <row r="806" spans="1:11" x14ac:dyDescent="0.35">
      <c r="A806" s="130">
        <v>395</v>
      </c>
      <c r="B806" s="130">
        <v>37</v>
      </c>
      <c r="C806" s="130" t="s">
        <v>91</v>
      </c>
      <c r="D806" s="130">
        <v>28281</v>
      </c>
      <c r="E806" s="130" t="s">
        <v>224</v>
      </c>
      <c r="F806" s="130">
        <v>2.5280228371940798</v>
      </c>
      <c r="G806" s="130" t="s">
        <v>53</v>
      </c>
      <c r="H806" s="130" t="s">
        <v>53</v>
      </c>
      <c r="I806" s="130" t="s">
        <v>66</v>
      </c>
      <c r="J806" s="130" t="s">
        <v>45</v>
      </c>
      <c r="K806" s="130" t="s">
        <v>44</v>
      </c>
    </row>
    <row r="807" spans="1:11" x14ac:dyDescent="0.35">
      <c r="A807" s="130">
        <v>400</v>
      </c>
      <c r="B807" s="130">
        <v>37</v>
      </c>
      <c r="C807" s="130" t="s">
        <v>91</v>
      </c>
      <c r="D807" s="130">
        <v>29426</v>
      </c>
      <c r="E807" s="130" t="s">
        <v>224</v>
      </c>
      <c r="F807" s="130">
        <v>2.5280228371940798</v>
      </c>
      <c r="G807" s="130" t="s">
        <v>53</v>
      </c>
      <c r="H807" s="130" t="s">
        <v>53</v>
      </c>
      <c r="I807" s="130" t="s">
        <v>66</v>
      </c>
      <c r="J807" s="130" t="s">
        <v>45</v>
      </c>
      <c r="K807" s="130" t="s">
        <v>44</v>
      </c>
    </row>
    <row r="808" spans="1:11" x14ac:dyDescent="0.35">
      <c r="A808" s="130">
        <v>405</v>
      </c>
      <c r="B808" s="130">
        <v>37</v>
      </c>
      <c r="C808" s="130" t="s">
        <v>91</v>
      </c>
      <c r="D808" s="130">
        <v>29951</v>
      </c>
      <c r="E808" s="130" t="s">
        <v>224</v>
      </c>
      <c r="F808" s="130">
        <v>2.5280228371940798</v>
      </c>
      <c r="G808" s="130" t="s">
        <v>53</v>
      </c>
      <c r="H808" s="130" t="s">
        <v>53</v>
      </c>
      <c r="I808" s="130" t="s">
        <v>66</v>
      </c>
      <c r="J808" s="130" t="s">
        <v>45</v>
      </c>
      <c r="K808" s="130" t="s">
        <v>44</v>
      </c>
    </row>
    <row r="809" spans="1:11" x14ac:dyDescent="0.35">
      <c r="A809" s="130">
        <v>410</v>
      </c>
      <c r="B809" s="130">
        <v>37</v>
      </c>
      <c r="C809" s="130" t="s">
        <v>91</v>
      </c>
      <c r="D809" s="130">
        <v>29337</v>
      </c>
      <c r="E809" s="130" t="s">
        <v>224</v>
      </c>
      <c r="F809" s="130">
        <v>2.5280228371940798</v>
      </c>
      <c r="G809" s="130" t="s">
        <v>53</v>
      </c>
      <c r="H809" s="130" t="s">
        <v>53</v>
      </c>
      <c r="I809" s="130" t="s">
        <v>66</v>
      </c>
      <c r="J809" s="130" t="s">
        <v>45</v>
      </c>
      <c r="K809" s="130" t="s">
        <v>44</v>
      </c>
    </row>
    <row r="810" spans="1:11" x14ac:dyDescent="0.35">
      <c r="A810" s="130">
        <v>415</v>
      </c>
      <c r="B810" s="130">
        <v>37</v>
      </c>
      <c r="C810" s="130" t="s">
        <v>91</v>
      </c>
      <c r="D810" s="130">
        <v>30848</v>
      </c>
      <c r="E810" s="130" t="s">
        <v>224</v>
      </c>
      <c r="F810" s="130">
        <v>2.5280228371940798</v>
      </c>
      <c r="G810" s="130" t="s">
        <v>53</v>
      </c>
      <c r="H810" s="130" t="s">
        <v>53</v>
      </c>
      <c r="I810" s="130" t="s">
        <v>66</v>
      </c>
      <c r="J810" s="130" t="s">
        <v>45</v>
      </c>
      <c r="K810" s="130" t="s">
        <v>44</v>
      </c>
    </row>
    <row r="811" spans="1:11" x14ac:dyDescent="0.35">
      <c r="A811" s="130">
        <v>420</v>
      </c>
      <c r="B811" s="130">
        <v>37</v>
      </c>
      <c r="C811" s="130" t="s">
        <v>91</v>
      </c>
      <c r="D811" s="130">
        <v>30836</v>
      </c>
      <c r="E811" s="130" t="s">
        <v>224</v>
      </c>
      <c r="F811" s="130">
        <v>2.5280228371940798</v>
      </c>
      <c r="G811" s="130" t="s">
        <v>53</v>
      </c>
      <c r="H811" s="130" t="s">
        <v>53</v>
      </c>
      <c r="I811" s="130" t="s">
        <v>66</v>
      </c>
      <c r="J811" s="130" t="s">
        <v>45</v>
      </c>
      <c r="K811" s="130" t="s">
        <v>44</v>
      </c>
    </row>
    <row r="812" spans="1:11" x14ac:dyDescent="0.35">
      <c r="A812" s="130">
        <v>425</v>
      </c>
      <c r="B812" s="130">
        <v>37</v>
      </c>
      <c r="C812" s="130" t="s">
        <v>91</v>
      </c>
      <c r="D812" s="130">
        <v>32498</v>
      </c>
      <c r="E812" s="130" t="s">
        <v>224</v>
      </c>
      <c r="F812" s="130">
        <v>2.5280228371940798</v>
      </c>
      <c r="G812" s="130" t="s">
        <v>53</v>
      </c>
      <c r="H812" s="130" t="s">
        <v>53</v>
      </c>
      <c r="I812" s="130" t="s">
        <v>66</v>
      </c>
      <c r="J812" s="130" t="s">
        <v>45</v>
      </c>
      <c r="K812" s="130" t="s">
        <v>44</v>
      </c>
    </row>
    <row r="813" spans="1:11" x14ac:dyDescent="0.35">
      <c r="A813" s="130">
        <v>430</v>
      </c>
      <c r="B813" s="130">
        <v>37</v>
      </c>
      <c r="C813" s="130" t="s">
        <v>91</v>
      </c>
      <c r="D813" s="130">
        <v>33591</v>
      </c>
      <c r="E813" s="130" t="s">
        <v>224</v>
      </c>
      <c r="F813" s="130">
        <v>2.5280228371940798</v>
      </c>
      <c r="G813" s="130" t="s">
        <v>53</v>
      </c>
      <c r="H813" s="130" t="s">
        <v>53</v>
      </c>
      <c r="I813" s="130" t="s">
        <v>66</v>
      </c>
      <c r="J813" s="130" t="s">
        <v>45</v>
      </c>
      <c r="K813" s="130" t="s">
        <v>44</v>
      </c>
    </row>
    <row r="814" spans="1:11" x14ac:dyDescent="0.35">
      <c r="A814" s="130">
        <v>435</v>
      </c>
      <c r="B814" s="130">
        <v>37.1</v>
      </c>
      <c r="C814" s="130" t="s">
        <v>91</v>
      </c>
      <c r="D814" s="130">
        <v>32521</v>
      </c>
      <c r="E814" s="130" t="s">
        <v>224</v>
      </c>
      <c r="F814" s="130">
        <v>2.5280228371940798</v>
      </c>
      <c r="G814" s="130" t="s">
        <v>53</v>
      </c>
      <c r="H814" s="130" t="s">
        <v>53</v>
      </c>
      <c r="I814" s="130" t="s">
        <v>66</v>
      </c>
      <c r="J814" s="130" t="s">
        <v>45</v>
      </c>
      <c r="K814" s="130" t="s">
        <v>44</v>
      </c>
    </row>
    <row r="815" spans="1:11" x14ac:dyDescent="0.35">
      <c r="A815" s="130">
        <v>440</v>
      </c>
      <c r="B815" s="130">
        <v>37</v>
      </c>
      <c r="C815" s="130" t="s">
        <v>91</v>
      </c>
      <c r="D815" s="130">
        <v>31788</v>
      </c>
      <c r="E815" s="130" t="s">
        <v>224</v>
      </c>
      <c r="F815" s="130">
        <v>2.5280228371940798</v>
      </c>
      <c r="G815" s="130" t="s">
        <v>53</v>
      </c>
      <c r="H815" s="130" t="s">
        <v>53</v>
      </c>
      <c r="I815" s="130" t="s">
        <v>66</v>
      </c>
      <c r="J815" s="130" t="s">
        <v>45</v>
      </c>
      <c r="K815" s="130" t="s">
        <v>44</v>
      </c>
    </row>
    <row r="816" spans="1:11" x14ac:dyDescent="0.35">
      <c r="A816" s="130">
        <v>445</v>
      </c>
      <c r="B816" s="130">
        <v>37</v>
      </c>
      <c r="C816" s="130" t="s">
        <v>91</v>
      </c>
      <c r="D816" s="130">
        <v>33405</v>
      </c>
      <c r="E816" s="130" t="s">
        <v>224</v>
      </c>
      <c r="F816" s="130">
        <v>2.5280228371940798</v>
      </c>
      <c r="G816" s="130" t="s">
        <v>53</v>
      </c>
      <c r="H816" s="130" t="s">
        <v>53</v>
      </c>
      <c r="I816" s="130" t="s">
        <v>66</v>
      </c>
      <c r="J816" s="130" t="s">
        <v>45</v>
      </c>
      <c r="K816" s="130" t="s">
        <v>44</v>
      </c>
    </row>
    <row r="817" spans="1:11" x14ac:dyDescent="0.35">
      <c r="A817" s="130">
        <v>450</v>
      </c>
      <c r="B817" s="130">
        <v>37</v>
      </c>
      <c r="C817" s="130" t="s">
        <v>91</v>
      </c>
      <c r="D817" s="130">
        <v>34585</v>
      </c>
      <c r="E817" s="130" t="s">
        <v>224</v>
      </c>
      <c r="F817" s="130">
        <v>2.5280228371940798</v>
      </c>
      <c r="G817" s="130" t="s">
        <v>53</v>
      </c>
      <c r="H817" s="130" t="s">
        <v>53</v>
      </c>
      <c r="I817" s="130" t="s">
        <v>66</v>
      </c>
      <c r="J817" s="130" t="s">
        <v>45</v>
      </c>
      <c r="K817" s="130" t="s">
        <v>44</v>
      </c>
    </row>
    <row r="818" spans="1:11" x14ac:dyDescent="0.35">
      <c r="A818" s="130">
        <v>455</v>
      </c>
      <c r="B818" s="130">
        <v>37</v>
      </c>
      <c r="C818" s="130" t="s">
        <v>91</v>
      </c>
      <c r="D818" s="130">
        <v>33637</v>
      </c>
      <c r="E818" s="130" t="s">
        <v>224</v>
      </c>
      <c r="F818" s="130">
        <v>2.5280228371940798</v>
      </c>
      <c r="G818" s="130" t="s">
        <v>53</v>
      </c>
      <c r="H818" s="130" t="s">
        <v>53</v>
      </c>
      <c r="I818" s="130" t="s">
        <v>66</v>
      </c>
      <c r="J818" s="130" t="s">
        <v>45</v>
      </c>
      <c r="K818" s="130" t="s">
        <v>44</v>
      </c>
    </row>
    <row r="819" spans="1:11" x14ac:dyDescent="0.35">
      <c r="A819" s="130">
        <v>460</v>
      </c>
      <c r="B819" s="130">
        <v>37</v>
      </c>
      <c r="C819" s="130" t="s">
        <v>91</v>
      </c>
      <c r="D819" s="130">
        <v>34590</v>
      </c>
      <c r="E819" s="130" t="s">
        <v>224</v>
      </c>
      <c r="F819" s="130">
        <v>2.5280228371940798</v>
      </c>
      <c r="G819" s="130" t="s">
        <v>53</v>
      </c>
      <c r="H819" s="130" t="s">
        <v>53</v>
      </c>
      <c r="I819" s="130" t="s">
        <v>66</v>
      </c>
      <c r="J819" s="130" t="s">
        <v>45</v>
      </c>
      <c r="K819" s="130" t="s">
        <v>44</v>
      </c>
    </row>
    <row r="820" spans="1:11" x14ac:dyDescent="0.35">
      <c r="A820" s="130">
        <v>465</v>
      </c>
      <c r="B820" s="130">
        <v>37</v>
      </c>
      <c r="C820" s="130" t="s">
        <v>91</v>
      </c>
      <c r="D820" s="130">
        <v>35440</v>
      </c>
      <c r="E820" s="130" t="s">
        <v>224</v>
      </c>
      <c r="F820" s="130">
        <v>2.5280228371940798</v>
      </c>
      <c r="G820" s="130" t="s">
        <v>53</v>
      </c>
      <c r="H820" s="130" t="s">
        <v>53</v>
      </c>
      <c r="I820" s="130" t="s">
        <v>66</v>
      </c>
      <c r="J820" s="130" t="s">
        <v>45</v>
      </c>
      <c r="K820" s="130" t="s">
        <v>44</v>
      </c>
    </row>
    <row r="821" spans="1:11" x14ac:dyDescent="0.35">
      <c r="A821" s="130">
        <v>470</v>
      </c>
      <c r="B821" s="130">
        <v>37</v>
      </c>
      <c r="C821" s="130" t="s">
        <v>91</v>
      </c>
      <c r="D821" s="130">
        <v>35867</v>
      </c>
      <c r="E821" s="130" t="s">
        <v>224</v>
      </c>
      <c r="F821" s="130">
        <v>2.5280228371940798</v>
      </c>
      <c r="G821" s="130" t="s">
        <v>53</v>
      </c>
      <c r="H821" s="130" t="s">
        <v>53</v>
      </c>
      <c r="I821" s="130" t="s">
        <v>66</v>
      </c>
      <c r="J821" s="130" t="s">
        <v>45</v>
      </c>
      <c r="K821" s="130" t="s">
        <v>44</v>
      </c>
    </row>
    <row r="822" spans="1:11" x14ac:dyDescent="0.35">
      <c r="A822" s="130">
        <v>475</v>
      </c>
      <c r="B822" s="130">
        <v>37</v>
      </c>
      <c r="C822" s="130" t="s">
        <v>91</v>
      </c>
      <c r="D822" s="130">
        <v>33622</v>
      </c>
      <c r="E822" s="130" t="s">
        <v>224</v>
      </c>
      <c r="F822" s="130">
        <v>2.5280228371940798</v>
      </c>
      <c r="G822" s="130" t="s">
        <v>53</v>
      </c>
      <c r="H822" s="130" t="s">
        <v>53</v>
      </c>
      <c r="I822" s="130" t="s">
        <v>66</v>
      </c>
      <c r="J822" s="130" t="s">
        <v>45</v>
      </c>
      <c r="K822" s="130" t="s">
        <v>44</v>
      </c>
    </row>
    <row r="823" spans="1:11" x14ac:dyDescent="0.35">
      <c r="A823" s="130">
        <v>480</v>
      </c>
      <c r="B823" s="130">
        <v>37</v>
      </c>
      <c r="C823" s="130" t="s">
        <v>91</v>
      </c>
      <c r="D823" s="130">
        <v>36237</v>
      </c>
      <c r="E823" s="130" t="s">
        <v>224</v>
      </c>
      <c r="F823" s="130">
        <v>2.5280228371940798</v>
      </c>
      <c r="G823" s="130" t="s">
        <v>53</v>
      </c>
      <c r="H823" s="130" t="s">
        <v>53</v>
      </c>
      <c r="I823" s="130" t="s">
        <v>66</v>
      </c>
      <c r="J823" s="130" t="s">
        <v>45</v>
      </c>
      <c r="K823" s="130" t="s">
        <v>44</v>
      </c>
    </row>
    <row r="824" spans="1:11" x14ac:dyDescent="0.35">
      <c r="A824" s="130">
        <v>485</v>
      </c>
      <c r="B824" s="130">
        <v>37</v>
      </c>
      <c r="C824" s="130" t="s">
        <v>91</v>
      </c>
      <c r="D824" s="130">
        <v>33597</v>
      </c>
      <c r="E824" s="130" t="s">
        <v>224</v>
      </c>
      <c r="F824" s="130">
        <v>2.5280228371940798</v>
      </c>
      <c r="G824" s="130" t="s">
        <v>53</v>
      </c>
      <c r="H824" s="130" t="s">
        <v>53</v>
      </c>
      <c r="I824" s="130" t="s">
        <v>66</v>
      </c>
      <c r="J824" s="130" t="s">
        <v>45</v>
      </c>
      <c r="K824" s="130" t="s">
        <v>44</v>
      </c>
    </row>
    <row r="825" spans="1:11" x14ac:dyDescent="0.35">
      <c r="A825" s="130">
        <v>490</v>
      </c>
      <c r="B825" s="130">
        <v>37</v>
      </c>
      <c r="C825" s="130" t="s">
        <v>91</v>
      </c>
      <c r="D825" s="130">
        <v>35125</v>
      </c>
      <c r="E825" s="130" t="s">
        <v>224</v>
      </c>
      <c r="F825" s="130">
        <v>2.5280228371940798</v>
      </c>
      <c r="G825" s="130" t="s">
        <v>53</v>
      </c>
      <c r="H825" s="130" t="s">
        <v>53</v>
      </c>
      <c r="I825" s="130" t="s">
        <v>66</v>
      </c>
      <c r="J825" s="130" t="s">
        <v>45</v>
      </c>
      <c r="K825" s="130" t="s">
        <v>44</v>
      </c>
    </row>
    <row r="826" spans="1:11" x14ac:dyDescent="0.35">
      <c r="A826" s="130">
        <v>495</v>
      </c>
      <c r="B826" s="130">
        <v>37</v>
      </c>
      <c r="C826" s="130" t="s">
        <v>91</v>
      </c>
      <c r="D826" s="130">
        <v>36858</v>
      </c>
      <c r="E826" s="130" t="s">
        <v>224</v>
      </c>
      <c r="F826" s="130">
        <v>2.5280228371940798</v>
      </c>
      <c r="G826" s="130" t="s">
        <v>53</v>
      </c>
      <c r="H826" s="130" t="s">
        <v>53</v>
      </c>
      <c r="I826" s="130" t="s">
        <v>66</v>
      </c>
      <c r="J826" s="130" t="s">
        <v>45</v>
      </c>
      <c r="K826" s="130" t="s">
        <v>44</v>
      </c>
    </row>
    <row r="827" spans="1:11" x14ac:dyDescent="0.35">
      <c r="A827" s="130">
        <v>500</v>
      </c>
      <c r="B827" s="130">
        <v>37</v>
      </c>
      <c r="C827" s="130" t="s">
        <v>91</v>
      </c>
      <c r="D827" s="130">
        <v>35709</v>
      </c>
      <c r="E827" s="130" t="s">
        <v>224</v>
      </c>
      <c r="F827" s="130">
        <v>2.5280228371940798</v>
      </c>
      <c r="G827" s="130" t="s">
        <v>53</v>
      </c>
      <c r="H827" s="130" t="s">
        <v>53</v>
      </c>
      <c r="I827" s="130" t="s">
        <v>66</v>
      </c>
      <c r="J827" s="130" t="s">
        <v>45</v>
      </c>
      <c r="K827" s="130" t="s">
        <v>44</v>
      </c>
    </row>
    <row r="828" spans="1:11" x14ac:dyDescent="0.35">
      <c r="A828" s="130">
        <v>505</v>
      </c>
      <c r="B828" s="130">
        <v>37</v>
      </c>
      <c r="C828" s="130" t="s">
        <v>91</v>
      </c>
      <c r="D828" s="130">
        <v>36622</v>
      </c>
      <c r="E828" s="130" t="s">
        <v>224</v>
      </c>
      <c r="F828" s="130">
        <v>2.5280228371940798</v>
      </c>
      <c r="G828" s="130" t="s">
        <v>53</v>
      </c>
      <c r="H828" s="130" t="s">
        <v>53</v>
      </c>
      <c r="I828" s="130" t="s">
        <v>66</v>
      </c>
      <c r="J828" s="130" t="s">
        <v>45</v>
      </c>
      <c r="K828" s="130" t="s">
        <v>44</v>
      </c>
    </row>
    <row r="829" spans="1:11" x14ac:dyDescent="0.35">
      <c r="A829" s="130">
        <v>510</v>
      </c>
      <c r="B829" s="130">
        <v>37</v>
      </c>
      <c r="C829" s="130" t="s">
        <v>91</v>
      </c>
      <c r="D829" s="130">
        <v>37587</v>
      </c>
      <c r="E829" s="130" t="s">
        <v>224</v>
      </c>
      <c r="F829" s="130">
        <v>2.5280228371940798</v>
      </c>
      <c r="G829" s="130" t="s">
        <v>53</v>
      </c>
      <c r="H829" s="130" t="s">
        <v>53</v>
      </c>
      <c r="I829" s="130" t="s">
        <v>66</v>
      </c>
      <c r="J829" s="130" t="s">
        <v>45</v>
      </c>
      <c r="K829" s="130" t="s">
        <v>44</v>
      </c>
    </row>
    <row r="830" spans="1:11" x14ac:dyDescent="0.35">
      <c r="A830" s="130">
        <v>515</v>
      </c>
      <c r="B830" s="130">
        <v>37</v>
      </c>
      <c r="C830" s="130" t="s">
        <v>91</v>
      </c>
      <c r="D830" s="130">
        <v>37047</v>
      </c>
      <c r="E830" s="130" t="s">
        <v>224</v>
      </c>
      <c r="F830" s="130">
        <v>2.5280228371940798</v>
      </c>
      <c r="G830" s="130" t="s">
        <v>53</v>
      </c>
      <c r="H830" s="130" t="s">
        <v>53</v>
      </c>
      <c r="I830" s="130" t="s">
        <v>66</v>
      </c>
      <c r="J830" s="130" t="s">
        <v>45</v>
      </c>
      <c r="K830" s="130" t="s">
        <v>44</v>
      </c>
    </row>
    <row r="831" spans="1:11" x14ac:dyDescent="0.35">
      <c r="A831" s="130">
        <v>520</v>
      </c>
      <c r="B831" s="130">
        <v>37</v>
      </c>
      <c r="C831" s="130" t="s">
        <v>91</v>
      </c>
      <c r="D831" s="130">
        <v>34986</v>
      </c>
      <c r="E831" s="130" t="s">
        <v>224</v>
      </c>
      <c r="F831" s="130">
        <v>2.5280228371940798</v>
      </c>
      <c r="G831" s="130" t="s">
        <v>53</v>
      </c>
      <c r="H831" s="130" t="s">
        <v>53</v>
      </c>
      <c r="I831" s="130" t="s">
        <v>66</v>
      </c>
      <c r="J831" s="130" t="s">
        <v>45</v>
      </c>
      <c r="K831" s="130" t="s">
        <v>44</v>
      </c>
    </row>
    <row r="832" spans="1:11" x14ac:dyDescent="0.35">
      <c r="A832" s="130">
        <v>525</v>
      </c>
      <c r="B832" s="130">
        <v>37</v>
      </c>
      <c r="C832" s="130" t="s">
        <v>91</v>
      </c>
      <c r="D832" s="130">
        <v>36412</v>
      </c>
      <c r="E832" s="130" t="s">
        <v>224</v>
      </c>
      <c r="F832" s="130">
        <v>2.5280228371940798</v>
      </c>
      <c r="G832" s="130" t="s">
        <v>53</v>
      </c>
      <c r="H832" s="130" t="s">
        <v>53</v>
      </c>
      <c r="I832" s="130" t="s">
        <v>66</v>
      </c>
      <c r="J832" s="130" t="s">
        <v>45</v>
      </c>
      <c r="K832" s="130" t="s">
        <v>44</v>
      </c>
    </row>
    <row r="833" spans="1:11" x14ac:dyDescent="0.35">
      <c r="A833" s="130">
        <v>530</v>
      </c>
      <c r="B833" s="130">
        <v>37</v>
      </c>
      <c r="C833" s="130" t="s">
        <v>91</v>
      </c>
      <c r="D833" s="130">
        <v>38310</v>
      </c>
      <c r="E833" s="130" t="s">
        <v>224</v>
      </c>
      <c r="F833" s="130">
        <v>2.5280228371940798</v>
      </c>
      <c r="G833" s="130" t="s">
        <v>53</v>
      </c>
      <c r="H833" s="130" t="s">
        <v>53</v>
      </c>
      <c r="I833" s="130" t="s">
        <v>66</v>
      </c>
      <c r="J833" s="130" t="s">
        <v>45</v>
      </c>
      <c r="K833" s="130" t="s">
        <v>44</v>
      </c>
    </row>
    <row r="834" spans="1:11" x14ac:dyDescent="0.35">
      <c r="A834" s="130">
        <v>535</v>
      </c>
      <c r="B834" s="130">
        <v>37</v>
      </c>
      <c r="C834" s="130" t="s">
        <v>91</v>
      </c>
      <c r="D834" s="130">
        <v>37694</v>
      </c>
      <c r="E834" s="130" t="s">
        <v>224</v>
      </c>
      <c r="F834" s="130">
        <v>2.5280228371940798</v>
      </c>
      <c r="G834" s="130" t="s">
        <v>53</v>
      </c>
      <c r="H834" s="130" t="s">
        <v>53</v>
      </c>
      <c r="I834" s="130" t="s">
        <v>66</v>
      </c>
      <c r="J834" s="130" t="s">
        <v>45</v>
      </c>
      <c r="K834" s="130" t="s">
        <v>44</v>
      </c>
    </row>
    <row r="835" spans="1:11" x14ac:dyDescent="0.35">
      <c r="A835" s="130">
        <v>540</v>
      </c>
      <c r="B835" s="130">
        <v>37</v>
      </c>
      <c r="C835" s="130" t="s">
        <v>91</v>
      </c>
      <c r="D835" s="130">
        <v>38357</v>
      </c>
      <c r="E835" s="130" t="s">
        <v>224</v>
      </c>
      <c r="F835" s="130">
        <v>2.5280228371940798</v>
      </c>
      <c r="G835" s="130" t="s">
        <v>53</v>
      </c>
      <c r="H835" s="130" t="s">
        <v>53</v>
      </c>
      <c r="I835" s="130" t="s">
        <v>66</v>
      </c>
      <c r="J835" s="130" t="s">
        <v>45</v>
      </c>
      <c r="K835" s="130" t="s">
        <v>44</v>
      </c>
    </row>
    <row r="836" spans="1:11" x14ac:dyDescent="0.35">
      <c r="A836" s="130">
        <v>545</v>
      </c>
      <c r="B836" s="130">
        <v>37</v>
      </c>
      <c r="C836" s="130" t="s">
        <v>91</v>
      </c>
      <c r="D836" s="130">
        <v>37166</v>
      </c>
      <c r="E836" s="130" t="s">
        <v>224</v>
      </c>
      <c r="F836" s="130">
        <v>2.5280228371940798</v>
      </c>
      <c r="G836" s="130" t="s">
        <v>53</v>
      </c>
      <c r="H836" s="130" t="s">
        <v>53</v>
      </c>
      <c r="I836" s="130" t="s">
        <v>66</v>
      </c>
      <c r="J836" s="130" t="s">
        <v>45</v>
      </c>
      <c r="K836" s="130" t="s">
        <v>44</v>
      </c>
    </row>
    <row r="837" spans="1:11" x14ac:dyDescent="0.35">
      <c r="A837" s="130">
        <v>550</v>
      </c>
      <c r="B837" s="130">
        <v>37</v>
      </c>
      <c r="C837" s="130" t="s">
        <v>91</v>
      </c>
      <c r="D837" s="130">
        <v>40140</v>
      </c>
      <c r="E837" s="130" t="s">
        <v>224</v>
      </c>
      <c r="F837" s="130">
        <v>2.5280228371940798</v>
      </c>
      <c r="G837" s="130" t="s">
        <v>53</v>
      </c>
      <c r="H837" s="130" t="s">
        <v>53</v>
      </c>
      <c r="I837" s="130" t="s">
        <v>66</v>
      </c>
      <c r="J837" s="130" t="s">
        <v>45</v>
      </c>
      <c r="K837" s="130" t="s">
        <v>44</v>
      </c>
    </row>
    <row r="838" spans="1:11" x14ac:dyDescent="0.35">
      <c r="A838" s="130">
        <v>555</v>
      </c>
      <c r="B838" s="130">
        <v>37</v>
      </c>
      <c r="C838" s="130" t="s">
        <v>91</v>
      </c>
      <c r="D838" s="130">
        <v>39059</v>
      </c>
      <c r="E838" s="130" t="s">
        <v>224</v>
      </c>
      <c r="F838" s="130">
        <v>2.5280228371940798</v>
      </c>
      <c r="G838" s="130" t="s">
        <v>53</v>
      </c>
      <c r="H838" s="130" t="s">
        <v>53</v>
      </c>
      <c r="I838" s="130" t="s">
        <v>66</v>
      </c>
      <c r="J838" s="130" t="s">
        <v>45</v>
      </c>
      <c r="K838" s="130" t="s">
        <v>44</v>
      </c>
    </row>
    <row r="839" spans="1:11" x14ac:dyDescent="0.35">
      <c r="A839" s="130">
        <v>560</v>
      </c>
      <c r="B839" s="130">
        <v>37</v>
      </c>
      <c r="C839" s="130" t="s">
        <v>91</v>
      </c>
      <c r="D839" s="130">
        <v>39371</v>
      </c>
      <c r="E839" s="130" t="s">
        <v>224</v>
      </c>
      <c r="F839" s="130">
        <v>2.5280228371940798</v>
      </c>
      <c r="G839" s="130" t="s">
        <v>53</v>
      </c>
      <c r="H839" s="130" t="s">
        <v>53</v>
      </c>
      <c r="I839" s="130" t="s">
        <v>66</v>
      </c>
      <c r="J839" s="130" t="s">
        <v>45</v>
      </c>
      <c r="K839" s="130" t="s">
        <v>44</v>
      </c>
    </row>
    <row r="840" spans="1:11" x14ac:dyDescent="0.35">
      <c r="A840" s="130">
        <v>565</v>
      </c>
      <c r="B840" s="130">
        <v>37</v>
      </c>
      <c r="C840" s="130" t="s">
        <v>91</v>
      </c>
      <c r="D840" s="130">
        <v>39852</v>
      </c>
      <c r="E840" s="130" t="s">
        <v>224</v>
      </c>
      <c r="F840" s="130">
        <v>2.5280228371940798</v>
      </c>
      <c r="G840" s="130" t="s">
        <v>53</v>
      </c>
      <c r="H840" s="130" t="s">
        <v>53</v>
      </c>
      <c r="I840" s="130" t="s">
        <v>66</v>
      </c>
      <c r="J840" s="130" t="s">
        <v>45</v>
      </c>
      <c r="K840" s="130" t="s">
        <v>44</v>
      </c>
    </row>
    <row r="841" spans="1:11" x14ac:dyDescent="0.35">
      <c r="A841" s="130">
        <v>570</v>
      </c>
      <c r="B841" s="130">
        <v>37</v>
      </c>
      <c r="C841" s="130" t="s">
        <v>91</v>
      </c>
      <c r="D841" s="130">
        <v>38881</v>
      </c>
      <c r="E841" s="130" t="s">
        <v>224</v>
      </c>
      <c r="F841" s="130">
        <v>2.5280228371940798</v>
      </c>
      <c r="G841" s="130" t="s">
        <v>53</v>
      </c>
      <c r="H841" s="130" t="s">
        <v>53</v>
      </c>
      <c r="I841" s="130" t="s">
        <v>66</v>
      </c>
      <c r="J841" s="130" t="s">
        <v>45</v>
      </c>
      <c r="K841" s="130" t="s">
        <v>44</v>
      </c>
    </row>
    <row r="842" spans="1:11" x14ac:dyDescent="0.35">
      <c r="A842" s="130">
        <v>575</v>
      </c>
      <c r="B842" s="130">
        <v>37</v>
      </c>
      <c r="C842" s="130" t="s">
        <v>91</v>
      </c>
      <c r="D842" s="130">
        <v>38666</v>
      </c>
      <c r="E842" s="130" t="s">
        <v>224</v>
      </c>
      <c r="F842" s="130">
        <v>2.5280228371940798</v>
      </c>
      <c r="G842" s="130" t="s">
        <v>53</v>
      </c>
      <c r="H842" s="130" t="s">
        <v>53</v>
      </c>
      <c r="I842" s="130" t="s">
        <v>66</v>
      </c>
      <c r="J842" s="130" t="s">
        <v>45</v>
      </c>
      <c r="K842" s="130" t="s">
        <v>44</v>
      </c>
    </row>
    <row r="843" spans="1:11" x14ac:dyDescent="0.35">
      <c r="A843" s="130">
        <v>580</v>
      </c>
      <c r="B843" s="130">
        <v>37</v>
      </c>
      <c r="C843" s="130" t="s">
        <v>91</v>
      </c>
      <c r="D843" s="130">
        <v>38542</v>
      </c>
      <c r="E843" s="130" t="s">
        <v>224</v>
      </c>
      <c r="F843" s="130">
        <v>2.5280228371940798</v>
      </c>
      <c r="G843" s="130" t="s">
        <v>53</v>
      </c>
      <c r="H843" s="130" t="s">
        <v>53</v>
      </c>
      <c r="I843" s="130" t="s">
        <v>66</v>
      </c>
      <c r="J843" s="130" t="s">
        <v>45</v>
      </c>
      <c r="K843" s="130" t="s">
        <v>44</v>
      </c>
    </row>
    <row r="844" spans="1:11" x14ac:dyDescent="0.35">
      <c r="A844" s="130">
        <v>585</v>
      </c>
      <c r="B844" s="130">
        <v>37</v>
      </c>
      <c r="C844" s="130" t="s">
        <v>91</v>
      </c>
      <c r="D844" s="130">
        <v>40266</v>
      </c>
      <c r="E844" s="130" t="s">
        <v>224</v>
      </c>
      <c r="F844" s="130">
        <v>2.5280228371940798</v>
      </c>
      <c r="G844" s="130" t="s">
        <v>53</v>
      </c>
      <c r="H844" s="130" t="s">
        <v>53</v>
      </c>
      <c r="I844" s="130" t="s">
        <v>66</v>
      </c>
      <c r="J844" s="130" t="s">
        <v>45</v>
      </c>
      <c r="K844" s="130" t="s">
        <v>44</v>
      </c>
    </row>
    <row r="845" spans="1:11" x14ac:dyDescent="0.35">
      <c r="A845" s="130">
        <v>590</v>
      </c>
      <c r="B845" s="130">
        <v>37</v>
      </c>
      <c r="C845" s="130" t="s">
        <v>91</v>
      </c>
      <c r="D845" s="130">
        <v>38413</v>
      </c>
      <c r="E845" s="130" t="s">
        <v>224</v>
      </c>
      <c r="F845" s="130">
        <v>2.5280228371940798</v>
      </c>
      <c r="G845" s="130" t="s">
        <v>53</v>
      </c>
      <c r="H845" s="130" t="s">
        <v>53</v>
      </c>
      <c r="I845" s="130" t="s">
        <v>66</v>
      </c>
      <c r="J845" s="130" t="s">
        <v>45</v>
      </c>
      <c r="K845" s="130" t="s">
        <v>44</v>
      </c>
    </row>
    <row r="846" spans="1:11" x14ac:dyDescent="0.35">
      <c r="A846" s="130">
        <v>595</v>
      </c>
      <c r="B846" s="130">
        <v>37</v>
      </c>
      <c r="C846" s="130" t="s">
        <v>91</v>
      </c>
      <c r="D846" s="130">
        <v>39027</v>
      </c>
      <c r="E846" s="130" t="s">
        <v>224</v>
      </c>
      <c r="F846" s="130">
        <v>2.5280228371940798</v>
      </c>
      <c r="G846" s="130" t="s">
        <v>53</v>
      </c>
      <c r="H846" s="130" t="s">
        <v>53</v>
      </c>
      <c r="I846" s="130" t="s">
        <v>66</v>
      </c>
      <c r="J846" s="130" t="s">
        <v>45</v>
      </c>
      <c r="K846" s="130" t="s">
        <v>44</v>
      </c>
    </row>
    <row r="847" spans="1:11" x14ac:dyDescent="0.35">
      <c r="A847" s="130">
        <v>600</v>
      </c>
      <c r="B847" s="130">
        <v>37.1</v>
      </c>
      <c r="C847" s="130" t="s">
        <v>91</v>
      </c>
      <c r="D847" s="130">
        <v>38488</v>
      </c>
      <c r="E847" s="130" t="s">
        <v>224</v>
      </c>
      <c r="F847" s="130">
        <v>2.5280228371940798</v>
      </c>
      <c r="G847" s="130" t="s">
        <v>53</v>
      </c>
      <c r="H847" s="130" t="s">
        <v>53</v>
      </c>
      <c r="I847" s="130" t="s">
        <v>66</v>
      </c>
      <c r="J847" s="130" t="s">
        <v>45</v>
      </c>
      <c r="K847" s="130" t="s">
        <v>44</v>
      </c>
    </row>
    <row r="848" spans="1:11" x14ac:dyDescent="0.35">
      <c r="A848" s="130">
        <v>605</v>
      </c>
      <c r="B848" s="130">
        <v>37</v>
      </c>
      <c r="C848" s="130" t="s">
        <v>91</v>
      </c>
      <c r="D848" s="130">
        <v>38119</v>
      </c>
      <c r="E848" s="130" t="s">
        <v>224</v>
      </c>
      <c r="F848" s="130">
        <v>2.5280228371940798</v>
      </c>
      <c r="G848" s="130" t="s">
        <v>53</v>
      </c>
      <c r="H848" s="130" t="s">
        <v>53</v>
      </c>
      <c r="I848" s="130" t="s">
        <v>66</v>
      </c>
      <c r="J848" s="130" t="s">
        <v>45</v>
      </c>
      <c r="K848" s="130" t="s">
        <v>44</v>
      </c>
    </row>
    <row r="849" spans="1:11" x14ac:dyDescent="0.35">
      <c r="A849" s="130">
        <v>610</v>
      </c>
      <c r="B849" s="130">
        <v>37</v>
      </c>
      <c r="C849" s="130" t="s">
        <v>91</v>
      </c>
      <c r="D849" s="130">
        <v>40381</v>
      </c>
      <c r="E849" s="130" t="s">
        <v>224</v>
      </c>
      <c r="F849" s="130">
        <v>2.5280228371940798</v>
      </c>
      <c r="G849" s="130" t="s">
        <v>53</v>
      </c>
      <c r="H849" s="130" t="s">
        <v>53</v>
      </c>
      <c r="I849" s="130" t="s">
        <v>66</v>
      </c>
      <c r="J849" s="130" t="s">
        <v>45</v>
      </c>
      <c r="K849" s="130" t="s">
        <v>44</v>
      </c>
    </row>
    <row r="850" spans="1:11" x14ac:dyDescent="0.35">
      <c r="A850" s="130">
        <v>615</v>
      </c>
      <c r="B850" s="130">
        <v>37</v>
      </c>
      <c r="C850" s="130" t="s">
        <v>91</v>
      </c>
      <c r="D850" s="130">
        <v>40663</v>
      </c>
      <c r="E850" s="130" t="s">
        <v>224</v>
      </c>
      <c r="F850" s="130">
        <v>2.5280228371940798</v>
      </c>
      <c r="G850" s="130" t="s">
        <v>53</v>
      </c>
      <c r="H850" s="130" t="s">
        <v>53</v>
      </c>
      <c r="I850" s="130" t="s">
        <v>66</v>
      </c>
      <c r="J850" s="130" t="s">
        <v>45</v>
      </c>
      <c r="K850" s="130" t="s">
        <v>44</v>
      </c>
    </row>
    <row r="851" spans="1:11" x14ac:dyDescent="0.35">
      <c r="A851" s="130">
        <v>620</v>
      </c>
      <c r="B851" s="130">
        <v>37</v>
      </c>
      <c r="C851" s="130" t="s">
        <v>91</v>
      </c>
      <c r="D851" s="130">
        <v>41921</v>
      </c>
      <c r="E851" s="130" t="s">
        <v>224</v>
      </c>
      <c r="F851" s="130">
        <v>2.5280228371940798</v>
      </c>
      <c r="G851" s="130" t="s">
        <v>53</v>
      </c>
      <c r="H851" s="130" t="s">
        <v>53</v>
      </c>
      <c r="I851" s="130" t="s">
        <v>66</v>
      </c>
      <c r="J851" s="130" t="s">
        <v>45</v>
      </c>
      <c r="K851" s="130" t="s">
        <v>44</v>
      </c>
    </row>
    <row r="852" spans="1:11" x14ac:dyDescent="0.35">
      <c r="A852" s="130">
        <v>625</v>
      </c>
      <c r="B852" s="130">
        <v>37</v>
      </c>
      <c r="C852" s="130" t="s">
        <v>91</v>
      </c>
      <c r="D852" s="130">
        <v>39287</v>
      </c>
      <c r="E852" s="130" t="s">
        <v>224</v>
      </c>
      <c r="F852" s="130">
        <v>2.5280228371940798</v>
      </c>
      <c r="G852" s="130" t="s">
        <v>53</v>
      </c>
      <c r="H852" s="130" t="s">
        <v>53</v>
      </c>
      <c r="I852" s="130" t="s">
        <v>66</v>
      </c>
      <c r="J852" s="130" t="s">
        <v>45</v>
      </c>
      <c r="K852" s="130" t="s">
        <v>44</v>
      </c>
    </row>
    <row r="853" spans="1:11" x14ac:dyDescent="0.35">
      <c r="A853" s="130">
        <v>630</v>
      </c>
      <c r="B853" s="130">
        <v>37</v>
      </c>
      <c r="C853" s="130" t="s">
        <v>91</v>
      </c>
      <c r="D853" s="130">
        <v>40442</v>
      </c>
      <c r="E853" s="130" t="s">
        <v>224</v>
      </c>
      <c r="F853" s="130">
        <v>2.5280228371940798</v>
      </c>
      <c r="G853" s="130" t="s">
        <v>53</v>
      </c>
      <c r="H853" s="130" t="s">
        <v>53</v>
      </c>
      <c r="I853" s="130" t="s">
        <v>66</v>
      </c>
      <c r="J853" s="130" t="s">
        <v>45</v>
      </c>
      <c r="K853" s="130" t="s">
        <v>44</v>
      </c>
    </row>
    <row r="854" spans="1:11" x14ac:dyDescent="0.35">
      <c r="A854" s="130">
        <v>635</v>
      </c>
      <c r="B854" s="130">
        <v>37</v>
      </c>
      <c r="C854" s="130" t="s">
        <v>91</v>
      </c>
      <c r="D854" s="130">
        <v>40693</v>
      </c>
      <c r="E854" s="130" t="s">
        <v>224</v>
      </c>
      <c r="F854" s="130">
        <v>2.5280228371940798</v>
      </c>
      <c r="G854" s="130" t="s">
        <v>53</v>
      </c>
      <c r="H854" s="130" t="s">
        <v>53</v>
      </c>
      <c r="I854" s="130" t="s">
        <v>66</v>
      </c>
      <c r="J854" s="130" t="s">
        <v>45</v>
      </c>
      <c r="K854" s="130" t="s">
        <v>44</v>
      </c>
    </row>
    <row r="855" spans="1:11" x14ac:dyDescent="0.35">
      <c r="A855" s="130">
        <v>640</v>
      </c>
      <c r="B855" s="130">
        <v>37</v>
      </c>
      <c r="C855" s="130" t="s">
        <v>91</v>
      </c>
      <c r="D855" s="130">
        <v>41690</v>
      </c>
      <c r="E855" s="130" t="s">
        <v>224</v>
      </c>
      <c r="F855" s="130">
        <v>2.5280228371940798</v>
      </c>
      <c r="G855" s="130" t="s">
        <v>53</v>
      </c>
      <c r="H855" s="130" t="s">
        <v>53</v>
      </c>
      <c r="I855" s="130" t="s">
        <v>66</v>
      </c>
      <c r="J855" s="130" t="s">
        <v>45</v>
      </c>
      <c r="K855" s="130" t="s">
        <v>44</v>
      </c>
    </row>
    <row r="856" spans="1:11" x14ac:dyDescent="0.35">
      <c r="A856" s="130">
        <v>645</v>
      </c>
      <c r="B856" s="130">
        <v>37</v>
      </c>
      <c r="C856" s="130" t="s">
        <v>91</v>
      </c>
      <c r="D856" s="130">
        <v>41136</v>
      </c>
      <c r="E856" s="130" t="s">
        <v>224</v>
      </c>
      <c r="F856" s="130">
        <v>2.5280228371940798</v>
      </c>
      <c r="G856" s="130" t="s">
        <v>53</v>
      </c>
      <c r="H856" s="130" t="s">
        <v>53</v>
      </c>
      <c r="I856" s="130" t="s">
        <v>66</v>
      </c>
      <c r="J856" s="130" t="s">
        <v>45</v>
      </c>
      <c r="K856" s="130" t="s">
        <v>44</v>
      </c>
    </row>
    <row r="857" spans="1:11" x14ac:dyDescent="0.35">
      <c r="A857" s="130">
        <v>650</v>
      </c>
      <c r="B857" s="130">
        <v>37</v>
      </c>
      <c r="C857" s="130" t="s">
        <v>91</v>
      </c>
      <c r="D857" s="130">
        <v>39607</v>
      </c>
      <c r="E857" s="130" t="s">
        <v>224</v>
      </c>
      <c r="F857" s="130">
        <v>2.5280228371940798</v>
      </c>
      <c r="G857" s="130" t="s">
        <v>53</v>
      </c>
      <c r="H857" s="130" t="s">
        <v>53</v>
      </c>
      <c r="I857" s="130" t="s">
        <v>66</v>
      </c>
      <c r="J857" s="130" t="s">
        <v>45</v>
      </c>
      <c r="K857" s="130" t="s">
        <v>44</v>
      </c>
    </row>
    <row r="858" spans="1:11" x14ac:dyDescent="0.35">
      <c r="A858" s="130">
        <v>655</v>
      </c>
      <c r="B858" s="130">
        <v>37</v>
      </c>
      <c r="C858" s="130" t="s">
        <v>91</v>
      </c>
      <c r="D858" s="130">
        <v>41345</v>
      </c>
      <c r="E858" s="130" t="s">
        <v>224</v>
      </c>
      <c r="F858" s="130">
        <v>2.5280228371940798</v>
      </c>
      <c r="G858" s="130" t="s">
        <v>53</v>
      </c>
      <c r="H858" s="130" t="s">
        <v>53</v>
      </c>
      <c r="I858" s="130" t="s">
        <v>66</v>
      </c>
      <c r="J858" s="130" t="s">
        <v>45</v>
      </c>
      <c r="K858" s="130" t="s">
        <v>44</v>
      </c>
    </row>
    <row r="859" spans="1:11" x14ac:dyDescent="0.35">
      <c r="A859" s="130">
        <v>660</v>
      </c>
      <c r="B859" s="130">
        <v>37</v>
      </c>
      <c r="C859" s="130" t="s">
        <v>91</v>
      </c>
      <c r="D859" s="130">
        <v>41362</v>
      </c>
      <c r="E859" s="130" t="s">
        <v>224</v>
      </c>
      <c r="F859" s="130">
        <v>2.5280228371940798</v>
      </c>
      <c r="G859" s="130" t="s">
        <v>53</v>
      </c>
      <c r="H859" s="130" t="s">
        <v>53</v>
      </c>
      <c r="I859" s="130" t="s">
        <v>66</v>
      </c>
      <c r="J859" s="130" t="s">
        <v>45</v>
      </c>
      <c r="K859" s="130" t="s">
        <v>44</v>
      </c>
    </row>
    <row r="860" spans="1:11" x14ac:dyDescent="0.35">
      <c r="A860" s="130">
        <v>665</v>
      </c>
      <c r="B860" s="130">
        <v>37</v>
      </c>
      <c r="C860" s="130" t="s">
        <v>91</v>
      </c>
      <c r="D860" s="130">
        <v>41052</v>
      </c>
      <c r="E860" s="130" t="s">
        <v>224</v>
      </c>
      <c r="F860" s="130">
        <v>2.5280228371940798</v>
      </c>
      <c r="G860" s="130" t="s">
        <v>53</v>
      </c>
      <c r="H860" s="130" t="s">
        <v>53</v>
      </c>
      <c r="I860" s="130" t="s">
        <v>66</v>
      </c>
      <c r="J860" s="130" t="s">
        <v>45</v>
      </c>
      <c r="K860" s="130" t="s">
        <v>44</v>
      </c>
    </row>
    <row r="861" spans="1:11" x14ac:dyDescent="0.35">
      <c r="A861" s="130">
        <v>670</v>
      </c>
      <c r="B861" s="130">
        <v>37</v>
      </c>
      <c r="C861" s="130" t="s">
        <v>91</v>
      </c>
      <c r="D861" s="130">
        <v>41894</v>
      </c>
      <c r="E861" s="130" t="s">
        <v>224</v>
      </c>
      <c r="F861" s="130">
        <v>2.5280228371940798</v>
      </c>
      <c r="G861" s="130" t="s">
        <v>53</v>
      </c>
      <c r="H861" s="130" t="s">
        <v>53</v>
      </c>
      <c r="I861" s="130" t="s">
        <v>66</v>
      </c>
      <c r="J861" s="130" t="s">
        <v>45</v>
      </c>
      <c r="K861" s="130" t="s">
        <v>44</v>
      </c>
    </row>
    <row r="862" spans="1:11" x14ac:dyDescent="0.35">
      <c r="A862" s="130">
        <v>675</v>
      </c>
      <c r="B862" s="130">
        <v>37</v>
      </c>
      <c r="C862" s="130" t="s">
        <v>91</v>
      </c>
      <c r="D862" s="130">
        <v>41862</v>
      </c>
      <c r="E862" s="130" t="s">
        <v>224</v>
      </c>
      <c r="F862" s="130">
        <v>2.5280228371940798</v>
      </c>
      <c r="G862" s="130" t="s">
        <v>53</v>
      </c>
      <c r="H862" s="130" t="s">
        <v>53</v>
      </c>
      <c r="I862" s="130" t="s">
        <v>66</v>
      </c>
      <c r="J862" s="130" t="s">
        <v>45</v>
      </c>
      <c r="K862" s="130" t="s">
        <v>44</v>
      </c>
    </row>
    <row r="863" spans="1:11" x14ac:dyDescent="0.35">
      <c r="A863" s="130">
        <v>680</v>
      </c>
      <c r="B863" s="130">
        <v>37</v>
      </c>
      <c r="C863" s="130" t="s">
        <v>91</v>
      </c>
      <c r="D863" s="130">
        <v>40885</v>
      </c>
      <c r="E863" s="130" t="s">
        <v>224</v>
      </c>
      <c r="F863" s="130">
        <v>2.5280228371940798</v>
      </c>
      <c r="G863" s="130" t="s">
        <v>53</v>
      </c>
      <c r="H863" s="130" t="s">
        <v>53</v>
      </c>
      <c r="I863" s="130" t="s">
        <v>66</v>
      </c>
      <c r="J863" s="130" t="s">
        <v>45</v>
      </c>
      <c r="K863" s="130" t="s">
        <v>44</v>
      </c>
    </row>
    <row r="864" spans="1:11" x14ac:dyDescent="0.35">
      <c r="A864" s="130">
        <v>685</v>
      </c>
      <c r="B864" s="130">
        <v>37</v>
      </c>
      <c r="C864" s="130" t="s">
        <v>91</v>
      </c>
      <c r="D864" s="130">
        <v>41535</v>
      </c>
      <c r="E864" s="130" t="s">
        <v>224</v>
      </c>
      <c r="F864" s="130">
        <v>2.5280228371940798</v>
      </c>
      <c r="G864" s="130" t="s">
        <v>53</v>
      </c>
      <c r="H864" s="130" t="s">
        <v>53</v>
      </c>
      <c r="I864" s="130" t="s">
        <v>66</v>
      </c>
      <c r="J864" s="130" t="s">
        <v>45</v>
      </c>
      <c r="K864" s="130" t="s">
        <v>44</v>
      </c>
    </row>
    <row r="865" spans="1:11" x14ac:dyDescent="0.35">
      <c r="A865" s="130">
        <v>690</v>
      </c>
      <c r="B865" s="130">
        <v>37</v>
      </c>
      <c r="C865" s="130" t="s">
        <v>91</v>
      </c>
      <c r="D865" s="130">
        <v>40396</v>
      </c>
      <c r="E865" s="130" t="s">
        <v>224</v>
      </c>
      <c r="F865" s="130">
        <v>2.5280228371940798</v>
      </c>
      <c r="G865" s="130" t="s">
        <v>53</v>
      </c>
      <c r="H865" s="130" t="s">
        <v>53</v>
      </c>
      <c r="I865" s="130" t="s">
        <v>66</v>
      </c>
      <c r="J865" s="130" t="s">
        <v>45</v>
      </c>
      <c r="K865" s="130" t="s">
        <v>44</v>
      </c>
    </row>
    <row r="866" spans="1:11" x14ac:dyDescent="0.35">
      <c r="A866" s="130">
        <v>695</v>
      </c>
      <c r="B866" s="130">
        <v>37</v>
      </c>
      <c r="C866" s="130" t="s">
        <v>91</v>
      </c>
      <c r="D866" s="130">
        <v>40929</v>
      </c>
      <c r="E866" s="130" t="s">
        <v>224</v>
      </c>
      <c r="F866" s="130">
        <v>2.5280228371940798</v>
      </c>
      <c r="G866" s="130" t="s">
        <v>53</v>
      </c>
      <c r="H866" s="130" t="s">
        <v>53</v>
      </c>
      <c r="I866" s="130" t="s">
        <v>66</v>
      </c>
      <c r="J866" s="130" t="s">
        <v>45</v>
      </c>
      <c r="K866" s="130" t="s">
        <v>44</v>
      </c>
    </row>
    <row r="867" spans="1:11" x14ac:dyDescent="0.35">
      <c r="A867" s="130">
        <v>700</v>
      </c>
      <c r="B867" s="130">
        <v>37</v>
      </c>
      <c r="C867" s="130" t="s">
        <v>91</v>
      </c>
      <c r="D867" s="130">
        <v>41698</v>
      </c>
      <c r="E867" s="130" t="s">
        <v>224</v>
      </c>
      <c r="F867" s="130">
        <v>2.5280228371940798</v>
      </c>
      <c r="G867" s="130" t="s">
        <v>53</v>
      </c>
      <c r="H867" s="130" t="s">
        <v>53</v>
      </c>
      <c r="I867" s="130" t="s">
        <v>66</v>
      </c>
      <c r="J867" s="130" t="s">
        <v>45</v>
      </c>
      <c r="K867" s="130" t="s">
        <v>44</v>
      </c>
    </row>
    <row r="868" spans="1:11" x14ac:dyDescent="0.35">
      <c r="A868" s="130">
        <v>705</v>
      </c>
      <c r="B868" s="130">
        <v>37</v>
      </c>
      <c r="C868" s="130" t="s">
        <v>91</v>
      </c>
      <c r="D868" s="130">
        <v>41582</v>
      </c>
      <c r="E868" s="130" t="s">
        <v>224</v>
      </c>
      <c r="F868" s="130">
        <v>2.5280228371940798</v>
      </c>
      <c r="G868" s="130" t="s">
        <v>53</v>
      </c>
      <c r="H868" s="130" t="s">
        <v>53</v>
      </c>
      <c r="I868" s="130" t="s">
        <v>66</v>
      </c>
      <c r="J868" s="130" t="s">
        <v>45</v>
      </c>
      <c r="K868" s="130" t="s">
        <v>44</v>
      </c>
    </row>
    <row r="869" spans="1:11" x14ac:dyDescent="0.35">
      <c r="A869" s="130">
        <v>710</v>
      </c>
      <c r="B869" s="130">
        <v>37</v>
      </c>
      <c r="C869" s="130" t="s">
        <v>91</v>
      </c>
      <c r="D869" s="130">
        <v>40911</v>
      </c>
      <c r="E869" s="130" t="s">
        <v>224</v>
      </c>
      <c r="F869" s="130">
        <v>2.5280228371940798</v>
      </c>
      <c r="G869" s="130" t="s">
        <v>53</v>
      </c>
      <c r="H869" s="130" t="s">
        <v>53</v>
      </c>
      <c r="I869" s="130" t="s">
        <v>66</v>
      </c>
      <c r="J869" s="130" t="s">
        <v>45</v>
      </c>
      <c r="K869" s="130" t="s">
        <v>44</v>
      </c>
    </row>
    <row r="870" spans="1:11" x14ac:dyDescent="0.35">
      <c r="A870" s="130">
        <v>715</v>
      </c>
      <c r="B870" s="130">
        <v>37</v>
      </c>
      <c r="C870" s="130" t="s">
        <v>91</v>
      </c>
      <c r="D870" s="130">
        <v>41172</v>
      </c>
      <c r="E870" s="130" t="s">
        <v>224</v>
      </c>
      <c r="F870" s="130">
        <v>2.5280228371940798</v>
      </c>
      <c r="G870" s="130" t="s">
        <v>53</v>
      </c>
      <c r="H870" s="130" t="s">
        <v>53</v>
      </c>
      <c r="I870" s="130" t="s">
        <v>66</v>
      </c>
      <c r="J870" s="130" t="s">
        <v>45</v>
      </c>
      <c r="K870" s="130" t="s">
        <v>44</v>
      </c>
    </row>
    <row r="871" spans="1:11" x14ac:dyDescent="0.35">
      <c r="A871" s="130">
        <v>720</v>
      </c>
      <c r="B871" s="130">
        <v>37</v>
      </c>
      <c r="C871" s="130" t="s">
        <v>91</v>
      </c>
      <c r="D871" s="130">
        <v>42370</v>
      </c>
      <c r="E871" s="130" t="s">
        <v>224</v>
      </c>
      <c r="F871" s="130">
        <v>2.5280228371940798</v>
      </c>
      <c r="G871" s="130" t="s">
        <v>53</v>
      </c>
      <c r="H871" s="130" t="s">
        <v>53</v>
      </c>
      <c r="I871" s="130" t="s">
        <v>66</v>
      </c>
      <c r="J871" s="130" t="s">
        <v>45</v>
      </c>
      <c r="K871" s="130" t="s">
        <v>44</v>
      </c>
    </row>
    <row r="872" spans="1:11" x14ac:dyDescent="0.35">
      <c r="A872" s="130">
        <v>0</v>
      </c>
      <c r="B872" s="130">
        <v>37</v>
      </c>
      <c r="C872" s="130" t="s">
        <v>92</v>
      </c>
      <c r="D872" s="130">
        <v>36510</v>
      </c>
      <c r="E872" s="130" t="s">
        <v>224</v>
      </c>
      <c r="F872" s="130">
        <v>3.3830893850685402</v>
      </c>
      <c r="G872" s="130" t="s">
        <v>53</v>
      </c>
      <c r="H872" s="130" t="s">
        <v>53</v>
      </c>
      <c r="I872" s="130" t="s">
        <v>66</v>
      </c>
      <c r="J872" s="130" t="s">
        <v>45</v>
      </c>
      <c r="K872" s="130" t="s">
        <v>44</v>
      </c>
    </row>
    <row r="873" spans="1:11" x14ac:dyDescent="0.35">
      <c r="A873" s="130">
        <v>5</v>
      </c>
      <c r="B873" s="130">
        <v>37</v>
      </c>
      <c r="C873" s="130" t="s">
        <v>92</v>
      </c>
      <c r="D873" s="130">
        <v>29062</v>
      </c>
      <c r="E873" s="130" t="s">
        <v>224</v>
      </c>
      <c r="F873" s="130">
        <v>3.3830893850685402</v>
      </c>
      <c r="G873" s="130" t="s">
        <v>53</v>
      </c>
      <c r="H873" s="130" t="s">
        <v>53</v>
      </c>
      <c r="I873" s="130" t="s">
        <v>66</v>
      </c>
      <c r="J873" s="130" t="s">
        <v>45</v>
      </c>
      <c r="K873" s="130" t="s">
        <v>44</v>
      </c>
    </row>
    <row r="874" spans="1:11" x14ac:dyDescent="0.35">
      <c r="A874" s="130">
        <v>10</v>
      </c>
      <c r="B874" s="130">
        <v>37</v>
      </c>
      <c r="C874" s="130" t="s">
        <v>92</v>
      </c>
      <c r="D874" s="130">
        <v>21770</v>
      </c>
      <c r="E874" s="130" t="s">
        <v>224</v>
      </c>
      <c r="F874" s="130">
        <v>3.3830893850685402</v>
      </c>
      <c r="G874" s="130" t="s">
        <v>53</v>
      </c>
      <c r="H874" s="130" t="s">
        <v>53</v>
      </c>
      <c r="I874" s="130" t="s">
        <v>66</v>
      </c>
      <c r="J874" s="130" t="s">
        <v>45</v>
      </c>
      <c r="K874" s="130" t="s">
        <v>44</v>
      </c>
    </row>
    <row r="875" spans="1:11" x14ac:dyDescent="0.35">
      <c r="A875" s="130">
        <v>15</v>
      </c>
      <c r="B875" s="130">
        <v>36.9</v>
      </c>
      <c r="C875" s="130" t="s">
        <v>92</v>
      </c>
      <c r="D875" s="130">
        <v>18831</v>
      </c>
      <c r="E875" s="130" t="s">
        <v>224</v>
      </c>
      <c r="F875" s="130">
        <v>3.3830893850685402</v>
      </c>
      <c r="G875" s="130" t="s">
        <v>53</v>
      </c>
      <c r="H875" s="130" t="s">
        <v>53</v>
      </c>
      <c r="I875" s="130" t="s">
        <v>66</v>
      </c>
      <c r="J875" s="130" t="s">
        <v>45</v>
      </c>
      <c r="K875" s="130" t="s">
        <v>44</v>
      </c>
    </row>
    <row r="876" spans="1:11" x14ac:dyDescent="0.35">
      <c r="A876" s="130">
        <v>20</v>
      </c>
      <c r="B876" s="130">
        <v>37</v>
      </c>
      <c r="C876" s="130" t="s">
        <v>92</v>
      </c>
      <c r="D876" s="130">
        <v>15510</v>
      </c>
      <c r="E876" s="130" t="s">
        <v>224</v>
      </c>
      <c r="F876" s="130">
        <v>3.3830893850685402</v>
      </c>
      <c r="G876" s="130" t="s">
        <v>53</v>
      </c>
      <c r="H876" s="130" t="s">
        <v>53</v>
      </c>
      <c r="I876" s="130" t="s">
        <v>66</v>
      </c>
      <c r="J876" s="130" t="s">
        <v>45</v>
      </c>
      <c r="K876" s="130" t="s">
        <v>44</v>
      </c>
    </row>
    <row r="877" spans="1:11" x14ac:dyDescent="0.35">
      <c r="A877" s="130">
        <v>25</v>
      </c>
      <c r="B877" s="130">
        <v>37</v>
      </c>
      <c r="C877" s="130" t="s">
        <v>92</v>
      </c>
      <c r="D877" s="130">
        <v>13720</v>
      </c>
      <c r="E877" s="130" t="s">
        <v>224</v>
      </c>
      <c r="F877" s="130">
        <v>3.3830893850685402</v>
      </c>
      <c r="G877" s="130" t="s">
        <v>53</v>
      </c>
      <c r="H877" s="130" t="s">
        <v>53</v>
      </c>
      <c r="I877" s="130" t="s">
        <v>66</v>
      </c>
      <c r="J877" s="130" t="s">
        <v>45</v>
      </c>
      <c r="K877" s="130" t="s">
        <v>44</v>
      </c>
    </row>
    <row r="878" spans="1:11" x14ac:dyDescent="0.35">
      <c r="A878" s="130">
        <v>30</v>
      </c>
      <c r="B878" s="130">
        <v>36.9</v>
      </c>
      <c r="C878" s="130" t="s">
        <v>92</v>
      </c>
      <c r="D878" s="130">
        <v>14562</v>
      </c>
      <c r="E878" s="130" t="s">
        <v>224</v>
      </c>
      <c r="F878" s="130">
        <v>3.3830893850685402</v>
      </c>
      <c r="G878" s="130" t="s">
        <v>53</v>
      </c>
      <c r="H878" s="130" t="s">
        <v>53</v>
      </c>
      <c r="I878" s="130" t="s">
        <v>66</v>
      </c>
      <c r="J878" s="130" t="s">
        <v>45</v>
      </c>
      <c r="K878" s="130" t="s">
        <v>44</v>
      </c>
    </row>
    <row r="879" spans="1:11" x14ac:dyDescent="0.35">
      <c r="A879" s="130">
        <v>35</v>
      </c>
      <c r="B879" s="130">
        <v>37</v>
      </c>
      <c r="C879" s="130" t="s">
        <v>92</v>
      </c>
      <c r="D879" s="130">
        <v>12524</v>
      </c>
      <c r="E879" s="130" t="s">
        <v>224</v>
      </c>
      <c r="F879" s="130">
        <v>3.3830893850685402</v>
      </c>
      <c r="G879" s="130" t="s">
        <v>53</v>
      </c>
      <c r="H879" s="130" t="s">
        <v>53</v>
      </c>
      <c r="I879" s="130" t="s">
        <v>66</v>
      </c>
      <c r="J879" s="130" t="s">
        <v>45</v>
      </c>
      <c r="K879" s="130" t="s">
        <v>44</v>
      </c>
    </row>
    <row r="880" spans="1:11" x14ac:dyDescent="0.35">
      <c r="A880" s="130">
        <v>40</v>
      </c>
      <c r="B880" s="130">
        <v>37</v>
      </c>
      <c r="C880" s="130" t="s">
        <v>92</v>
      </c>
      <c r="D880" s="130">
        <v>11387</v>
      </c>
      <c r="E880" s="130" t="s">
        <v>224</v>
      </c>
      <c r="F880" s="130">
        <v>3.3830893850685402</v>
      </c>
      <c r="G880" s="130" t="s">
        <v>53</v>
      </c>
      <c r="H880" s="130" t="s">
        <v>53</v>
      </c>
      <c r="I880" s="130" t="s">
        <v>66</v>
      </c>
      <c r="J880" s="130" t="s">
        <v>45</v>
      </c>
      <c r="K880" s="130" t="s">
        <v>44</v>
      </c>
    </row>
    <row r="881" spans="1:11" x14ac:dyDescent="0.35">
      <c r="A881" s="130">
        <v>45</v>
      </c>
      <c r="B881" s="130">
        <v>37</v>
      </c>
      <c r="C881" s="130" t="s">
        <v>92</v>
      </c>
      <c r="D881" s="130">
        <v>11630</v>
      </c>
      <c r="E881" s="130" t="s">
        <v>224</v>
      </c>
      <c r="F881" s="130">
        <v>3.3830893850685402</v>
      </c>
      <c r="G881" s="130" t="s">
        <v>53</v>
      </c>
      <c r="H881" s="130" t="s">
        <v>53</v>
      </c>
      <c r="I881" s="130" t="s">
        <v>66</v>
      </c>
      <c r="J881" s="130" t="s">
        <v>45</v>
      </c>
      <c r="K881" s="130" t="s">
        <v>44</v>
      </c>
    </row>
    <row r="882" spans="1:11" x14ac:dyDescent="0.35">
      <c r="A882" s="130">
        <v>50</v>
      </c>
      <c r="B882" s="130">
        <v>37</v>
      </c>
      <c r="C882" s="130" t="s">
        <v>92</v>
      </c>
      <c r="D882" s="130">
        <v>10682</v>
      </c>
      <c r="E882" s="130" t="s">
        <v>224</v>
      </c>
      <c r="F882" s="130">
        <v>3.3830893850685402</v>
      </c>
      <c r="G882" s="130" t="s">
        <v>53</v>
      </c>
      <c r="H882" s="130" t="s">
        <v>53</v>
      </c>
      <c r="I882" s="130" t="s">
        <v>66</v>
      </c>
      <c r="J882" s="130" t="s">
        <v>45</v>
      </c>
      <c r="K882" s="130" t="s">
        <v>44</v>
      </c>
    </row>
    <row r="883" spans="1:11" x14ac:dyDescent="0.35">
      <c r="A883" s="130">
        <v>55</v>
      </c>
      <c r="B883" s="130">
        <v>37</v>
      </c>
      <c r="C883" s="130" t="s">
        <v>92</v>
      </c>
      <c r="D883" s="130">
        <v>11213</v>
      </c>
      <c r="E883" s="130" t="s">
        <v>224</v>
      </c>
      <c r="F883" s="130">
        <v>3.3830893850685402</v>
      </c>
      <c r="G883" s="130" t="s">
        <v>53</v>
      </c>
      <c r="H883" s="130" t="s">
        <v>53</v>
      </c>
      <c r="I883" s="130" t="s">
        <v>66</v>
      </c>
      <c r="J883" s="130" t="s">
        <v>45</v>
      </c>
      <c r="K883" s="130" t="s">
        <v>44</v>
      </c>
    </row>
    <row r="884" spans="1:11" x14ac:dyDescent="0.35">
      <c r="A884" s="130">
        <v>60</v>
      </c>
      <c r="B884" s="130">
        <v>37</v>
      </c>
      <c r="C884" s="130" t="s">
        <v>92</v>
      </c>
      <c r="D884" s="130">
        <v>10922</v>
      </c>
      <c r="E884" s="130" t="s">
        <v>224</v>
      </c>
      <c r="F884" s="130">
        <v>3.3830893850685402</v>
      </c>
      <c r="G884" s="130" t="s">
        <v>53</v>
      </c>
      <c r="H884" s="130" t="s">
        <v>53</v>
      </c>
      <c r="I884" s="130" t="s">
        <v>66</v>
      </c>
      <c r="J884" s="130" t="s">
        <v>45</v>
      </c>
      <c r="K884" s="130" t="s">
        <v>44</v>
      </c>
    </row>
    <row r="885" spans="1:11" x14ac:dyDescent="0.35">
      <c r="A885" s="130">
        <v>65</v>
      </c>
      <c r="B885" s="130">
        <v>37</v>
      </c>
      <c r="C885" s="130" t="s">
        <v>92</v>
      </c>
      <c r="D885" s="130">
        <v>10772</v>
      </c>
      <c r="E885" s="130" t="s">
        <v>224</v>
      </c>
      <c r="F885" s="130">
        <v>3.3830893850685402</v>
      </c>
      <c r="G885" s="130" t="s">
        <v>53</v>
      </c>
      <c r="H885" s="130" t="s">
        <v>53</v>
      </c>
      <c r="I885" s="130" t="s">
        <v>66</v>
      </c>
      <c r="J885" s="130" t="s">
        <v>45</v>
      </c>
      <c r="K885" s="130" t="s">
        <v>44</v>
      </c>
    </row>
    <row r="886" spans="1:11" x14ac:dyDescent="0.35">
      <c r="A886" s="130">
        <v>70</v>
      </c>
      <c r="B886" s="130">
        <v>37.1</v>
      </c>
      <c r="C886" s="130" t="s">
        <v>92</v>
      </c>
      <c r="D886" s="130">
        <v>10726</v>
      </c>
      <c r="E886" s="130" t="s">
        <v>224</v>
      </c>
      <c r="F886" s="130">
        <v>3.3830893850685402</v>
      </c>
      <c r="G886" s="130" t="s">
        <v>53</v>
      </c>
      <c r="H886" s="130" t="s">
        <v>53</v>
      </c>
      <c r="I886" s="130" t="s">
        <v>66</v>
      </c>
      <c r="J886" s="130" t="s">
        <v>45</v>
      </c>
      <c r="K886" s="130" t="s">
        <v>44</v>
      </c>
    </row>
    <row r="887" spans="1:11" x14ac:dyDescent="0.35">
      <c r="A887" s="130">
        <v>75</v>
      </c>
      <c r="B887" s="130">
        <v>37</v>
      </c>
      <c r="C887" s="130" t="s">
        <v>92</v>
      </c>
      <c r="D887" s="130">
        <v>10596</v>
      </c>
      <c r="E887" s="130" t="s">
        <v>224</v>
      </c>
      <c r="F887" s="130">
        <v>3.3830893850685402</v>
      </c>
      <c r="G887" s="130" t="s">
        <v>53</v>
      </c>
      <c r="H887" s="130" t="s">
        <v>53</v>
      </c>
      <c r="I887" s="130" t="s">
        <v>66</v>
      </c>
      <c r="J887" s="130" t="s">
        <v>45</v>
      </c>
      <c r="K887" s="130" t="s">
        <v>44</v>
      </c>
    </row>
    <row r="888" spans="1:11" x14ac:dyDescent="0.35">
      <c r="A888" s="130">
        <v>80</v>
      </c>
      <c r="B888" s="130">
        <v>37</v>
      </c>
      <c r="C888" s="130" t="s">
        <v>92</v>
      </c>
      <c r="D888" s="130">
        <v>10527</v>
      </c>
      <c r="E888" s="130" t="s">
        <v>224</v>
      </c>
      <c r="F888" s="130">
        <v>3.3830893850685402</v>
      </c>
      <c r="G888" s="130" t="s">
        <v>53</v>
      </c>
      <c r="H888" s="130" t="s">
        <v>53</v>
      </c>
      <c r="I888" s="130" t="s">
        <v>66</v>
      </c>
      <c r="J888" s="130" t="s">
        <v>45</v>
      </c>
      <c r="K888" s="130" t="s">
        <v>44</v>
      </c>
    </row>
    <row r="889" spans="1:11" x14ac:dyDescent="0.35">
      <c r="A889" s="130">
        <v>85</v>
      </c>
      <c r="B889" s="130">
        <v>37</v>
      </c>
      <c r="C889" s="130" t="s">
        <v>92</v>
      </c>
      <c r="D889" s="130">
        <v>10080</v>
      </c>
      <c r="E889" s="130" t="s">
        <v>224</v>
      </c>
      <c r="F889" s="130">
        <v>3.3830893850685402</v>
      </c>
      <c r="G889" s="130" t="s">
        <v>53</v>
      </c>
      <c r="H889" s="130" t="s">
        <v>53</v>
      </c>
      <c r="I889" s="130" t="s">
        <v>66</v>
      </c>
      <c r="J889" s="130" t="s">
        <v>45</v>
      </c>
      <c r="K889" s="130" t="s">
        <v>44</v>
      </c>
    </row>
    <row r="890" spans="1:11" x14ac:dyDescent="0.35">
      <c r="A890" s="130">
        <v>90</v>
      </c>
      <c r="B890" s="130">
        <v>37</v>
      </c>
      <c r="C890" s="130" t="s">
        <v>92</v>
      </c>
      <c r="D890" s="130">
        <v>10691</v>
      </c>
      <c r="E890" s="130" t="s">
        <v>224</v>
      </c>
      <c r="F890" s="130">
        <v>3.3830893850685402</v>
      </c>
      <c r="G890" s="130" t="s">
        <v>53</v>
      </c>
      <c r="H890" s="130" t="s">
        <v>53</v>
      </c>
      <c r="I890" s="130" t="s">
        <v>66</v>
      </c>
      <c r="J890" s="130" t="s">
        <v>45</v>
      </c>
      <c r="K890" s="130" t="s">
        <v>44</v>
      </c>
    </row>
    <row r="891" spans="1:11" x14ac:dyDescent="0.35">
      <c r="A891" s="130">
        <v>95</v>
      </c>
      <c r="B891" s="130">
        <v>37</v>
      </c>
      <c r="C891" s="130" t="s">
        <v>92</v>
      </c>
      <c r="D891" s="130">
        <v>10670</v>
      </c>
      <c r="E891" s="130" t="s">
        <v>224</v>
      </c>
      <c r="F891" s="130">
        <v>3.3830893850685402</v>
      </c>
      <c r="G891" s="130" t="s">
        <v>53</v>
      </c>
      <c r="H891" s="130" t="s">
        <v>53</v>
      </c>
      <c r="I891" s="130" t="s">
        <v>66</v>
      </c>
      <c r="J891" s="130" t="s">
        <v>45</v>
      </c>
      <c r="K891" s="130" t="s">
        <v>44</v>
      </c>
    </row>
    <row r="892" spans="1:11" x14ac:dyDescent="0.35">
      <c r="A892" s="130">
        <v>100</v>
      </c>
      <c r="B892" s="130">
        <v>37</v>
      </c>
      <c r="C892" s="130" t="s">
        <v>92</v>
      </c>
      <c r="D892" s="130">
        <v>11828</v>
      </c>
      <c r="E892" s="130" t="s">
        <v>224</v>
      </c>
      <c r="F892" s="130">
        <v>3.3830893850685402</v>
      </c>
      <c r="G892" s="130" t="s">
        <v>53</v>
      </c>
      <c r="H892" s="130" t="s">
        <v>53</v>
      </c>
      <c r="I892" s="130" t="s">
        <v>66</v>
      </c>
      <c r="J892" s="130" t="s">
        <v>45</v>
      </c>
      <c r="K892" s="130" t="s">
        <v>44</v>
      </c>
    </row>
    <row r="893" spans="1:11" x14ac:dyDescent="0.35">
      <c r="A893" s="130">
        <v>105</v>
      </c>
      <c r="B893" s="130">
        <v>37</v>
      </c>
      <c r="C893" s="130" t="s">
        <v>92</v>
      </c>
      <c r="D893" s="130">
        <v>10514</v>
      </c>
      <c r="E893" s="130" t="s">
        <v>224</v>
      </c>
      <c r="F893" s="130">
        <v>3.3830893850685402</v>
      </c>
      <c r="G893" s="130" t="s">
        <v>53</v>
      </c>
      <c r="H893" s="130" t="s">
        <v>53</v>
      </c>
      <c r="I893" s="130" t="s">
        <v>66</v>
      </c>
      <c r="J893" s="130" t="s">
        <v>45</v>
      </c>
      <c r="K893" s="130" t="s">
        <v>44</v>
      </c>
    </row>
    <row r="894" spans="1:11" x14ac:dyDescent="0.35">
      <c r="A894" s="130">
        <v>110</v>
      </c>
      <c r="B894" s="130">
        <v>37</v>
      </c>
      <c r="C894" s="130" t="s">
        <v>92</v>
      </c>
      <c r="D894" s="130">
        <v>11062</v>
      </c>
      <c r="E894" s="130" t="s">
        <v>224</v>
      </c>
      <c r="F894" s="130">
        <v>3.3830893850685402</v>
      </c>
      <c r="G894" s="130" t="s">
        <v>53</v>
      </c>
      <c r="H894" s="130" t="s">
        <v>53</v>
      </c>
      <c r="I894" s="130" t="s">
        <v>66</v>
      </c>
      <c r="J894" s="130" t="s">
        <v>45</v>
      </c>
      <c r="K894" s="130" t="s">
        <v>44</v>
      </c>
    </row>
    <row r="895" spans="1:11" x14ac:dyDescent="0.35">
      <c r="A895" s="130">
        <v>115</v>
      </c>
      <c r="B895" s="130">
        <v>37</v>
      </c>
      <c r="C895" s="130" t="s">
        <v>92</v>
      </c>
      <c r="D895" s="130">
        <v>10929</v>
      </c>
      <c r="E895" s="130" t="s">
        <v>224</v>
      </c>
      <c r="F895" s="130">
        <v>3.3830893850685402</v>
      </c>
      <c r="G895" s="130" t="s">
        <v>53</v>
      </c>
      <c r="H895" s="130" t="s">
        <v>53</v>
      </c>
      <c r="I895" s="130" t="s">
        <v>66</v>
      </c>
      <c r="J895" s="130" t="s">
        <v>45</v>
      </c>
      <c r="K895" s="130" t="s">
        <v>44</v>
      </c>
    </row>
    <row r="896" spans="1:11" x14ac:dyDescent="0.35">
      <c r="A896" s="130">
        <v>120</v>
      </c>
      <c r="B896" s="130">
        <v>36.9</v>
      </c>
      <c r="C896" s="130" t="s">
        <v>92</v>
      </c>
      <c r="D896" s="130">
        <v>11624</v>
      </c>
      <c r="E896" s="130" t="s">
        <v>224</v>
      </c>
      <c r="F896" s="130">
        <v>3.3830893850685402</v>
      </c>
      <c r="G896" s="130" t="s">
        <v>53</v>
      </c>
      <c r="H896" s="130" t="s">
        <v>53</v>
      </c>
      <c r="I896" s="130" t="s">
        <v>66</v>
      </c>
      <c r="J896" s="130" t="s">
        <v>45</v>
      </c>
      <c r="K896" s="130" t="s">
        <v>44</v>
      </c>
    </row>
    <row r="897" spans="1:11" x14ac:dyDescent="0.35">
      <c r="A897" s="130">
        <v>125</v>
      </c>
      <c r="B897" s="130">
        <v>37</v>
      </c>
      <c r="C897" s="130" t="s">
        <v>92</v>
      </c>
      <c r="D897" s="130">
        <v>10966</v>
      </c>
      <c r="E897" s="130" t="s">
        <v>224</v>
      </c>
      <c r="F897" s="130">
        <v>3.3830893850685402</v>
      </c>
      <c r="G897" s="130" t="s">
        <v>53</v>
      </c>
      <c r="H897" s="130" t="s">
        <v>53</v>
      </c>
      <c r="I897" s="130" t="s">
        <v>66</v>
      </c>
      <c r="J897" s="130" t="s">
        <v>45</v>
      </c>
      <c r="K897" s="130" t="s">
        <v>44</v>
      </c>
    </row>
    <row r="898" spans="1:11" x14ac:dyDescent="0.35">
      <c r="A898" s="130">
        <v>130</v>
      </c>
      <c r="B898" s="130">
        <v>37</v>
      </c>
      <c r="C898" s="130" t="s">
        <v>92</v>
      </c>
      <c r="D898" s="130">
        <v>10723</v>
      </c>
      <c r="E898" s="130" t="s">
        <v>224</v>
      </c>
      <c r="F898" s="130">
        <v>3.3830893850685402</v>
      </c>
      <c r="G898" s="130" t="s">
        <v>53</v>
      </c>
      <c r="H898" s="130" t="s">
        <v>53</v>
      </c>
      <c r="I898" s="130" t="s">
        <v>66</v>
      </c>
      <c r="J898" s="130" t="s">
        <v>45</v>
      </c>
      <c r="K898" s="130" t="s">
        <v>44</v>
      </c>
    </row>
    <row r="899" spans="1:11" x14ac:dyDescent="0.35">
      <c r="A899" s="130">
        <v>135</v>
      </c>
      <c r="B899" s="130">
        <v>37</v>
      </c>
      <c r="C899" s="130" t="s">
        <v>92</v>
      </c>
      <c r="D899" s="130">
        <v>10806</v>
      </c>
      <c r="E899" s="130" t="s">
        <v>224</v>
      </c>
      <c r="F899" s="130">
        <v>3.3830893850685402</v>
      </c>
      <c r="G899" s="130" t="s">
        <v>53</v>
      </c>
      <c r="H899" s="130" t="s">
        <v>53</v>
      </c>
      <c r="I899" s="130" t="s">
        <v>66</v>
      </c>
      <c r="J899" s="130" t="s">
        <v>45</v>
      </c>
      <c r="K899" s="130" t="s">
        <v>44</v>
      </c>
    </row>
    <row r="900" spans="1:11" x14ac:dyDescent="0.35">
      <c r="A900" s="130">
        <v>140</v>
      </c>
      <c r="B900" s="130">
        <v>37</v>
      </c>
      <c r="C900" s="130" t="s">
        <v>92</v>
      </c>
      <c r="D900" s="130">
        <v>11613</v>
      </c>
      <c r="E900" s="130" t="s">
        <v>224</v>
      </c>
      <c r="F900" s="130">
        <v>3.3830893850685402</v>
      </c>
      <c r="G900" s="130" t="s">
        <v>53</v>
      </c>
      <c r="H900" s="130" t="s">
        <v>53</v>
      </c>
      <c r="I900" s="130" t="s">
        <v>66</v>
      </c>
      <c r="J900" s="130" t="s">
        <v>45</v>
      </c>
      <c r="K900" s="130" t="s">
        <v>44</v>
      </c>
    </row>
    <row r="901" spans="1:11" x14ac:dyDescent="0.35">
      <c r="A901" s="130">
        <v>145</v>
      </c>
      <c r="B901" s="130">
        <v>37</v>
      </c>
      <c r="C901" s="130" t="s">
        <v>92</v>
      </c>
      <c r="D901" s="130">
        <v>12204</v>
      </c>
      <c r="E901" s="130" t="s">
        <v>224</v>
      </c>
      <c r="F901" s="130">
        <v>3.3830893850685402</v>
      </c>
      <c r="G901" s="130" t="s">
        <v>53</v>
      </c>
      <c r="H901" s="130" t="s">
        <v>53</v>
      </c>
      <c r="I901" s="130" t="s">
        <v>66</v>
      </c>
      <c r="J901" s="130" t="s">
        <v>45</v>
      </c>
      <c r="K901" s="130" t="s">
        <v>44</v>
      </c>
    </row>
    <row r="902" spans="1:11" x14ac:dyDescent="0.35">
      <c r="A902" s="130">
        <v>150</v>
      </c>
      <c r="B902" s="130">
        <v>37</v>
      </c>
      <c r="C902" s="130" t="s">
        <v>92</v>
      </c>
      <c r="D902" s="130">
        <v>12724</v>
      </c>
      <c r="E902" s="130" t="s">
        <v>224</v>
      </c>
      <c r="F902" s="130">
        <v>3.3830893850685402</v>
      </c>
      <c r="G902" s="130" t="s">
        <v>53</v>
      </c>
      <c r="H902" s="130" t="s">
        <v>53</v>
      </c>
      <c r="I902" s="130" t="s">
        <v>66</v>
      </c>
      <c r="J902" s="130" t="s">
        <v>45</v>
      </c>
      <c r="K902" s="130" t="s">
        <v>44</v>
      </c>
    </row>
    <row r="903" spans="1:11" x14ac:dyDescent="0.35">
      <c r="A903" s="130">
        <v>155</v>
      </c>
      <c r="B903" s="130">
        <v>37</v>
      </c>
      <c r="C903" s="130" t="s">
        <v>92</v>
      </c>
      <c r="D903" s="130">
        <v>13060</v>
      </c>
      <c r="E903" s="130" t="s">
        <v>224</v>
      </c>
      <c r="F903" s="130">
        <v>3.3830893850685402</v>
      </c>
      <c r="G903" s="130" t="s">
        <v>53</v>
      </c>
      <c r="H903" s="130" t="s">
        <v>53</v>
      </c>
      <c r="I903" s="130" t="s">
        <v>66</v>
      </c>
      <c r="J903" s="130" t="s">
        <v>45</v>
      </c>
      <c r="K903" s="130" t="s">
        <v>44</v>
      </c>
    </row>
    <row r="904" spans="1:11" x14ac:dyDescent="0.35">
      <c r="A904" s="130">
        <v>160</v>
      </c>
      <c r="B904" s="130">
        <v>37</v>
      </c>
      <c r="C904" s="130" t="s">
        <v>92</v>
      </c>
      <c r="D904" s="130">
        <v>13567</v>
      </c>
      <c r="E904" s="130" t="s">
        <v>224</v>
      </c>
      <c r="F904" s="130">
        <v>3.3830893850685402</v>
      </c>
      <c r="G904" s="130" t="s">
        <v>53</v>
      </c>
      <c r="H904" s="130" t="s">
        <v>53</v>
      </c>
      <c r="I904" s="130" t="s">
        <v>66</v>
      </c>
      <c r="J904" s="130" t="s">
        <v>45</v>
      </c>
      <c r="K904" s="130" t="s">
        <v>44</v>
      </c>
    </row>
    <row r="905" spans="1:11" x14ac:dyDescent="0.35">
      <c r="A905" s="130">
        <v>165</v>
      </c>
      <c r="B905" s="130">
        <v>37</v>
      </c>
      <c r="C905" s="130" t="s">
        <v>92</v>
      </c>
      <c r="D905" s="130">
        <v>13466</v>
      </c>
      <c r="E905" s="130" t="s">
        <v>224</v>
      </c>
      <c r="F905" s="130">
        <v>3.3830893850685402</v>
      </c>
      <c r="G905" s="130" t="s">
        <v>53</v>
      </c>
      <c r="H905" s="130" t="s">
        <v>53</v>
      </c>
      <c r="I905" s="130" t="s">
        <v>66</v>
      </c>
      <c r="J905" s="130" t="s">
        <v>45</v>
      </c>
      <c r="K905" s="130" t="s">
        <v>44</v>
      </c>
    </row>
    <row r="906" spans="1:11" x14ac:dyDescent="0.35">
      <c r="A906" s="130">
        <v>170</v>
      </c>
      <c r="B906" s="130">
        <v>37</v>
      </c>
      <c r="C906" s="130" t="s">
        <v>92</v>
      </c>
      <c r="D906" s="130">
        <v>13556</v>
      </c>
      <c r="E906" s="130" t="s">
        <v>224</v>
      </c>
      <c r="F906" s="130">
        <v>3.3830893850685402</v>
      </c>
      <c r="G906" s="130" t="s">
        <v>53</v>
      </c>
      <c r="H906" s="130" t="s">
        <v>53</v>
      </c>
      <c r="I906" s="130" t="s">
        <v>66</v>
      </c>
      <c r="J906" s="130" t="s">
        <v>45</v>
      </c>
      <c r="K906" s="130" t="s">
        <v>44</v>
      </c>
    </row>
    <row r="907" spans="1:11" x14ac:dyDescent="0.35">
      <c r="A907" s="130">
        <v>175</v>
      </c>
      <c r="B907" s="130">
        <v>37</v>
      </c>
      <c r="C907" s="130" t="s">
        <v>92</v>
      </c>
      <c r="D907" s="130">
        <v>12825</v>
      </c>
      <c r="E907" s="130" t="s">
        <v>224</v>
      </c>
      <c r="F907" s="130">
        <v>3.3830893850685402</v>
      </c>
      <c r="G907" s="130" t="s">
        <v>53</v>
      </c>
      <c r="H907" s="130" t="s">
        <v>53</v>
      </c>
      <c r="I907" s="130" t="s">
        <v>66</v>
      </c>
      <c r="J907" s="130" t="s">
        <v>45</v>
      </c>
      <c r="K907" s="130" t="s">
        <v>44</v>
      </c>
    </row>
    <row r="908" spans="1:11" x14ac:dyDescent="0.35">
      <c r="A908" s="130">
        <v>180</v>
      </c>
      <c r="B908" s="130">
        <v>37</v>
      </c>
      <c r="C908" s="130" t="s">
        <v>92</v>
      </c>
      <c r="D908" s="130">
        <v>14326</v>
      </c>
      <c r="E908" s="130" t="s">
        <v>224</v>
      </c>
      <c r="F908" s="130">
        <v>3.3830893850685402</v>
      </c>
      <c r="G908" s="130" t="s">
        <v>53</v>
      </c>
      <c r="H908" s="130" t="s">
        <v>53</v>
      </c>
      <c r="I908" s="130" t="s">
        <v>66</v>
      </c>
      <c r="J908" s="130" t="s">
        <v>45</v>
      </c>
      <c r="K908" s="130" t="s">
        <v>44</v>
      </c>
    </row>
    <row r="909" spans="1:11" x14ac:dyDescent="0.35">
      <c r="A909" s="130">
        <v>185</v>
      </c>
      <c r="B909" s="130">
        <v>37</v>
      </c>
      <c r="C909" s="130" t="s">
        <v>92</v>
      </c>
      <c r="D909" s="130">
        <v>13108</v>
      </c>
      <c r="E909" s="130" t="s">
        <v>224</v>
      </c>
      <c r="F909" s="130">
        <v>3.3830893850685402</v>
      </c>
      <c r="G909" s="130" t="s">
        <v>53</v>
      </c>
      <c r="H909" s="130" t="s">
        <v>53</v>
      </c>
      <c r="I909" s="130" t="s">
        <v>66</v>
      </c>
      <c r="J909" s="130" t="s">
        <v>45</v>
      </c>
      <c r="K909" s="130" t="s">
        <v>44</v>
      </c>
    </row>
    <row r="910" spans="1:11" x14ac:dyDescent="0.35">
      <c r="A910" s="130">
        <v>190</v>
      </c>
      <c r="B910" s="130">
        <v>37</v>
      </c>
      <c r="C910" s="130" t="s">
        <v>92</v>
      </c>
      <c r="D910" s="130">
        <v>13832</v>
      </c>
      <c r="E910" s="130" t="s">
        <v>224</v>
      </c>
      <c r="F910" s="130">
        <v>3.3830893850685402</v>
      </c>
      <c r="G910" s="130" t="s">
        <v>53</v>
      </c>
      <c r="H910" s="130" t="s">
        <v>53</v>
      </c>
      <c r="I910" s="130" t="s">
        <v>66</v>
      </c>
      <c r="J910" s="130" t="s">
        <v>45</v>
      </c>
      <c r="K910" s="130" t="s">
        <v>44</v>
      </c>
    </row>
    <row r="911" spans="1:11" x14ac:dyDescent="0.35">
      <c r="A911" s="130">
        <v>195</v>
      </c>
      <c r="B911" s="130">
        <v>37</v>
      </c>
      <c r="C911" s="130" t="s">
        <v>92</v>
      </c>
      <c r="D911" s="130">
        <v>14692</v>
      </c>
      <c r="E911" s="130" t="s">
        <v>224</v>
      </c>
      <c r="F911" s="130">
        <v>3.3830893850685402</v>
      </c>
      <c r="G911" s="130" t="s">
        <v>53</v>
      </c>
      <c r="H911" s="130" t="s">
        <v>53</v>
      </c>
      <c r="I911" s="130" t="s">
        <v>66</v>
      </c>
      <c r="J911" s="130" t="s">
        <v>45</v>
      </c>
      <c r="K911" s="130" t="s">
        <v>44</v>
      </c>
    </row>
    <row r="912" spans="1:11" x14ac:dyDescent="0.35">
      <c r="A912" s="130">
        <v>200</v>
      </c>
      <c r="B912" s="130">
        <v>37</v>
      </c>
      <c r="C912" s="130" t="s">
        <v>92</v>
      </c>
      <c r="D912" s="130">
        <v>15221</v>
      </c>
      <c r="E912" s="130" t="s">
        <v>224</v>
      </c>
      <c r="F912" s="130">
        <v>3.3830893850685402</v>
      </c>
      <c r="G912" s="130" t="s">
        <v>53</v>
      </c>
      <c r="H912" s="130" t="s">
        <v>53</v>
      </c>
      <c r="I912" s="130" t="s">
        <v>66</v>
      </c>
      <c r="J912" s="130" t="s">
        <v>45</v>
      </c>
      <c r="K912" s="130" t="s">
        <v>44</v>
      </c>
    </row>
    <row r="913" spans="1:11" x14ac:dyDescent="0.35">
      <c r="A913" s="130">
        <v>205</v>
      </c>
      <c r="B913" s="130">
        <v>37</v>
      </c>
      <c r="C913" s="130" t="s">
        <v>92</v>
      </c>
      <c r="D913" s="130">
        <v>14434</v>
      </c>
      <c r="E913" s="130" t="s">
        <v>224</v>
      </c>
      <c r="F913" s="130">
        <v>3.3830893850685402</v>
      </c>
      <c r="G913" s="130" t="s">
        <v>53</v>
      </c>
      <c r="H913" s="130" t="s">
        <v>53</v>
      </c>
      <c r="I913" s="130" t="s">
        <v>66</v>
      </c>
      <c r="J913" s="130" t="s">
        <v>45</v>
      </c>
      <c r="K913" s="130" t="s">
        <v>44</v>
      </c>
    </row>
    <row r="914" spans="1:11" x14ac:dyDescent="0.35">
      <c r="A914" s="130">
        <v>210</v>
      </c>
      <c r="B914" s="130">
        <v>37</v>
      </c>
      <c r="C914" s="130" t="s">
        <v>92</v>
      </c>
      <c r="D914" s="130">
        <v>14725</v>
      </c>
      <c r="E914" s="130" t="s">
        <v>224</v>
      </c>
      <c r="F914" s="130">
        <v>3.3830893850685402</v>
      </c>
      <c r="G914" s="130" t="s">
        <v>53</v>
      </c>
      <c r="H914" s="130" t="s">
        <v>53</v>
      </c>
      <c r="I914" s="130" t="s">
        <v>66</v>
      </c>
      <c r="J914" s="130" t="s">
        <v>45</v>
      </c>
      <c r="K914" s="130" t="s">
        <v>44</v>
      </c>
    </row>
    <row r="915" spans="1:11" x14ac:dyDescent="0.35">
      <c r="A915" s="130">
        <v>215</v>
      </c>
      <c r="B915" s="130">
        <v>37</v>
      </c>
      <c r="C915" s="130" t="s">
        <v>92</v>
      </c>
      <c r="D915" s="130">
        <v>13705</v>
      </c>
      <c r="E915" s="130" t="s">
        <v>224</v>
      </c>
      <c r="F915" s="130">
        <v>3.3830893850685402</v>
      </c>
      <c r="G915" s="130" t="s">
        <v>53</v>
      </c>
      <c r="H915" s="130" t="s">
        <v>53</v>
      </c>
      <c r="I915" s="130" t="s">
        <v>66</v>
      </c>
      <c r="J915" s="130" t="s">
        <v>45</v>
      </c>
      <c r="K915" s="130" t="s">
        <v>44</v>
      </c>
    </row>
    <row r="916" spans="1:11" x14ac:dyDescent="0.35">
      <c r="A916" s="130">
        <v>220</v>
      </c>
      <c r="B916" s="130">
        <v>37</v>
      </c>
      <c r="C916" s="130" t="s">
        <v>92</v>
      </c>
      <c r="D916" s="130">
        <v>14285</v>
      </c>
      <c r="E916" s="130" t="s">
        <v>224</v>
      </c>
      <c r="F916" s="130">
        <v>3.3830893850685402</v>
      </c>
      <c r="G916" s="130" t="s">
        <v>53</v>
      </c>
      <c r="H916" s="130" t="s">
        <v>53</v>
      </c>
      <c r="I916" s="130" t="s">
        <v>66</v>
      </c>
      <c r="J916" s="130" t="s">
        <v>45</v>
      </c>
      <c r="K916" s="130" t="s">
        <v>44</v>
      </c>
    </row>
    <row r="917" spans="1:11" x14ac:dyDescent="0.35">
      <c r="A917" s="130">
        <v>225</v>
      </c>
      <c r="B917" s="130">
        <v>37</v>
      </c>
      <c r="C917" s="130" t="s">
        <v>92</v>
      </c>
      <c r="D917" s="130">
        <v>15164</v>
      </c>
      <c r="E917" s="130" t="s">
        <v>224</v>
      </c>
      <c r="F917" s="130">
        <v>3.3830893850685402</v>
      </c>
      <c r="G917" s="130" t="s">
        <v>53</v>
      </c>
      <c r="H917" s="130" t="s">
        <v>53</v>
      </c>
      <c r="I917" s="130" t="s">
        <v>66</v>
      </c>
      <c r="J917" s="130" t="s">
        <v>45</v>
      </c>
      <c r="K917" s="130" t="s">
        <v>44</v>
      </c>
    </row>
    <row r="918" spans="1:11" x14ac:dyDescent="0.35">
      <c r="A918" s="130">
        <v>230</v>
      </c>
      <c r="B918" s="130">
        <v>37</v>
      </c>
      <c r="C918" s="130" t="s">
        <v>92</v>
      </c>
      <c r="D918" s="130">
        <v>14403</v>
      </c>
      <c r="E918" s="130" t="s">
        <v>224</v>
      </c>
      <c r="F918" s="130">
        <v>3.3830893850685402</v>
      </c>
      <c r="G918" s="130" t="s">
        <v>53</v>
      </c>
      <c r="H918" s="130" t="s">
        <v>53</v>
      </c>
      <c r="I918" s="130" t="s">
        <v>66</v>
      </c>
      <c r="J918" s="130" t="s">
        <v>45</v>
      </c>
      <c r="K918" s="130" t="s">
        <v>44</v>
      </c>
    </row>
    <row r="919" spans="1:11" x14ac:dyDescent="0.35">
      <c r="A919" s="130">
        <v>235</v>
      </c>
      <c r="B919" s="130">
        <v>37</v>
      </c>
      <c r="C919" s="130" t="s">
        <v>92</v>
      </c>
      <c r="D919" s="130">
        <v>15006</v>
      </c>
      <c r="E919" s="130" t="s">
        <v>224</v>
      </c>
      <c r="F919" s="130">
        <v>3.3830893850685402</v>
      </c>
      <c r="G919" s="130" t="s">
        <v>53</v>
      </c>
      <c r="H919" s="130" t="s">
        <v>53</v>
      </c>
      <c r="I919" s="130" t="s">
        <v>66</v>
      </c>
      <c r="J919" s="130" t="s">
        <v>45</v>
      </c>
      <c r="K919" s="130" t="s">
        <v>44</v>
      </c>
    </row>
    <row r="920" spans="1:11" x14ac:dyDescent="0.35">
      <c r="A920" s="130">
        <v>240</v>
      </c>
      <c r="B920" s="130">
        <v>37</v>
      </c>
      <c r="C920" s="130" t="s">
        <v>92</v>
      </c>
      <c r="D920" s="130">
        <v>14342</v>
      </c>
      <c r="E920" s="130" t="s">
        <v>224</v>
      </c>
      <c r="F920" s="130">
        <v>3.3830893850685402</v>
      </c>
      <c r="G920" s="130" t="s">
        <v>53</v>
      </c>
      <c r="H920" s="130" t="s">
        <v>53</v>
      </c>
      <c r="I920" s="130" t="s">
        <v>66</v>
      </c>
      <c r="J920" s="130" t="s">
        <v>45</v>
      </c>
      <c r="K920" s="130" t="s">
        <v>44</v>
      </c>
    </row>
    <row r="921" spans="1:11" x14ac:dyDescent="0.35">
      <c r="A921" s="130">
        <v>245</v>
      </c>
      <c r="B921" s="130">
        <v>37</v>
      </c>
      <c r="C921" s="130" t="s">
        <v>92</v>
      </c>
      <c r="D921" s="130">
        <v>16042</v>
      </c>
      <c r="E921" s="130" t="s">
        <v>224</v>
      </c>
      <c r="F921" s="130">
        <v>3.3830893850685402</v>
      </c>
      <c r="G921" s="130" t="s">
        <v>53</v>
      </c>
      <c r="H921" s="130" t="s">
        <v>53</v>
      </c>
      <c r="I921" s="130" t="s">
        <v>66</v>
      </c>
      <c r="J921" s="130" t="s">
        <v>45</v>
      </c>
      <c r="K921" s="130" t="s">
        <v>44</v>
      </c>
    </row>
    <row r="922" spans="1:11" x14ac:dyDescent="0.35">
      <c r="A922" s="130">
        <v>250</v>
      </c>
      <c r="B922" s="130">
        <v>37</v>
      </c>
      <c r="C922" s="130" t="s">
        <v>92</v>
      </c>
      <c r="D922" s="130">
        <v>16268</v>
      </c>
      <c r="E922" s="130" t="s">
        <v>224</v>
      </c>
      <c r="F922" s="130">
        <v>3.3830893850685402</v>
      </c>
      <c r="G922" s="130" t="s">
        <v>53</v>
      </c>
      <c r="H922" s="130" t="s">
        <v>53</v>
      </c>
      <c r="I922" s="130" t="s">
        <v>66</v>
      </c>
      <c r="J922" s="130" t="s">
        <v>45</v>
      </c>
      <c r="K922" s="130" t="s">
        <v>44</v>
      </c>
    </row>
    <row r="923" spans="1:11" x14ac:dyDescent="0.35">
      <c r="A923" s="130">
        <v>255</v>
      </c>
      <c r="B923" s="130">
        <v>37</v>
      </c>
      <c r="C923" s="130" t="s">
        <v>92</v>
      </c>
      <c r="D923" s="130">
        <v>16011</v>
      </c>
      <c r="E923" s="130" t="s">
        <v>224</v>
      </c>
      <c r="F923" s="130">
        <v>3.3830893850685402</v>
      </c>
      <c r="G923" s="130" t="s">
        <v>53</v>
      </c>
      <c r="H923" s="130" t="s">
        <v>53</v>
      </c>
      <c r="I923" s="130" t="s">
        <v>66</v>
      </c>
      <c r="J923" s="130" t="s">
        <v>45</v>
      </c>
      <c r="K923" s="130" t="s">
        <v>44</v>
      </c>
    </row>
    <row r="924" spans="1:11" x14ac:dyDescent="0.35">
      <c r="A924" s="130">
        <v>260</v>
      </c>
      <c r="B924" s="130">
        <v>37</v>
      </c>
      <c r="C924" s="130" t="s">
        <v>92</v>
      </c>
      <c r="D924" s="130">
        <v>16230</v>
      </c>
      <c r="E924" s="130" t="s">
        <v>224</v>
      </c>
      <c r="F924" s="130">
        <v>3.3830893850685402</v>
      </c>
      <c r="G924" s="130" t="s">
        <v>53</v>
      </c>
      <c r="H924" s="130" t="s">
        <v>53</v>
      </c>
      <c r="I924" s="130" t="s">
        <v>66</v>
      </c>
      <c r="J924" s="130" t="s">
        <v>45</v>
      </c>
      <c r="K924" s="130" t="s">
        <v>44</v>
      </c>
    </row>
    <row r="925" spans="1:11" x14ac:dyDescent="0.35">
      <c r="A925" s="130">
        <v>265</v>
      </c>
      <c r="B925" s="130">
        <v>37</v>
      </c>
      <c r="C925" s="130" t="s">
        <v>92</v>
      </c>
      <c r="D925" s="130">
        <v>17303</v>
      </c>
      <c r="E925" s="130" t="s">
        <v>224</v>
      </c>
      <c r="F925" s="130">
        <v>3.3830893850685402</v>
      </c>
      <c r="G925" s="130" t="s">
        <v>53</v>
      </c>
      <c r="H925" s="130" t="s">
        <v>53</v>
      </c>
      <c r="I925" s="130" t="s">
        <v>66</v>
      </c>
      <c r="J925" s="130" t="s">
        <v>45</v>
      </c>
      <c r="K925" s="130" t="s">
        <v>44</v>
      </c>
    </row>
    <row r="926" spans="1:11" x14ac:dyDescent="0.35">
      <c r="A926" s="130">
        <v>270</v>
      </c>
      <c r="B926" s="130">
        <v>37</v>
      </c>
      <c r="C926" s="130" t="s">
        <v>92</v>
      </c>
      <c r="D926" s="130">
        <v>17040</v>
      </c>
      <c r="E926" s="130" t="s">
        <v>224</v>
      </c>
      <c r="F926" s="130">
        <v>3.3830893850685402</v>
      </c>
      <c r="G926" s="130" t="s">
        <v>53</v>
      </c>
      <c r="H926" s="130" t="s">
        <v>53</v>
      </c>
      <c r="I926" s="130" t="s">
        <v>66</v>
      </c>
      <c r="J926" s="130" t="s">
        <v>45</v>
      </c>
      <c r="K926" s="130" t="s">
        <v>44</v>
      </c>
    </row>
    <row r="927" spans="1:11" x14ac:dyDescent="0.35">
      <c r="A927" s="130">
        <v>275</v>
      </c>
      <c r="B927" s="130">
        <v>37</v>
      </c>
      <c r="C927" s="130" t="s">
        <v>92</v>
      </c>
      <c r="D927" s="130">
        <v>16726</v>
      </c>
      <c r="E927" s="130" t="s">
        <v>224</v>
      </c>
      <c r="F927" s="130">
        <v>3.3830893850685402</v>
      </c>
      <c r="G927" s="130" t="s">
        <v>53</v>
      </c>
      <c r="H927" s="130" t="s">
        <v>53</v>
      </c>
      <c r="I927" s="130" t="s">
        <v>66</v>
      </c>
      <c r="J927" s="130" t="s">
        <v>45</v>
      </c>
      <c r="K927" s="130" t="s">
        <v>44</v>
      </c>
    </row>
    <row r="928" spans="1:11" x14ac:dyDescent="0.35">
      <c r="A928" s="130">
        <v>280</v>
      </c>
      <c r="B928" s="130">
        <v>37</v>
      </c>
      <c r="C928" s="130" t="s">
        <v>92</v>
      </c>
      <c r="D928" s="130">
        <v>17230</v>
      </c>
      <c r="E928" s="130" t="s">
        <v>224</v>
      </c>
      <c r="F928" s="130">
        <v>3.3830893850685402</v>
      </c>
      <c r="G928" s="130" t="s">
        <v>53</v>
      </c>
      <c r="H928" s="130" t="s">
        <v>53</v>
      </c>
      <c r="I928" s="130" t="s">
        <v>66</v>
      </c>
      <c r="J928" s="130" t="s">
        <v>45</v>
      </c>
      <c r="K928" s="130" t="s">
        <v>44</v>
      </c>
    </row>
    <row r="929" spans="1:11" x14ac:dyDescent="0.35">
      <c r="A929" s="130">
        <v>285</v>
      </c>
      <c r="B929" s="130">
        <v>37</v>
      </c>
      <c r="C929" s="130" t="s">
        <v>92</v>
      </c>
      <c r="D929" s="130">
        <v>17153</v>
      </c>
      <c r="E929" s="130" t="s">
        <v>224</v>
      </c>
      <c r="F929" s="130">
        <v>3.3830893850685402</v>
      </c>
      <c r="G929" s="130" t="s">
        <v>53</v>
      </c>
      <c r="H929" s="130" t="s">
        <v>53</v>
      </c>
      <c r="I929" s="130" t="s">
        <v>66</v>
      </c>
      <c r="J929" s="130" t="s">
        <v>45</v>
      </c>
      <c r="K929" s="130" t="s">
        <v>44</v>
      </c>
    </row>
    <row r="930" spans="1:11" x14ac:dyDescent="0.35">
      <c r="A930" s="130">
        <v>290</v>
      </c>
      <c r="B930" s="130">
        <v>37</v>
      </c>
      <c r="C930" s="130" t="s">
        <v>92</v>
      </c>
      <c r="D930" s="130">
        <v>17865</v>
      </c>
      <c r="E930" s="130" t="s">
        <v>224</v>
      </c>
      <c r="F930" s="130">
        <v>3.3830893850685402</v>
      </c>
      <c r="G930" s="130" t="s">
        <v>53</v>
      </c>
      <c r="H930" s="130" t="s">
        <v>53</v>
      </c>
      <c r="I930" s="130" t="s">
        <v>66</v>
      </c>
      <c r="J930" s="130" t="s">
        <v>45</v>
      </c>
      <c r="K930" s="130" t="s">
        <v>44</v>
      </c>
    </row>
    <row r="931" spans="1:11" x14ac:dyDescent="0.35">
      <c r="A931" s="130">
        <v>295</v>
      </c>
      <c r="B931" s="130">
        <v>37</v>
      </c>
      <c r="C931" s="130" t="s">
        <v>92</v>
      </c>
      <c r="D931" s="130">
        <v>17636</v>
      </c>
      <c r="E931" s="130" t="s">
        <v>224</v>
      </c>
      <c r="F931" s="130">
        <v>3.3830893850685402</v>
      </c>
      <c r="G931" s="130" t="s">
        <v>53</v>
      </c>
      <c r="H931" s="130" t="s">
        <v>53</v>
      </c>
      <c r="I931" s="130" t="s">
        <v>66</v>
      </c>
      <c r="J931" s="130" t="s">
        <v>45</v>
      </c>
      <c r="K931" s="130" t="s">
        <v>44</v>
      </c>
    </row>
    <row r="932" spans="1:11" x14ac:dyDescent="0.35">
      <c r="A932" s="130">
        <v>300</v>
      </c>
      <c r="B932" s="130">
        <v>37</v>
      </c>
      <c r="C932" s="130" t="s">
        <v>92</v>
      </c>
      <c r="D932" s="130">
        <v>19139</v>
      </c>
      <c r="E932" s="130" t="s">
        <v>224</v>
      </c>
      <c r="F932" s="130">
        <v>3.3830893850685402</v>
      </c>
      <c r="G932" s="130" t="s">
        <v>53</v>
      </c>
      <c r="H932" s="130" t="s">
        <v>53</v>
      </c>
      <c r="I932" s="130" t="s">
        <v>66</v>
      </c>
      <c r="J932" s="130" t="s">
        <v>45</v>
      </c>
      <c r="K932" s="130" t="s">
        <v>44</v>
      </c>
    </row>
    <row r="933" spans="1:11" x14ac:dyDescent="0.35">
      <c r="A933" s="130">
        <v>305</v>
      </c>
      <c r="B933" s="130">
        <v>37</v>
      </c>
      <c r="C933" s="130" t="s">
        <v>92</v>
      </c>
      <c r="D933" s="130">
        <v>17599</v>
      </c>
      <c r="E933" s="130" t="s">
        <v>224</v>
      </c>
      <c r="F933" s="130">
        <v>3.3830893850685402</v>
      </c>
      <c r="G933" s="130" t="s">
        <v>53</v>
      </c>
      <c r="H933" s="130" t="s">
        <v>53</v>
      </c>
      <c r="I933" s="130" t="s">
        <v>66</v>
      </c>
      <c r="J933" s="130" t="s">
        <v>45</v>
      </c>
      <c r="K933" s="130" t="s">
        <v>44</v>
      </c>
    </row>
    <row r="934" spans="1:11" x14ac:dyDescent="0.35">
      <c r="A934" s="130">
        <v>310</v>
      </c>
      <c r="B934" s="130">
        <v>37</v>
      </c>
      <c r="C934" s="130" t="s">
        <v>92</v>
      </c>
      <c r="D934" s="130">
        <v>17708</v>
      </c>
      <c r="E934" s="130" t="s">
        <v>224</v>
      </c>
      <c r="F934" s="130">
        <v>3.3830893850685402</v>
      </c>
      <c r="G934" s="130" t="s">
        <v>53</v>
      </c>
      <c r="H934" s="130" t="s">
        <v>53</v>
      </c>
      <c r="I934" s="130" t="s">
        <v>66</v>
      </c>
      <c r="J934" s="130" t="s">
        <v>45</v>
      </c>
      <c r="K934" s="130" t="s">
        <v>44</v>
      </c>
    </row>
    <row r="935" spans="1:11" x14ac:dyDescent="0.35">
      <c r="A935" s="130">
        <v>315</v>
      </c>
      <c r="B935" s="130">
        <v>37.1</v>
      </c>
      <c r="C935" s="130" t="s">
        <v>92</v>
      </c>
      <c r="D935" s="130">
        <v>19951</v>
      </c>
      <c r="E935" s="130" t="s">
        <v>224</v>
      </c>
      <c r="F935" s="130">
        <v>3.3830893850685402</v>
      </c>
      <c r="G935" s="130" t="s">
        <v>53</v>
      </c>
      <c r="H935" s="130" t="s">
        <v>53</v>
      </c>
      <c r="I935" s="130" t="s">
        <v>66</v>
      </c>
      <c r="J935" s="130" t="s">
        <v>45</v>
      </c>
      <c r="K935" s="130" t="s">
        <v>44</v>
      </c>
    </row>
    <row r="936" spans="1:11" x14ac:dyDescent="0.35">
      <c r="A936" s="130">
        <v>320</v>
      </c>
      <c r="B936" s="130">
        <v>37</v>
      </c>
      <c r="C936" s="130" t="s">
        <v>92</v>
      </c>
      <c r="D936" s="130">
        <v>18133</v>
      </c>
      <c r="E936" s="130" t="s">
        <v>224</v>
      </c>
      <c r="F936" s="130">
        <v>3.3830893850685402</v>
      </c>
      <c r="G936" s="130" t="s">
        <v>53</v>
      </c>
      <c r="H936" s="130" t="s">
        <v>53</v>
      </c>
      <c r="I936" s="130" t="s">
        <v>66</v>
      </c>
      <c r="J936" s="130" t="s">
        <v>45</v>
      </c>
      <c r="K936" s="130" t="s">
        <v>44</v>
      </c>
    </row>
    <row r="937" spans="1:11" x14ac:dyDescent="0.35">
      <c r="A937" s="130">
        <v>325</v>
      </c>
      <c r="B937" s="130">
        <v>37</v>
      </c>
      <c r="C937" s="130" t="s">
        <v>92</v>
      </c>
      <c r="D937" s="130">
        <v>18377</v>
      </c>
      <c r="E937" s="130" t="s">
        <v>224</v>
      </c>
      <c r="F937" s="130">
        <v>3.3830893850685402</v>
      </c>
      <c r="G937" s="130" t="s">
        <v>53</v>
      </c>
      <c r="H937" s="130" t="s">
        <v>53</v>
      </c>
      <c r="I937" s="130" t="s">
        <v>66</v>
      </c>
      <c r="J937" s="130" t="s">
        <v>45</v>
      </c>
      <c r="K937" s="130" t="s">
        <v>44</v>
      </c>
    </row>
    <row r="938" spans="1:11" x14ac:dyDescent="0.35">
      <c r="A938" s="130">
        <v>330</v>
      </c>
      <c r="B938" s="130">
        <v>37</v>
      </c>
      <c r="C938" s="130" t="s">
        <v>92</v>
      </c>
      <c r="D938" s="130">
        <v>20487</v>
      </c>
      <c r="E938" s="130" t="s">
        <v>224</v>
      </c>
      <c r="F938" s="130">
        <v>3.3830893850685402</v>
      </c>
      <c r="G938" s="130" t="s">
        <v>53</v>
      </c>
      <c r="H938" s="130" t="s">
        <v>53</v>
      </c>
      <c r="I938" s="130" t="s">
        <v>66</v>
      </c>
      <c r="J938" s="130" t="s">
        <v>45</v>
      </c>
      <c r="K938" s="130" t="s">
        <v>44</v>
      </c>
    </row>
    <row r="939" spans="1:11" x14ac:dyDescent="0.35">
      <c r="A939" s="130">
        <v>335</v>
      </c>
      <c r="B939" s="130">
        <v>37</v>
      </c>
      <c r="C939" s="130" t="s">
        <v>92</v>
      </c>
      <c r="D939" s="130">
        <v>19454</v>
      </c>
      <c r="E939" s="130" t="s">
        <v>224</v>
      </c>
      <c r="F939" s="130">
        <v>3.3830893850685402</v>
      </c>
      <c r="G939" s="130" t="s">
        <v>53</v>
      </c>
      <c r="H939" s="130" t="s">
        <v>53</v>
      </c>
      <c r="I939" s="130" t="s">
        <v>66</v>
      </c>
      <c r="J939" s="130" t="s">
        <v>45</v>
      </c>
      <c r="K939" s="130" t="s">
        <v>44</v>
      </c>
    </row>
    <row r="940" spans="1:11" x14ac:dyDescent="0.35">
      <c r="A940" s="130">
        <v>340</v>
      </c>
      <c r="B940" s="130">
        <v>37</v>
      </c>
      <c r="C940" s="130" t="s">
        <v>92</v>
      </c>
      <c r="D940" s="130">
        <v>20591</v>
      </c>
      <c r="E940" s="130" t="s">
        <v>224</v>
      </c>
      <c r="F940" s="130">
        <v>3.3830893850685402</v>
      </c>
      <c r="G940" s="130" t="s">
        <v>53</v>
      </c>
      <c r="H940" s="130" t="s">
        <v>53</v>
      </c>
      <c r="I940" s="130" t="s">
        <v>66</v>
      </c>
      <c r="J940" s="130" t="s">
        <v>45</v>
      </c>
      <c r="K940" s="130" t="s">
        <v>44</v>
      </c>
    </row>
    <row r="941" spans="1:11" x14ac:dyDescent="0.35">
      <c r="A941" s="130">
        <v>345</v>
      </c>
      <c r="B941" s="130">
        <v>37</v>
      </c>
      <c r="C941" s="130" t="s">
        <v>92</v>
      </c>
      <c r="D941" s="130">
        <v>19954</v>
      </c>
      <c r="E941" s="130" t="s">
        <v>224</v>
      </c>
      <c r="F941" s="130">
        <v>3.3830893850685402</v>
      </c>
      <c r="G941" s="130" t="s">
        <v>53</v>
      </c>
      <c r="H941" s="130" t="s">
        <v>53</v>
      </c>
      <c r="I941" s="130" t="s">
        <v>66</v>
      </c>
      <c r="J941" s="130" t="s">
        <v>45</v>
      </c>
      <c r="K941" s="130" t="s">
        <v>44</v>
      </c>
    </row>
    <row r="942" spans="1:11" x14ac:dyDescent="0.35">
      <c r="A942" s="130">
        <v>350</v>
      </c>
      <c r="B942" s="130">
        <v>37</v>
      </c>
      <c r="C942" s="130" t="s">
        <v>92</v>
      </c>
      <c r="D942" s="130">
        <v>19955</v>
      </c>
      <c r="E942" s="130" t="s">
        <v>224</v>
      </c>
      <c r="F942" s="130">
        <v>3.3830893850685402</v>
      </c>
      <c r="G942" s="130" t="s">
        <v>53</v>
      </c>
      <c r="H942" s="130" t="s">
        <v>53</v>
      </c>
      <c r="I942" s="130" t="s">
        <v>66</v>
      </c>
      <c r="J942" s="130" t="s">
        <v>45</v>
      </c>
      <c r="K942" s="130" t="s">
        <v>44</v>
      </c>
    </row>
    <row r="943" spans="1:11" x14ac:dyDescent="0.35">
      <c r="A943" s="130">
        <v>355</v>
      </c>
      <c r="B943" s="130">
        <v>37</v>
      </c>
      <c r="C943" s="130" t="s">
        <v>92</v>
      </c>
      <c r="D943" s="130">
        <v>22376</v>
      </c>
      <c r="E943" s="130" t="s">
        <v>224</v>
      </c>
      <c r="F943" s="130">
        <v>3.3830893850685402</v>
      </c>
      <c r="G943" s="130" t="s">
        <v>53</v>
      </c>
      <c r="H943" s="130" t="s">
        <v>53</v>
      </c>
      <c r="I943" s="130" t="s">
        <v>66</v>
      </c>
      <c r="J943" s="130" t="s">
        <v>45</v>
      </c>
      <c r="K943" s="130" t="s">
        <v>44</v>
      </c>
    </row>
    <row r="944" spans="1:11" x14ac:dyDescent="0.35">
      <c r="A944" s="130">
        <v>360</v>
      </c>
      <c r="B944" s="130">
        <v>37</v>
      </c>
      <c r="C944" s="130" t="s">
        <v>92</v>
      </c>
      <c r="D944" s="130">
        <v>21520</v>
      </c>
      <c r="E944" s="130" t="s">
        <v>224</v>
      </c>
      <c r="F944" s="130">
        <v>3.3830893850685402</v>
      </c>
      <c r="G944" s="130" t="s">
        <v>53</v>
      </c>
      <c r="H944" s="130" t="s">
        <v>53</v>
      </c>
      <c r="I944" s="130" t="s">
        <v>66</v>
      </c>
      <c r="J944" s="130" t="s">
        <v>45</v>
      </c>
      <c r="K944" s="130" t="s">
        <v>44</v>
      </c>
    </row>
    <row r="945" spans="1:11" x14ac:dyDescent="0.35">
      <c r="A945" s="130">
        <v>365</v>
      </c>
      <c r="B945" s="130">
        <v>37</v>
      </c>
      <c r="C945" s="130" t="s">
        <v>92</v>
      </c>
      <c r="D945" s="130">
        <v>22247</v>
      </c>
      <c r="E945" s="130" t="s">
        <v>224</v>
      </c>
      <c r="F945" s="130">
        <v>3.3830893850685402</v>
      </c>
      <c r="G945" s="130" t="s">
        <v>53</v>
      </c>
      <c r="H945" s="130" t="s">
        <v>53</v>
      </c>
      <c r="I945" s="130" t="s">
        <v>66</v>
      </c>
      <c r="J945" s="130" t="s">
        <v>45</v>
      </c>
      <c r="K945" s="130" t="s">
        <v>44</v>
      </c>
    </row>
    <row r="946" spans="1:11" x14ac:dyDescent="0.35">
      <c r="A946" s="130">
        <v>370</v>
      </c>
      <c r="B946" s="130">
        <v>37</v>
      </c>
      <c r="C946" s="130" t="s">
        <v>92</v>
      </c>
      <c r="D946" s="130">
        <v>22778</v>
      </c>
      <c r="E946" s="130" t="s">
        <v>224</v>
      </c>
      <c r="F946" s="130">
        <v>3.3830893850685402</v>
      </c>
      <c r="G946" s="130" t="s">
        <v>53</v>
      </c>
      <c r="H946" s="130" t="s">
        <v>53</v>
      </c>
      <c r="I946" s="130" t="s">
        <v>66</v>
      </c>
      <c r="J946" s="130" t="s">
        <v>45</v>
      </c>
      <c r="K946" s="130" t="s">
        <v>44</v>
      </c>
    </row>
    <row r="947" spans="1:11" x14ac:dyDescent="0.35">
      <c r="A947" s="130">
        <v>375</v>
      </c>
      <c r="B947" s="130">
        <v>37</v>
      </c>
      <c r="C947" s="130" t="s">
        <v>92</v>
      </c>
      <c r="D947" s="130">
        <v>22625</v>
      </c>
      <c r="E947" s="130" t="s">
        <v>224</v>
      </c>
      <c r="F947" s="130">
        <v>3.3830893850685402</v>
      </c>
      <c r="G947" s="130" t="s">
        <v>53</v>
      </c>
      <c r="H947" s="130" t="s">
        <v>53</v>
      </c>
      <c r="I947" s="130" t="s">
        <v>66</v>
      </c>
      <c r="J947" s="130" t="s">
        <v>45</v>
      </c>
      <c r="K947" s="130" t="s">
        <v>44</v>
      </c>
    </row>
    <row r="948" spans="1:11" x14ac:dyDescent="0.35">
      <c r="A948" s="130">
        <v>380</v>
      </c>
      <c r="B948" s="130">
        <v>37</v>
      </c>
      <c r="C948" s="130" t="s">
        <v>92</v>
      </c>
      <c r="D948" s="130">
        <v>24203</v>
      </c>
      <c r="E948" s="130" t="s">
        <v>224</v>
      </c>
      <c r="F948" s="130">
        <v>3.3830893850685402</v>
      </c>
      <c r="G948" s="130" t="s">
        <v>53</v>
      </c>
      <c r="H948" s="130" t="s">
        <v>53</v>
      </c>
      <c r="I948" s="130" t="s">
        <v>66</v>
      </c>
      <c r="J948" s="130" t="s">
        <v>45</v>
      </c>
      <c r="K948" s="130" t="s">
        <v>44</v>
      </c>
    </row>
    <row r="949" spans="1:11" x14ac:dyDescent="0.35">
      <c r="A949" s="130">
        <v>385</v>
      </c>
      <c r="B949" s="130">
        <v>37</v>
      </c>
      <c r="C949" s="130" t="s">
        <v>92</v>
      </c>
      <c r="D949" s="130">
        <v>23737</v>
      </c>
      <c r="E949" s="130" t="s">
        <v>224</v>
      </c>
      <c r="F949" s="130">
        <v>3.3830893850685402</v>
      </c>
      <c r="G949" s="130" t="s">
        <v>53</v>
      </c>
      <c r="H949" s="130" t="s">
        <v>53</v>
      </c>
      <c r="I949" s="130" t="s">
        <v>66</v>
      </c>
      <c r="J949" s="130" t="s">
        <v>45</v>
      </c>
      <c r="K949" s="130" t="s">
        <v>44</v>
      </c>
    </row>
    <row r="950" spans="1:11" x14ac:dyDescent="0.35">
      <c r="A950" s="130">
        <v>390</v>
      </c>
      <c r="B950" s="130">
        <v>37</v>
      </c>
      <c r="C950" s="130" t="s">
        <v>92</v>
      </c>
      <c r="D950" s="130">
        <v>24372</v>
      </c>
      <c r="E950" s="130" t="s">
        <v>224</v>
      </c>
      <c r="F950" s="130">
        <v>3.3830893850685402</v>
      </c>
      <c r="G950" s="130" t="s">
        <v>53</v>
      </c>
      <c r="H950" s="130" t="s">
        <v>53</v>
      </c>
      <c r="I950" s="130" t="s">
        <v>66</v>
      </c>
      <c r="J950" s="130" t="s">
        <v>45</v>
      </c>
      <c r="K950" s="130" t="s">
        <v>44</v>
      </c>
    </row>
    <row r="951" spans="1:11" x14ac:dyDescent="0.35">
      <c r="A951" s="130">
        <v>395</v>
      </c>
      <c r="B951" s="130">
        <v>37</v>
      </c>
      <c r="C951" s="130" t="s">
        <v>92</v>
      </c>
      <c r="D951" s="130">
        <v>24163</v>
      </c>
      <c r="E951" s="130" t="s">
        <v>224</v>
      </c>
      <c r="F951" s="130">
        <v>3.3830893850685402</v>
      </c>
      <c r="G951" s="130" t="s">
        <v>53</v>
      </c>
      <c r="H951" s="130" t="s">
        <v>53</v>
      </c>
      <c r="I951" s="130" t="s">
        <v>66</v>
      </c>
      <c r="J951" s="130" t="s">
        <v>45</v>
      </c>
      <c r="K951" s="130" t="s">
        <v>44</v>
      </c>
    </row>
    <row r="952" spans="1:11" x14ac:dyDescent="0.35">
      <c r="A952" s="130">
        <v>400</v>
      </c>
      <c r="B952" s="130">
        <v>37</v>
      </c>
      <c r="C952" s="130" t="s">
        <v>92</v>
      </c>
      <c r="D952" s="130">
        <v>25398</v>
      </c>
      <c r="E952" s="130" t="s">
        <v>224</v>
      </c>
      <c r="F952" s="130">
        <v>3.3830893850685402</v>
      </c>
      <c r="G952" s="130" t="s">
        <v>53</v>
      </c>
      <c r="H952" s="130" t="s">
        <v>53</v>
      </c>
      <c r="I952" s="130" t="s">
        <v>66</v>
      </c>
      <c r="J952" s="130" t="s">
        <v>45</v>
      </c>
      <c r="K952" s="130" t="s">
        <v>44</v>
      </c>
    </row>
    <row r="953" spans="1:11" x14ac:dyDescent="0.35">
      <c r="A953" s="130">
        <v>405</v>
      </c>
      <c r="B953" s="130">
        <v>37</v>
      </c>
      <c r="C953" s="130" t="s">
        <v>92</v>
      </c>
      <c r="D953" s="130">
        <v>28648</v>
      </c>
      <c r="E953" s="130" t="s">
        <v>224</v>
      </c>
      <c r="F953" s="130">
        <v>3.3830893850685402</v>
      </c>
      <c r="G953" s="130" t="s">
        <v>53</v>
      </c>
      <c r="H953" s="130" t="s">
        <v>53</v>
      </c>
      <c r="I953" s="130" t="s">
        <v>66</v>
      </c>
      <c r="J953" s="130" t="s">
        <v>45</v>
      </c>
      <c r="K953" s="130" t="s">
        <v>44</v>
      </c>
    </row>
    <row r="954" spans="1:11" x14ac:dyDescent="0.35">
      <c r="A954" s="130">
        <v>410</v>
      </c>
      <c r="B954" s="130">
        <v>37</v>
      </c>
      <c r="C954" s="130" t="s">
        <v>92</v>
      </c>
      <c r="D954" s="130">
        <v>27411</v>
      </c>
      <c r="E954" s="130" t="s">
        <v>224</v>
      </c>
      <c r="F954" s="130">
        <v>3.3830893850685402</v>
      </c>
      <c r="G954" s="130" t="s">
        <v>53</v>
      </c>
      <c r="H954" s="130" t="s">
        <v>53</v>
      </c>
      <c r="I954" s="130" t="s">
        <v>66</v>
      </c>
      <c r="J954" s="130" t="s">
        <v>45</v>
      </c>
      <c r="K954" s="130" t="s">
        <v>44</v>
      </c>
    </row>
    <row r="955" spans="1:11" x14ac:dyDescent="0.35">
      <c r="A955" s="130">
        <v>415</v>
      </c>
      <c r="B955" s="130">
        <v>37</v>
      </c>
      <c r="C955" s="130" t="s">
        <v>92</v>
      </c>
      <c r="D955" s="130">
        <v>30235</v>
      </c>
      <c r="E955" s="130" t="s">
        <v>224</v>
      </c>
      <c r="F955" s="130">
        <v>3.3830893850685402</v>
      </c>
      <c r="G955" s="130" t="s">
        <v>53</v>
      </c>
      <c r="H955" s="130" t="s">
        <v>53</v>
      </c>
      <c r="I955" s="130" t="s">
        <v>66</v>
      </c>
      <c r="J955" s="130" t="s">
        <v>45</v>
      </c>
      <c r="K955" s="130" t="s">
        <v>44</v>
      </c>
    </row>
    <row r="956" spans="1:11" x14ac:dyDescent="0.35">
      <c r="A956" s="130">
        <v>420</v>
      </c>
      <c r="B956" s="130">
        <v>37</v>
      </c>
      <c r="C956" s="130" t="s">
        <v>92</v>
      </c>
      <c r="D956" s="130">
        <v>28928</v>
      </c>
      <c r="E956" s="130" t="s">
        <v>224</v>
      </c>
      <c r="F956" s="130">
        <v>3.3830893850685402</v>
      </c>
      <c r="G956" s="130" t="s">
        <v>53</v>
      </c>
      <c r="H956" s="130" t="s">
        <v>53</v>
      </c>
      <c r="I956" s="130" t="s">
        <v>66</v>
      </c>
      <c r="J956" s="130" t="s">
        <v>45</v>
      </c>
      <c r="K956" s="130" t="s">
        <v>44</v>
      </c>
    </row>
    <row r="957" spans="1:11" x14ac:dyDescent="0.35">
      <c r="A957" s="130">
        <v>425</v>
      </c>
      <c r="B957" s="130">
        <v>37</v>
      </c>
      <c r="C957" s="130" t="s">
        <v>92</v>
      </c>
      <c r="D957" s="130">
        <v>29145</v>
      </c>
      <c r="E957" s="130" t="s">
        <v>224</v>
      </c>
      <c r="F957" s="130">
        <v>3.3830893850685402</v>
      </c>
      <c r="G957" s="130" t="s">
        <v>53</v>
      </c>
      <c r="H957" s="130" t="s">
        <v>53</v>
      </c>
      <c r="I957" s="130" t="s">
        <v>66</v>
      </c>
      <c r="J957" s="130" t="s">
        <v>45</v>
      </c>
      <c r="K957" s="130" t="s">
        <v>44</v>
      </c>
    </row>
    <row r="958" spans="1:11" x14ac:dyDescent="0.35">
      <c r="A958" s="130">
        <v>430</v>
      </c>
      <c r="B958" s="130">
        <v>37</v>
      </c>
      <c r="C958" s="130" t="s">
        <v>92</v>
      </c>
      <c r="D958" s="130">
        <v>31990</v>
      </c>
      <c r="E958" s="130" t="s">
        <v>224</v>
      </c>
      <c r="F958" s="130">
        <v>3.3830893850685402</v>
      </c>
      <c r="G958" s="130" t="s">
        <v>53</v>
      </c>
      <c r="H958" s="130" t="s">
        <v>53</v>
      </c>
      <c r="I958" s="130" t="s">
        <v>66</v>
      </c>
      <c r="J958" s="130" t="s">
        <v>45</v>
      </c>
      <c r="K958" s="130" t="s">
        <v>44</v>
      </c>
    </row>
    <row r="959" spans="1:11" x14ac:dyDescent="0.35">
      <c r="A959" s="130">
        <v>435</v>
      </c>
      <c r="B959" s="130">
        <v>37.1</v>
      </c>
      <c r="C959" s="130" t="s">
        <v>92</v>
      </c>
      <c r="D959" s="130">
        <v>32035</v>
      </c>
      <c r="E959" s="130" t="s">
        <v>224</v>
      </c>
      <c r="F959" s="130">
        <v>3.3830893850685402</v>
      </c>
      <c r="G959" s="130" t="s">
        <v>53</v>
      </c>
      <c r="H959" s="130" t="s">
        <v>53</v>
      </c>
      <c r="I959" s="130" t="s">
        <v>66</v>
      </c>
      <c r="J959" s="130" t="s">
        <v>45</v>
      </c>
      <c r="K959" s="130" t="s">
        <v>44</v>
      </c>
    </row>
    <row r="960" spans="1:11" x14ac:dyDescent="0.35">
      <c r="A960" s="130">
        <v>440</v>
      </c>
      <c r="B960" s="130">
        <v>37</v>
      </c>
      <c r="C960" s="130" t="s">
        <v>92</v>
      </c>
      <c r="D960" s="130">
        <v>35024</v>
      </c>
      <c r="E960" s="130" t="s">
        <v>224</v>
      </c>
      <c r="F960" s="130">
        <v>3.3830893850685402</v>
      </c>
      <c r="G960" s="130" t="s">
        <v>53</v>
      </c>
      <c r="H960" s="130" t="s">
        <v>53</v>
      </c>
      <c r="I960" s="130" t="s">
        <v>66</v>
      </c>
      <c r="J960" s="130" t="s">
        <v>45</v>
      </c>
      <c r="K960" s="130" t="s">
        <v>44</v>
      </c>
    </row>
    <row r="961" spans="1:11" x14ac:dyDescent="0.35">
      <c r="A961" s="130">
        <v>445</v>
      </c>
      <c r="B961" s="130">
        <v>37</v>
      </c>
      <c r="C961" s="130" t="s">
        <v>92</v>
      </c>
      <c r="D961" s="130">
        <v>34131</v>
      </c>
      <c r="E961" s="130" t="s">
        <v>224</v>
      </c>
      <c r="F961" s="130">
        <v>3.3830893850685402</v>
      </c>
      <c r="G961" s="130" t="s">
        <v>53</v>
      </c>
      <c r="H961" s="130" t="s">
        <v>53</v>
      </c>
      <c r="I961" s="130" t="s">
        <v>66</v>
      </c>
      <c r="J961" s="130" t="s">
        <v>45</v>
      </c>
      <c r="K961" s="130" t="s">
        <v>44</v>
      </c>
    </row>
    <row r="962" spans="1:11" x14ac:dyDescent="0.35">
      <c r="A962" s="130">
        <v>450</v>
      </c>
      <c r="B962" s="130">
        <v>37</v>
      </c>
      <c r="C962" s="130" t="s">
        <v>92</v>
      </c>
      <c r="D962" s="130">
        <v>35959</v>
      </c>
      <c r="E962" s="130" t="s">
        <v>224</v>
      </c>
      <c r="F962" s="130">
        <v>3.3830893850685402</v>
      </c>
      <c r="G962" s="130" t="s">
        <v>53</v>
      </c>
      <c r="H962" s="130" t="s">
        <v>53</v>
      </c>
      <c r="I962" s="130" t="s">
        <v>66</v>
      </c>
      <c r="J962" s="130" t="s">
        <v>45</v>
      </c>
      <c r="K962" s="130" t="s">
        <v>44</v>
      </c>
    </row>
    <row r="963" spans="1:11" x14ac:dyDescent="0.35">
      <c r="A963" s="130">
        <v>455</v>
      </c>
      <c r="B963" s="130">
        <v>37</v>
      </c>
      <c r="C963" s="130" t="s">
        <v>92</v>
      </c>
      <c r="D963" s="130">
        <v>35527</v>
      </c>
      <c r="E963" s="130" t="s">
        <v>224</v>
      </c>
      <c r="F963" s="130">
        <v>3.3830893850685402</v>
      </c>
      <c r="G963" s="130" t="s">
        <v>53</v>
      </c>
      <c r="H963" s="130" t="s">
        <v>53</v>
      </c>
      <c r="I963" s="130" t="s">
        <v>66</v>
      </c>
      <c r="J963" s="130" t="s">
        <v>45</v>
      </c>
      <c r="K963" s="130" t="s">
        <v>44</v>
      </c>
    </row>
    <row r="964" spans="1:11" x14ac:dyDescent="0.35">
      <c r="A964" s="130">
        <v>460</v>
      </c>
      <c r="B964" s="130">
        <v>37</v>
      </c>
      <c r="C964" s="130" t="s">
        <v>92</v>
      </c>
      <c r="D964" s="130">
        <v>33866</v>
      </c>
      <c r="E964" s="130" t="s">
        <v>224</v>
      </c>
      <c r="F964" s="130">
        <v>3.3830893850685402</v>
      </c>
      <c r="G964" s="130" t="s">
        <v>53</v>
      </c>
      <c r="H964" s="130" t="s">
        <v>53</v>
      </c>
      <c r="I964" s="130" t="s">
        <v>66</v>
      </c>
      <c r="J964" s="130" t="s">
        <v>45</v>
      </c>
      <c r="K964" s="130" t="s">
        <v>44</v>
      </c>
    </row>
    <row r="965" spans="1:11" x14ac:dyDescent="0.35">
      <c r="A965" s="130">
        <v>465</v>
      </c>
      <c r="B965" s="130">
        <v>37</v>
      </c>
      <c r="C965" s="130" t="s">
        <v>92</v>
      </c>
      <c r="D965" s="130">
        <v>36859</v>
      </c>
      <c r="E965" s="130" t="s">
        <v>224</v>
      </c>
      <c r="F965" s="130">
        <v>3.3830893850685402</v>
      </c>
      <c r="G965" s="130" t="s">
        <v>53</v>
      </c>
      <c r="H965" s="130" t="s">
        <v>53</v>
      </c>
      <c r="I965" s="130" t="s">
        <v>66</v>
      </c>
      <c r="J965" s="130" t="s">
        <v>45</v>
      </c>
      <c r="K965" s="130" t="s">
        <v>44</v>
      </c>
    </row>
    <row r="966" spans="1:11" x14ac:dyDescent="0.35">
      <c r="A966" s="130">
        <v>470</v>
      </c>
      <c r="B966" s="130">
        <v>37</v>
      </c>
      <c r="C966" s="130" t="s">
        <v>92</v>
      </c>
      <c r="D966" s="130">
        <v>37644</v>
      </c>
      <c r="E966" s="130" t="s">
        <v>224</v>
      </c>
      <c r="F966" s="130">
        <v>3.3830893850685402</v>
      </c>
      <c r="G966" s="130" t="s">
        <v>53</v>
      </c>
      <c r="H966" s="130" t="s">
        <v>53</v>
      </c>
      <c r="I966" s="130" t="s">
        <v>66</v>
      </c>
      <c r="J966" s="130" t="s">
        <v>45</v>
      </c>
      <c r="K966" s="130" t="s">
        <v>44</v>
      </c>
    </row>
    <row r="967" spans="1:11" x14ac:dyDescent="0.35">
      <c r="A967" s="130">
        <v>475</v>
      </c>
      <c r="B967" s="130">
        <v>37</v>
      </c>
      <c r="C967" s="130" t="s">
        <v>92</v>
      </c>
      <c r="D967" s="130">
        <v>37442</v>
      </c>
      <c r="E967" s="130" t="s">
        <v>224</v>
      </c>
      <c r="F967" s="130">
        <v>3.3830893850685402</v>
      </c>
      <c r="G967" s="130" t="s">
        <v>53</v>
      </c>
      <c r="H967" s="130" t="s">
        <v>53</v>
      </c>
      <c r="I967" s="130" t="s">
        <v>66</v>
      </c>
      <c r="J967" s="130" t="s">
        <v>45</v>
      </c>
      <c r="K967" s="130" t="s">
        <v>44</v>
      </c>
    </row>
    <row r="968" spans="1:11" x14ac:dyDescent="0.35">
      <c r="A968" s="130">
        <v>480</v>
      </c>
      <c r="B968" s="130">
        <v>37</v>
      </c>
      <c r="C968" s="130" t="s">
        <v>92</v>
      </c>
      <c r="D968" s="130">
        <v>35795</v>
      </c>
      <c r="E968" s="130" t="s">
        <v>224</v>
      </c>
      <c r="F968" s="130">
        <v>3.3830893850685402</v>
      </c>
      <c r="G968" s="130" t="s">
        <v>53</v>
      </c>
      <c r="H968" s="130" t="s">
        <v>53</v>
      </c>
      <c r="I968" s="130" t="s">
        <v>66</v>
      </c>
      <c r="J968" s="130" t="s">
        <v>45</v>
      </c>
      <c r="K968" s="130" t="s">
        <v>44</v>
      </c>
    </row>
    <row r="969" spans="1:11" x14ac:dyDescent="0.35">
      <c r="A969" s="130">
        <v>485</v>
      </c>
      <c r="B969" s="130">
        <v>37</v>
      </c>
      <c r="C969" s="130" t="s">
        <v>92</v>
      </c>
      <c r="D969" s="130">
        <v>37465</v>
      </c>
      <c r="E969" s="130" t="s">
        <v>224</v>
      </c>
      <c r="F969" s="130">
        <v>3.3830893850685402</v>
      </c>
      <c r="G969" s="130" t="s">
        <v>53</v>
      </c>
      <c r="H969" s="130" t="s">
        <v>53</v>
      </c>
      <c r="I969" s="130" t="s">
        <v>66</v>
      </c>
      <c r="J969" s="130" t="s">
        <v>45</v>
      </c>
      <c r="K969" s="130" t="s">
        <v>44</v>
      </c>
    </row>
    <row r="970" spans="1:11" x14ac:dyDescent="0.35">
      <c r="A970" s="130">
        <v>490</v>
      </c>
      <c r="B970" s="130">
        <v>37</v>
      </c>
      <c r="C970" s="130" t="s">
        <v>92</v>
      </c>
      <c r="D970" s="130">
        <v>38680</v>
      </c>
      <c r="E970" s="130" t="s">
        <v>224</v>
      </c>
      <c r="F970" s="130">
        <v>3.3830893850685402</v>
      </c>
      <c r="G970" s="130" t="s">
        <v>53</v>
      </c>
      <c r="H970" s="130" t="s">
        <v>53</v>
      </c>
      <c r="I970" s="130" t="s">
        <v>66</v>
      </c>
      <c r="J970" s="130" t="s">
        <v>45</v>
      </c>
      <c r="K970" s="130" t="s">
        <v>44</v>
      </c>
    </row>
    <row r="971" spans="1:11" x14ac:dyDescent="0.35">
      <c r="A971" s="130">
        <v>495</v>
      </c>
      <c r="B971" s="130">
        <v>37</v>
      </c>
      <c r="C971" s="130" t="s">
        <v>92</v>
      </c>
      <c r="D971" s="130">
        <v>39996</v>
      </c>
      <c r="E971" s="130" t="s">
        <v>224</v>
      </c>
      <c r="F971" s="130">
        <v>3.3830893850685402</v>
      </c>
      <c r="G971" s="130" t="s">
        <v>53</v>
      </c>
      <c r="H971" s="130" t="s">
        <v>53</v>
      </c>
      <c r="I971" s="130" t="s">
        <v>66</v>
      </c>
      <c r="J971" s="130" t="s">
        <v>45</v>
      </c>
      <c r="K971" s="130" t="s">
        <v>44</v>
      </c>
    </row>
    <row r="972" spans="1:11" x14ac:dyDescent="0.35">
      <c r="A972" s="130">
        <v>500</v>
      </c>
      <c r="B972" s="130">
        <v>37</v>
      </c>
      <c r="C972" s="130" t="s">
        <v>92</v>
      </c>
      <c r="D972" s="130">
        <v>38451</v>
      </c>
      <c r="E972" s="130" t="s">
        <v>224</v>
      </c>
      <c r="F972" s="130">
        <v>3.3830893850685402</v>
      </c>
      <c r="G972" s="130" t="s">
        <v>53</v>
      </c>
      <c r="H972" s="130" t="s">
        <v>53</v>
      </c>
      <c r="I972" s="130" t="s">
        <v>66</v>
      </c>
      <c r="J972" s="130" t="s">
        <v>45</v>
      </c>
      <c r="K972" s="130" t="s">
        <v>44</v>
      </c>
    </row>
    <row r="973" spans="1:11" x14ac:dyDescent="0.35">
      <c r="A973" s="130">
        <v>505</v>
      </c>
      <c r="B973" s="130">
        <v>37</v>
      </c>
      <c r="C973" s="130" t="s">
        <v>92</v>
      </c>
      <c r="D973" s="130">
        <v>39231</v>
      </c>
      <c r="E973" s="130" t="s">
        <v>224</v>
      </c>
      <c r="F973" s="130">
        <v>3.3830893850685402</v>
      </c>
      <c r="G973" s="130" t="s">
        <v>53</v>
      </c>
      <c r="H973" s="130" t="s">
        <v>53</v>
      </c>
      <c r="I973" s="130" t="s">
        <v>66</v>
      </c>
      <c r="J973" s="130" t="s">
        <v>45</v>
      </c>
      <c r="K973" s="130" t="s">
        <v>44</v>
      </c>
    </row>
    <row r="974" spans="1:11" x14ac:dyDescent="0.35">
      <c r="A974" s="130">
        <v>510</v>
      </c>
      <c r="B974" s="130">
        <v>37</v>
      </c>
      <c r="C974" s="130" t="s">
        <v>92</v>
      </c>
      <c r="D974" s="130">
        <v>40399</v>
      </c>
      <c r="E974" s="130" t="s">
        <v>224</v>
      </c>
      <c r="F974" s="130">
        <v>3.3830893850685402</v>
      </c>
      <c r="G974" s="130" t="s">
        <v>53</v>
      </c>
      <c r="H974" s="130" t="s">
        <v>53</v>
      </c>
      <c r="I974" s="130" t="s">
        <v>66</v>
      </c>
      <c r="J974" s="130" t="s">
        <v>45</v>
      </c>
      <c r="K974" s="130" t="s">
        <v>44</v>
      </c>
    </row>
    <row r="975" spans="1:11" x14ac:dyDescent="0.35">
      <c r="A975" s="130">
        <v>515</v>
      </c>
      <c r="B975" s="130">
        <v>37</v>
      </c>
      <c r="C975" s="130" t="s">
        <v>92</v>
      </c>
      <c r="D975" s="130">
        <v>40369</v>
      </c>
      <c r="E975" s="130" t="s">
        <v>224</v>
      </c>
      <c r="F975" s="130">
        <v>3.3830893850685402</v>
      </c>
      <c r="G975" s="130" t="s">
        <v>53</v>
      </c>
      <c r="H975" s="130" t="s">
        <v>53</v>
      </c>
      <c r="I975" s="130" t="s">
        <v>66</v>
      </c>
      <c r="J975" s="130" t="s">
        <v>45</v>
      </c>
      <c r="K975" s="130" t="s">
        <v>44</v>
      </c>
    </row>
    <row r="976" spans="1:11" x14ac:dyDescent="0.35">
      <c r="A976" s="130">
        <v>520</v>
      </c>
      <c r="B976" s="130">
        <v>37</v>
      </c>
      <c r="C976" s="130" t="s">
        <v>92</v>
      </c>
      <c r="D976" s="130">
        <v>40424</v>
      </c>
      <c r="E976" s="130" t="s">
        <v>224</v>
      </c>
      <c r="F976" s="130">
        <v>3.3830893850685402</v>
      </c>
      <c r="G976" s="130" t="s">
        <v>53</v>
      </c>
      <c r="H976" s="130" t="s">
        <v>53</v>
      </c>
      <c r="I976" s="130" t="s">
        <v>66</v>
      </c>
      <c r="J976" s="130" t="s">
        <v>45</v>
      </c>
      <c r="K976" s="130" t="s">
        <v>44</v>
      </c>
    </row>
    <row r="977" spans="1:11" x14ac:dyDescent="0.35">
      <c r="A977" s="130">
        <v>525</v>
      </c>
      <c r="B977" s="130">
        <v>37</v>
      </c>
      <c r="C977" s="130" t="s">
        <v>92</v>
      </c>
      <c r="D977" s="130">
        <v>42191</v>
      </c>
      <c r="E977" s="130" t="s">
        <v>224</v>
      </c>
      <c r="F977" s="130">
        <v>3.3830893850685402</v>
      </c>
      <c r="G977" s="130" t="s">
        <v>53</v>
      </c>
      <c r="H977" s="130" t="s">
        <v>53</v>
      </c>
      <c r="I977" s="130" t="s">
        <v>66</v>
      </c>
      <c r="J977" s="130" t="s">
        <v>45</v>
      </c>
      <c r="K977" s="130" t="s">
        <v>44</v>
      </c>
    </row>
    <row r="978" spans="1:11" x14ac:dyDescent="0.35">
      <c r="A978" s="130">
        <v>530</v>
      </c>
      <c r="B978" s="130">
        <v>37</v>
      </c>
      <c r="C978" s="130" t="s">
        <v>92</v>
      </c>
      <c r="D978" s="130">
        <v>41779</v>
      </c>
      <c r="E978" s="130" t="s">
        <v>224</v>
      </c>
      <c r="F978" s="130">
        <v>3.3830893850685402</v>
      </c>
      <c r="G978" s="130" t="s">
        <v>53</v>
      </c>
      <c r="H978" s="130" t="s">
        <v>53</v>
      </c>
      <c r="I978" s="130" t="s">
        <v>66</v>
      </c>
      <c r="J978" s="130" t="s">
        <v>45</v>
      </c>
      <c r="K978" s="130" t="s">
        <v>44</v>
      </c>
    </row>
    <row r="979" spans="1:11" x14ac:dyDescent="0.35">
      <c r="A979" s="130">
        <v>535</v>
      </c>
      <c r="B979" s="130">
        <v>37</v>
      </c>
      <c r="C979" s="130" t="s">
        <v>92</v>
      </c>
      <c r="D979" s="130">
        <v>42131</v>
      </c>
      <c r="E979" s="130" t="s">
        <v>224</v>
      </c>
      <c r="F979" s="130">
        <v>3.3830893850685402</v>
      </c>
      <c r="G979" s="130" t="s">
        <v>53</v>
      </c>
      <c r="H979" s="130" t="s">
        <v>53</v>
      </c>
      <c r="I979" s="130" t="s">
        <v>66</v>
      </c>
      <c r="J979" s="130" t="s">
        <v>45</v>
      </c>
      <c r="K979" s="130" t="s">
        <v>44</v>
      </c>
    </row>
    <row r="980" spans="1:11" x14ac:dyDescent="0.35">
      <c r="A980" s="130">
        <v>540</v>
      </c>
      <c r="B980" s="130">
        <v>37</v>
      </c>
      <c r="C980" s="130" t="s">
        <v>92</v>
      </c>
      <c r="D980" s="130">
        <v>38833</v>
      </c>
      <c r="E980" s="130" t="s">
        <v>224</v>
      </c>
      <c r="F980" s="130">
        <v>3.3830893850685402</v>
      </c>
      <c r="G980" s="130" t="s">
        <v>53</v>
      </c>
      <c r="H980" s="130" t="s">
        <v>53</v>
      </c>
      <c r="I980" s="130" t="s">
        <v>66</v>
      </c>
      <c r="J980" s="130" t="s">
        <v>45</v>
      </c>
      <c r="K980" s="130" t="s">
        <v>44</v>
      </c>
    </row>
    <row r="981" spans="1:11" x14ac:dyDescent="0.35">
      <c r="A981" s="130">
        <v>545</v>
      </c>
      <c r="B981" s="130">
        <v>37</v>
      </c>
      <c r="C981" s="130" t="s">
        <v>92</v>
      </c>
      <c r="D981" s="130">
        <v>42408</v>
      </c>
      <c r="E981" s="130" t="s">
        <v>224</v>
      </c>
      <c r="F981" s="130">
        <v>3.3830893850685402</v>
      </c>
      <c r="G981" s="130" t="s">
        <v>53</v>
      </c>
      <c r="H981" s="130" t="s">
        <v>53</v>
      </c>
      <c r="I981" s="130" t="s">
        <v>66</v>
      </c>
      <c r="J981" s="130" t="s">
        <v>45</v>
      </c>
      <c r="K981" s="130" t="s">
        <v>44</v>
      </c>
    </row>
    <row r="982" spans="1:11" x14ac:dyDescent="0.35">
      <c r="A982" s="130">
        <v>550</v>
      </c>
      <c r="B982" s="130">
        <v>37</v>
      </c>
      <c r="C982" s="130" t="s">
        <v>92</v>
      </c>
      <c r="D982" s="130">
        <v>42763</v>
      </c>
      <c r="E982" s="130" t="s">
        <v>224</v>
      </c>
      <c r="F982" s="130">
        <v>3.3830893850685402</v>
      </c>
      <c r="G982" s="130" t="s">
        <v>53</v>
      </c>
      <c r="H982" s="130" t="s">
        <v>53</v>
      </c>
      <c r="I982" s="130" t="s">
        <v>66</v>
      </c>
      <c r="J982" s="130" t="s">
        <v>45</v>
      </c>
      <c r="K982" s="130" t="s">
        <v>44</v>
      </c>
    </row>
    <row r="983" spans="1:11" x14ac:dyDescent="0.35">
      <c r="A983" s="130">
        <v>555</v>
      </c>
      <c r="B983" s="130">
        <v>37</v>
      </c>
      <c r="C983" s="130" t="s">
        <v>92</v>
      </c>
      <c r="D983" s="130">
        <v>43850</v>
      </c>
      <c r="E983" s="130" t="s">
        <v>224</v>
      </c>
      <c r="F983" s="130">
        <v>3.3830893850685402</v>
      </c>
      <c r="G983" s="130" t="s">
        <v>53</v>
      </c>
      <c r="H983" s="130" t="s">
        <v>53</v>
      </c>
      <c r="I983" s="130" t="s">
        <v>66</v>
      </c>
      <c r="J983" s="130" t="s">
        <v>45</v>
      </c>
      <c r="K983" s="130" t="s">
        <v>44</v>
      </c>
    </row>
    <row r="984" spans="1:11" x14ac:dyDescent="0.35">
      <c r="A984" s="130">
        <v>560</v>
      </c>
      <c r="B984" s="130">
        <v>37</v>
      </c>
      <c r="C984" s="130" t="s">
        <v>92</v>
      </c>
      <c r="D984" s="130">
        <v>42737</v>
      </c>
      <c r="E984" s="130" t="s">
        <v>224</v>
      </c>
      <c r="F984" s="130">
        <v>3.3830893850685402</v>
      </c>
      <c r="G984" s="130" t="s">
        <v>53</v>
      </c>
      <c r="H984" s="130" t="s">
        <v>53</v>
      </c>
      <c r="I984" s="130" t="s">
        <v>66</v>
      </c>
      <c r="J984" s="130" t="s">
        <v>45</v>
      </c>
      <c r="K984" s="130" t="s">
        <v>44</v>
      </c>
    </row>
    <row r="985" spans="1:11" x14ac:dyDescent="0.35">
      <c r="A985" s="130">
        <v>565</v>
      </c>
      <c r="B985" s="130">
        <v>37</v>
      </c>
      <c r="C985" s="130" t="s">
        <v>92</v>
      </c>
      <c r="D985" s="130">
        <v>43899</v>
      </c>
      <c r="E985" s="130" t="s">
        <v>224</v>
      </c>
      <c r="F985" s="130">
        <v>3.3830893850685402</v>
      </c>
      <c r="G985" s="130" t="s">
        <v>53</v>
      </c>
      <c r="H985" s="130" t="s">
        <v>53</v>
      </c>
      <c r="I985" s="130" t="s">
        <v>66</v>
      </c>
      <c r="J985" s="130" t="s">
        <v>45</v>
      </c>
      <c r="K985" s="130" t="s">
        <v>44</v>
      </c>
    </row>
    <row r="986" spans="1:11" x14ac:dyDescent="0.35">
      <c r="A986" s="130">
        <v>570</v>
      </c>
      <c r="B986" s="130">
        <v>37</v>
      </c>
      <c r="C986" s="130" t="s">
        <v>92</v>
      </c>
      <c r="D986" s="130">
        <v>43763</v>
      </c>
      <c r="E986" s="130" t="s">
        <v>224</v>
      </c>
      <c r="F986" s="130">
        <v>3.3830893850685402</v>
      </c>
      <c r="G986" s="130" t="s">
        <v>53</v>
      </c>
      <c r="H986" s="130" t="s">
        <v>53</v>
      </c>
      <c r="I986" s="130" t="s">
        <v>66</v>
      </c>
      <c r="J986" s="130" t="s">
        <v>45</v>
      </c>
      <c r="K986" s="130" t="s">
        <v>44</v>
      </c>
    </row>
    <row r="987" spans="1:11" x14ac:dyDescent="0.35">
      <c r="A987" s="130">
        <v>575</v>
      </c>
      <c r="B987" s="130">
        <v>37</v>
      </c>
      <c r="C987" s="130" t="s">
        <v>92</v>
      </c>
      <c r="D987" s="130">
        <v>43036</v>
      </c>
      <c r="E987" s="130" t="s">
        <v>224</v>
      </c>
      <c r="F987" s="130">
        <v>3.3830893850685402</v>
      </c>
      <c r="G987" s="130" t="s">
        <v>53</v>
      </c>
      <c r="H987" s="130" t="s">
        <v>53</v>
      </c>
      <c r="I987" s="130" t="s">
        <v>66</v>
      </c>
      <c r="J987" s="130" t="s">
        <v>45</v>
      </c>
      <c r="K987" s="130" t="s">
        <v>44</v>
      </c>
    </row>
    <row r="988" spans="1:11" x14ac:dyDescent="0.35">
      <c r="A988" s="130">
        <v>580</v>
      </c>
      <c r="B988" s="130">
        <v>37</v>
      </c>
      <c r="C988" s="130" t="s">
        <v>92</v>
      </c>
      <c r="D988" s="130">
        <v>41673</v>
      </c>
      <c r="E988" s="130" t="s">
        <v>224</v>
      </c>
      <c r="F988" s="130">
        <v>3.3830893850685402</v>
      </c>
      <c r="G988" s="130" t="s">
        <v>53</v>
      </c>
      <c r="H988" s="130" t="s">
        <v>53</v>
      </c>
      <c r="I988" s="130" t="s">
        <v>66</v>
      </c>
      <c r="J988" s="130" t="s">
        <v>45</v>
      </c>
      <c r="K988" s="130" t="s">
        <v>44</v>
      </c>
    </row>
    <row r="989" spans="1:11" x14ac:dyDescent="0.35">
      <c r="A989" s="130">
        <v>585</v>
      </c>
      <c r="B989" s="130">
        <v>37</v>
      </c>
      <c r="C989" s="130" t="s">
        <v>92</v>
      </c>
      <c r="D989" s="130">
        <v>43918</v>
      </c>
      <c r="E989" s="130" t="s">
        <v>224</v>
      </c>
      <c r="F989" s="130">
        <v>3.3830893850685402</v>
      </c>
      <c r="G989" s="130" t="s">
        <v>53</v>
      </c>
      <c r="H989" s="130" t="s">
        <v>53</v>
      </c>
      <c r="I989" s="130" t="s">
        <v>66</v>
      </c>
      <c r="J989" s="130" t="s">
        <v>45</v>
      </c>
      <c r="K989" s="130" t="s">
        <v>44</v>
      </c>
    </row>
    <row r="990" spans="1:11" x14ac:dyDescent="0.35">
      <c r="A990" s="130">
        <v>590</v>
      </c>
      <c r="B990" s="130">
        <v>37</v>
      </c>
      <c r="C990" s="130" t="s">
        <v>92</v>
      </c>
      <c r="D990" s="130">
        <v>44155</v>
      </c>
      <c r="E990" s="130" t="s">
        <v>224</v>
      </c>
      <c r="F990" s="130">
        <v>3.3830893850685402</v>
      </c>
      <c r="G990" s="130" t="s">
        <v>53</v>
      </c>
      <c r="H990" s="130" t="s">
        <v>53</v>
      </c>
      <c r="I990" s="130" t="s">
        <v>66</v>
      </c>
      <c r="J990" s="130" t="s">
        <v>45</v>
      </c>
      <c r="K990" s="130" t="s">
        <v>44</v>
      </c>
    </row>
    <row r="991" spans="1:11" x14ac:dyDescent="0.35">
      <c r="A991" s="130">
        <v>595</v>
      </c>
      <c r="B991" s="130">
        <v>37</v>
      </c>
      <c r="C991" s="130" t="s">
        <v>92</v>
      </c>
      <c r="D991" s="130">
        <v>43618</v>
      </c>
      <c r="E991" s="130" t="s">
        <v>224</v>
      </c>
      <c r="F991" s="130">
        <v>3.3830893850685402</v>
      </c>
      <c r="G991" s="130" t="s">
        <v>53</v>
      </c>
      <c r="H991" s="130" t="s">
        <v>53</v>
      </c>
      <c r="I991" s="130" t="s">
        <v>66</v>
      </c>
      <c r="J991" s="130" t="s">
        <v>45</v>
      </c>
      <c r="K991" s="130" t="s">
        <v>44</v>
      </c>
    </row>
    <row r="992" spans="1:11" x14ac:dyDescent="0.35">
      <c r="A992" s="130">
        <v>600</v>
      </c>
      <c r="B992" s="130">
        <v>37.1</v>
      </c>
      <c r="C992" s="130" t="s">
        <v>92</v>
      </c>
      <c r="D992" s="130">
        <v>43249</v>
      </c>
      <c r="E992" s="130" t="s">
        <v>224</v>
      </c>
      <c r="F992" s="130">
        <v>3.3830893850685402</v>
      </c>
      <c r="G992" s="130" t="s">
        <v>53</v>
      </c>
      <c r="H992" s="130" t="s">
        <v>53</v>
      </c>
      <c r="I992" s="130" t="s">
        <v>66</v>
      </c>
      <c r="J992" s="130" t="s">
        <v>45</v>
      </c>
      <c r="K992" s="130" t="s">
        <v>44</v>
      </c>
    </row>
    <row r="993" spans="1:11" x14ac:dyDescent="0.35">
      <c r="A993" s="130">
        <v>605</v>
      </c>
      <c r="B993" s="130">
        <v>37</v>
      </c>
      <c r="C993" s="130" t="s">
        <v>92</v>
      </c>
      <c r="D993" s="130">
        <v>45779</v>
      </c>
      <c r="E993" s="130" t="s">
        <v>224</v>
      </c>
      <c r="F993" s="130">
        <v>3.3830893850685402</v>
      </c>
      <c r="G993" s="130" t="s">
        <v>53</v>
      </c>
      <c r="H993" s="130" t="s">
        <v>53</v>
      </c>
      <c r="I993" s="130" t="s">
        <v>66</v>
      </c>
      <c r="J993" s="130" t="s">
        <v>45</v>
      </c>
      <c r="K993" s="130" t="s">
        <v>44</v>
      </c>
    </row>
    <row r="994" spans="1:11" x14ac:dyDescent="0.35">
      <c r="A994" s="130">
        <v>610</v>
      </c>
      <c r="B994" s="130">
        <v>37</v>
      </c>
      <c r="C994" s="130" t="s">
        <v>92</v>
      </c>
      <c r="D994" s="130">
        <v>44914</v>
      </c>
      <c r="E994" s="130" t="s">
        <v>224</v>
      </c>
      <c r="F994" s="130">
        <v>3.3830893850685402</v>
      </c>
      <c r="G994" s="130" t="s">
        <v>53</v>
      </c>
      <c r="H994" s="130" t="s">
        <v>53</v>
      </c>
      <c r="I994" s="130" t="s">
        <v>66</v>
      </c>
      <c r="J994" s="130" t="s">
        <v>45</v>
      </c>
      <c r="K994" s="130" t="s">
        <v>44</v>
      </c>
    </row>
    <row r="995" spans="1:11" x14ac:dyDescent="0.35">
      <c r="A995" s="130">
        <v>615</v>
      </c>
      <c r="B995" s="130">
        <v>37</v>
      </c>
      <c r="C995" s="130" t="s">
        <v>92</v>
      </c>
      <c r="D995" s="130">
        <v>45926</v>
      </c>
      <c r="E995" s="130" t="s">
        <v>224</v>
      </c>
      <c r="F995" s="130">
        <v>3.3830893850685402</v>
      </c>
      <c r="G995" s="130" t="s">
        <v>53</v>
      </c>
      <c r="H995" s="130" t="s">
        <v>53</v>
      </c>
      <c r="I995" s="130" t="s">
        <v>66</v>
      </c>
      <c r="J995" s="130" t="s">
        <v>45</v>
      </c>
      <c r="K995" s="130" t="s">
        <v>44</v>
      </c>
    </row>
    <row r="996" spans="1:11" x14ac:dyDescent="0.35">
      <c r="A996" s="130">
        <v>620</v>
      </c>
      <c r="B996" s="130">
        <v>37</v>
      </c>
      <c r="C996" s="130" t="s">
        <v>92</v>
      </c>
      <c r="D996" s="130">
        <v>44102</v>
      </c>
      <c r="E996" s="130" t="s">
        <v>224</v>
      </c>
      <c r="F996" s="130">
        <v>3.3830893850685402</v>
      </c>
      <c r="G996" s="130" t="s">
        <v>53</v>
      </c>
      <c r="H996" s="130" t="s">
        <v>53</v>
      </c>
      <c r="I996" s="130" t="s">
        <v>66</v>
      </c>
      <c r="J996" s="130" t="s">
        <v>45</v>
      </c>
      <c r="K996" s="130" t="s">
        <v>44</v>
      </c>
    </row>
    <row r="997" spans="1:11" x14ac:dyDescent="0.35">
      <c r="A997" s="130">
        <v>625</v>
      </c>
      <c r="B997" s="130">
        <v>37</v>
      </c>
      <c r="C997" s="130" t="s">
        <v>92</v>
      </c>
      <c r="D997" s="130">
        <v>44349</v>
      </c>
      <c r="E997" s="130" t="s">
        <v>224</v>
      </c>
      <c r="F997" s="130">
        <v>3.3830893850685402</v>
      </c>
      <c r="G997" s="130" t="s">
        <v>53</v>
      </c>
      <c r="H997" s="130" t="s">
        <v>53</v>
      </c>
      <c r="I997" s="130" t="s">
        <v>66</v>
      </c>
      <c r="J997" s="130" t="s">
        <v>45</v>
      </c>
      <c r="K997" s="130" t="s">
        <v>44</v>
      </c>
    </row>
    <row r="998" spans="1:11" x14ac:dyDescent="0.35">
      <c r="A998" s="130">
        <v>630</v>
      </c>
      <c r="B998" s="130">
        <v>37</v>
      </c>
      <c r="C998" s="130" t="s">
        <v>92</v>
      </c>
      <c r="D998" s="130">
        <v>46053</v>
      </c>
      <c r="E998" s="130" t="s">
        <v>224</v>
      </c>
      <c r="F998" s="130">
        <v>3.3830893850685402</v>
      </c>
      <c r="G998" s="130" t="s">
        <v>53</v>
      </c>
      <c r="H998" s="130" t="s">
        <v>53</v>
      </c>
      <c r="I998" s="130" t="s">
        <v>66</v>
      </c>
      <c r="J998" s="130" t="s">
        <v>45</v>
      </c>
      <c r="K998" s="130" t="s">
        <v>44</v>
      </c>
    </row>
    <row r="999" spans="1:11" x14ac:dyDescent="0.35">
      <c r="A999" s="130">
        <v>635</v>
      </c>
      <c r="B999" s="130">
        <v>37</v>
      </c>
      <c r="C999" s="130" t="s">
        <v>92</v>
      </c>
      <c r="D999" s="130">
        <v>46791</v>
      </c>
      <c r="E999" s="130" t="s">
        <v>224</v>
      </c>
      <c r="F999" s="130">
        <v>3.3830893850685402</v>
      </c>
      <c r="G999" s="130" t="s">
        <v>53</v>
      </c>
      <c r="H999" s="130" t="s">
        <v>53</v>
      </c>
      <c r="I999" s="130" t="s">
        <v>66</v>
      </c>
      <c r="J999" s="130" t="s">
        <v>45</v>
      </c>
      <c r="K999" s="130" t="s">
        <v>44</v>
      </c>
    </row>
    <row r="1000" spans="1:11" x14ac:dyDescent="0.35">
      <c r="A1000" s="130">
        <v>640</v>
      </c>
      <c r="B1000" s="130">
        <v>37</v>
      </c>
      <c r="C1000" s="130" t="s">
        <v>92</v>
      </c>
      <c r="D1000" s="130">
        <v>42606</v>
      </c>
      <c r="E1000" s="130" t="s">
        <v>224</v>
      </c>
      <c r="F1000" s="130">
        <v>3.3830893850685402</v>
      </c>
      <c r="G1000" s="130" t="s">
        <v>53</v>
      </c>
      <c r="H1000" s="130" t="s">
        <v>53</v>
      </c>
      <c r="I1000" s="130" t="s">
        <v>66</v>
      </c>
      <c r="J1000" s="130" t="s">
        <v>45</v>
      </c>
      <c r="K1000" s="130" t="s">
        <v>44</v>
      </c>
    </row>
    <row r="1001" spans="1:11" x14ac:dyDescent="0.35">
      <c r="A1001" s="130">
        <v>645</v>
      </c>
      <c r="B1001" s="130">
        <v>37</v>
      </c>
      <c r="C1001" s="130" t="s">
        <v>92</v>
      </c>
      <c r="D1001" s="130">
        <v>46118</v>
      </c>
      <c r="E1001" s="130" t="s">
        <v>224</v>
      </c>
      <c r="F1001" s="130">
        <v>3.3830893850685402</v>
      </c>
      <c r="G1001" s="130" t="s">
        <v>53</v>
      </c>
      <c r="H1001" s="130" t="s">
        <v>53</v>
      </c>
      <c r="I1001" s="130" t="s">
        <v>66</v>
      </c>
      <c r="J1001" s="130" t="s">
        <v>45</v>
      </c>
      <c r="K1001" s="130" t="s">
        <v>44</v>
      </c>
    </row>
    <row r="1002" spans="1:11" x14ac:dyDescent="0.35">
      <c r="A1002" s="130">
        <v>650</v>
      </c>
      <c r="B1002" s="130">
        <v>37</v>
      </c>
      <c r="C1002" s="130" t="s">
        <v>92</v>
      </c>
      <c r="D1002" s="130">
        <v>46944</v>
      </c>
      <c r="E1002" s="130" t="s">
        <v>224</v>
      </c>
      <c r="F1002" s="130">
        <v>3.3830893850685402</v>
      </c>
      <c r="G1002" s="130" t="s">
        <v>53</v>
      </c>
      <c r="H1002" s="130" t="s">
        <v>53</v>
      </c>
      <c r="I1002" s="130" t="s">
        <v>66</v>
      </c>
      <c r="J1002" s="130" t="s">
        <v>45</v>
      </c>
      <c r="K1002" s="130" t="s">
        <v>44</v>
      </c>
    </row>
    <row r="1003" spans="1:11" x14ac:dyDescent="0.35">
      <c r="A1003" s="130">
        <v>655</v>
      </c>
      <c r="B1003" s="130">
        <v>37</v>
      </c>
      <c r="C1003" s="130" t="s">
        <v>92</v>
      </c>
      <c r="D1003" s="130">
        <v>47068</v>
      </c>
      <c r="E1003" s="130" t="s">
        <v>224</v>
      </c>
      <c r="F1003" s="130">
        <v>3.3830893850685402</v>
      </c>
      <c r="G1003" s="130" t="s">
        <v>53</v>
      </c>
      <c r="H1003" s="130" t="s">
        <v>53</v>
      </c>
      <c r="I1003" s="130" t="s">
        <v>66</v>
      </c>
      <c r="J1003" s="130" t="s">
        <v>45</v>
      </c>
      <c r="K1003" s="130" t="s">
        <v>44</v>
      </c>
    </row>
    <row r="1004" spans="1:11" x14ac:dyDescent="0.35">
      <c r="A1004" s="130">
        <v>660</v>
      </c>
      <c r="B1004" s="130">
        <v>37</v>
      </c>
      <c r="C1004" s="130" t="s">
        <v>92</v>
      </c>
      <c r="D1004" s="130">
        <v>46162</v>
      </c>
      <c r="E1004" s="130" t="s">
        <v>224</v>
      </c>
      <c r="F1004" s="130">
        <v>3.3830893850685402</v>
      </c>
      <c r="G1004" s="130" t="s">
        <v>53</v>
      </c>
      <c r="H1004" s="130" t="s">
        <v>53</v>
      </c>
      <c r="I1004" s="130" t="s">
        <v>66</v>
      </c>
      <c r="J1004" s="130" t="s">
        <v>45</v>
      </c>
      <c r="K1004" s="130" t="s">
        <v>44</v>
      </c>
    </row>
    <row r="1005" spans="1:11" x14ac:dyDescent="0.35">
      <c r="A1005" s="130">
        <v>665</v>
      </c>
      <c r="B1005" s="130">
        <v>37</v>
      </c>
      <c r="C1005" s="130" t="s">
        <v>92</v>
      </c>
      <c r="D1005" s="130">
        <v>47801</v>
      </c>
      <c r="E1005" s="130" t="s">
        <v>224</v>
      </c>
      <c r="F1005" s="130">
        <v>3.3830893850685402</v>
      </c>
      <c r="G1005" s="130" t="s">
        <v>53</v>
      </c>
      <c r="H1005" s="130" t="s">
        <v>53</v>
      </c>
      <c r="I1005" s="130" t="s">
        <v>66</v>
      </c>
      <c r="J1005" s="130" t="s">
        <v>45</v>
      </c>
      <c r="K1005" s="130" t="s">
        <v>44</v>
      </c>
    </row>
    <row r="1006" spans="1:11" x14ac:dyDescent="0.35">
      <c r="A1006" s="130">
        <v>670</v>
      </c>
      <c r="B1006" s="130">
        <v>37</v>
      </c>
      <c r="C1006" s="130" t="s">
        <v>92</v>
      </c>
      <c r="D1006" s="130">
        <v>46246</v>
      </c>
      <c r="E1006" s="130" t="s">
        <v>224</v>
      </c>
      <c r="F1006" s="130">
        <v>3.3830893850685402</v>
      </c>
      <c r="G1006" s="130" t="s">
        <v>53</v>
      </c>
      <c r="H1006" s="130" t="s">
        <v>53</v>
      </c>
      <c r="I1006" s="130" t="s">
        <v>66</v>
      </c>
      <c r="J1006" s="130" t="s">
        <v>45</v>
      </c>
      <c r="K1006" s="130" t="s">
        <v>44</v>
      </c>
    </row>
    <row r="1007" spans="1:11" x14ac:dyDescent="0.35">
      <c r="A1007" s="130">
        <v>675</v>
      </c>
      <c r="B1007" s="130">
        <v>37</v>
      </c>
      <c r="C1007" s="130" t="s">
        <v>92</v>
      </c>
      <c r="D1007" s="130">
        <v>46547</v>
      </c>
      <c r="E1007" s="130" t="s">
        <v>224</v>
      </c>
      <c r="F1007" s="130">
        <v>3.3830893850685402</v>
      </c>
      <c r="G1007" s="130" t="s">
        <v>53</v>
      </c>
      <c r="H1007" s="130" t="s">
        <v>53</v>
      </c>
      <c r="I1007" s="130" t="s">
        <v>66</v>
      </c>
      <c r="J1007" s="130" t="s">
        <v>45</v>
      </c>
      <c r="K1007" s="130" t="s">
        <v>44</v>
      </c>
    </row>
    <row r="1008" spans="1:11" x14ac:dyDescent="0.35">
      <c r="A1008" s="130">
        <v>680</v>
      </c>
      <c r="B1008" s="130">
        <v>37</v>
      </c>
      <c r="C1008" s="130" t="s">
        <v>92</v>
      </c>
      <c r="D1008" s="130">
        <v>46213</v>
      </c>
      <c r="E1008" s="130" t="s">
        <v>224</v>
      </c>
      <c r="F1008" s="130">
        <v>3.3830893850685402</v>
      </c>
      <c r="G1008" s="130" t="s">
        <v>53</v>
      </c>
      <c r="H1008" s="130" t="s">
        <v>53</v>
      </c>
      <c r="I1008" s="130" t="s">
        <v>66</v>
      </c>
      <c r="J1008" s="130" t="s">
        <v>45</v>
      </c>
      <c r="K1008" s="130" t="s">
        <v>44</v>
      </c>
    </row>
    <row r="1009" spans="1:11" x14ac:dyDescent="0.35">
      <c r="A1009" s="130">
        <v>685</v>
      </c>
      <c r="B1009" s="130">
        <v>37</v>
      </c>
      <c r="C1009" s="130" t="s">
        <v>92</v>
      </c>
      <c r="D1009" s="130">
        <v>45902</v>
      </c>
      <c r="E1009" s="130" t="s">
        <v>224</v>
      </c>
      <c r="F1009" s="130">
        <v>3.3830893850685402</v>
      </c>
      <c r="G1009" s="130" t="s">
        <v>53</v>
      </c>
      <c r="H1009" s="130" t="s">
        <v>53</v>
      </c>
      <c r="I1009" s="130" t="s">
        <v>66</v>
      </c>
      <c r="J1009" s="130" t="s">
        <v>45</v>
      </c>
      <c r="K1009" s="130" t="s">
        <v>44</v>
      </c>
    </row>
    <row r="1010" spans="1:11" x14ac:dyDescent="0.35">
      <c r="A1010" s="130">
        <v>690</v>
      </c>
      <c r="B1010" s="130">
        <v>37</v>
      </c>
      <c r="C1010" s="130" t="s">
        <v>92</v>
      </c>
      <c r="D1010" s="130">
        <v>46636</v>
      </c>
      <c r="E1010" s="130" t="s">
        <v>224</v>
      </c>
      <c r="F1010" s="130">
        <v>3.3830893850685402</v>
      </c>
      <c r="G1010" s="130" t="s">
        <v>53</v>
      </c>
      <c r="H1010" s="130" t="s">
        <v>53</v>
      </c>
      <c r="I1010" s="130" t="s">
        <v>66</v>
      </c>
      <c r="J1010" s="130" t="s">
        <v>45</v>
      </c>
      <c r="K1010" s="130" t="s">
        <v>44</v>
      </c>
    </row>
    <row r="1011" spans="1:11" x14ac:dyDescent="0.35">
      <c r="A1011" s="130">
        <v>695</v>
      </c>
      <c r="B1011" s="130">
        <v>37</v>
      </c>
      <c r="C1011" s="130" t="s">
        <v>92</v>
      </c>
      <c r="D1011" s="130">
        <v>46110</v>
      </c>
      <c r="E1011" s="130" t="s">
        <v>224</v>
      </c>
      <c r="F1011" s="130">
        <v>3.3830893850685402</v>
      </c>
      <c r="G1011" s="130" t="s">
        <v>53</v>
      </c>
      <c r="H1011" s="130" t="s">
        <v>53</v>
      </c>
      <c r="I1011" s="130" t="s">
        <v>66</v>
      </c>
      <c r="J1011" s="130" t="s">
        <v>45</v>
      </c>
      <c r="K1011" s="130" t="s">
        <v>44</v>
      </c>
    </row>
    <row r="1012" spans="1:11" x14ac:dyDescent="0.35">
      <c r="A1012" s="130">
        <v>700</v>
      </c>
      <c r="B1012" s="130">
        <v>37</v>
      </c>
      <c r="C1012" s="130" t="s">
        <v>92</v>
      </c>
      <c r="D1012" s="130">
        <v>48278</v>
      </c>
      <c r="E1012" s="130" t="s">
        <v>224</v>
      </c>
      <c r="F1012" s="130">
        <v>3.3830893850685402</v>
      </c>
      <c r="G1012" s="130" t="s">
        <v>53</v>
      </c>
      <c r="H1012" s="130" t="s">
        <v>53</v>
      </c>
      <c r="I1012" s="130" t="s">
        <v>66</v>
      </c>
      <c r="J1012" s="130" t="s">
        <v>45</v>
      </c>
      <c r="K1012" s="130" t="s">
        <v>44</v>
      </c>
    </row>
    <row r="1013" spans="1:11" x14ac:dyDescent="0.35">
      <c r="A1013" s="130">
        <v>705</v>
      </c>
      <c r="B1013" s="130">
        <v>37</v>
      </c>
      <c r="C1013" s="130" t="s">
        <v>92</v>
      </c>
      <c r="D1013" s="130">
        <v>45704</v>
      </c>
      <c r="E1013" s="130" t="s">
        <v>224</v>
      </c>
      <c r="F1013" s="130">
        <v>3.3830893850685402</v>
      </c>
      <c r="G1013" s="130" t="s">
        <v>53</v>
      </c>
      <c r="H1013" s="130" t="s">
        <v>53</v>
      </c>
      <c r="I1013" s="130" t="s">
        <v>66</v>
      </c>
      <c r="J1013" s="130" t="s">
        <v>45</v>
      </c>
      <c r="K1013" s="130" t="s">
        <v>44</v>
      </c>
    </row>
    <row r="1014" spans="1:11" x14ac:dyDescent="0.35">
      <c r="A1014" s="130">
        <v>710</v>
      </c>
      <c r="B1014" s="130">
        <v>37</v>
      </c>
      <c r="C1014" s="130" t="s">
        <v>92</v>
      </c>
      <c r="D1014" s="130">
        <v>48122</v>
      </c>
      <c r="E1014" s="130" t="s">
        <v>224</v>
      </c>
      <c r="F1014" s="130">
        <v>3.3830893850685402</v>
      </c>
      <c r="G1014" s="130" t="s">
        <v>53</v>
      </c>
      <c r="H1014" s="130" t="s">
        <v>53</v>
      </c>
      <c r="I1014" s="130" t="s">
        <v>66</v>
      </c>
      <c r="J1014" s="130" t="s">
        <v>45</v>
      </c>
      <c r="K1014" s="130" t="s">
        <v>44</v>
      </c>
    </row>
    <row r="1015" spans="1:11" x14ac:dyDescent="0.35">
      <c r="A1015" s="130">
        <v>715</v>
      </c>
      <c r="B1015" s="130">
        <v>37</v>
      </c>
      <c r="C1015" s="130" t="s">
        <v>92</v>
      </c>
      <c r="D1015" s="130">
        <v>47328</v>
      </c>
      <c r="E1015" s="130" t="s">
        <v>224</v>
      </c>
      <c r="F1015" s="130">
        <v>3.3830893850685402</v>
      </c>
      <c r="G1015" s="130" t="s">
        <v>53</v>
      </c>
      <c r="H1015" s="130" t="s">
        <v>53</v>
      </c>
      <c r="I1015" s="130" t="s">
        <v>66</v>
      </c>
      <c r="J1015" s="130" t="s">
        <v>45</v>
      </c>
      <c r="K1015" s="130" t="s">
        <v>44</v>
      </c>
    </row>
    <row r="1016" spans="1:11" x14ac:dyDescent="0.35">
      <c r="A1016" s="130">
        <v>720</v>
      </c>
      <c r="B1016" s="130">
        <v>37</v>
      </c>
      <c r="C1016" s="130" t="s">
        <v>92</v>
      </c>
      <c r="D1016" s="130">
        <v>46230</v>
      </c>
      <c r="E1016" s="130" t="s">
        <v>224</v>
      </c>
      <c r="F1016" s="130">
        <v>3.3830893850685402</v>
      </c>
      <c r="G1016" s="130" t="s">
        <v>53</v>
      </c>
      <c r="H1016" s="130" t="s">
        <v>53</v>
      </c>
      <c r="I1016" s="130" t="s">
        <v>66</v>
      </c>
      <c r="J1016" s="130" t="s">
        <v>45</v>
      </c>
      <c r="K1016" s="130" t="s">
        <v>44</v>
      </c>
    </row>
    <row r="1017" spans="1:11" x14ac:dyDescent="0.35">
      <c r="A1017" s="130">
        <v>0</v>
      </c>
      <c r="B1017" s="130">
        <v>37</v>
      </c>
      <c r="C1017" s="130" t="s">
        <v>149</v>
      </c>
      <c r="D1017" s="130">
        <v>57</v>
      </c>
      <c r="E1017" s="130" t="s">
        <v>224</v>
      </c>
      <c r="F1017" s="130">
        <v>0</v>
      </c>
      <c r="G1017" s="130" t="s">
        <v>53</v>
      </c>
      <c r="H1017" s="130" t="s">
        <v>53</v>
      </c>
      <c r="I1017" s="130" t="s">
        <v>66</v>
      </c>
      <c r="J1017" s="130" t="s">
        <v>46</v>
      </c>
      <c r="K1017" s="130" t="s">
        <v>44</v>
      </c>
    </row>
    <row r="1018" spans="1:11" x14ac:dyDescent="0.35">
      <c r="A1018" s="130">
        <v>5</v>
      </c>
      <c r="B1018" s="130">
        <v>37</v>
      </c>
      <c r="C1018" s="130" t="s">
        <v>149</v>
      </c>
      <c r="D1018" s="130">
        <v>75</v>
      </c>
      <c r="E1018" s="130" t="s">
        <v>224</v>
      </c>
      <c r="F1018" s="130">
        <v>0</v>
      </c>
      <c r="G1018" s="130" t="s">
        <v>53</v>
      </c>
      <c r="H1018" s="130" t="s">
        <v>53</v>
      </c>
      <c r="I1018" s="130" t="s">
        <v>66</v>
      </c>
      <c r="J1018" s="130" t="s">
        <v>46</v>
      </c>
      <c r="K1018" s="130" t="s">
        <v>44</v>
      </c>
    </row>
    <row r="1019" spans="1:11" x14ac:dyDescent="0.35">
      <c r="A1019" s="130">
        <v>10</v>
      </c>
      <c r="B1019" s="130">
        <v>37</v>
      </c>
      <c r="C1019" s="130" t="s">
        <v>149</v>
      </c>
      <c r="D1019" s="130">
        <v>48</v>
      </c>
      <c r="E1019" s="130" t="s">
        <v>224</v>
      </c>
      <c r="F1019" s="130">
        <v>0</v>
      </c>
      <c r="G1019" s="130" t="s">
        <v>53</v>
      </c>
      <c r="H1019" s="130" t="s">
        <v>53</v>
      </c>
      <c r="I1019" s="130" t="s">
        <v>66</v>
      </c>
      <c r="J1019" s="130" t="s">
        <v>46</v>
      </c>
      <c r="K1019" s="130" t="s">
        <v>44</v>
      </c>
    </row>
    <row r="1020" spans="1:11" x14ac:dyDescent="0.35">
      <c r="A1020" s="130">
        <v>15</v>
      </c>
      <c r="B1020" s="130">
        <v>36.9</v>
      </c>
      <c r="C1020" s="130" t="s">
        <v>149</v>
      </c>
      <c r="D1020" s="130">
        <v>5</v>
      </c>
      <c r="E1020" s="130" t="s">
        <v>224</v>
      </c>
      <c r="F1020" s="130">
        <v>0</v>
      </c>
      <c r="G1020" s="130" t="s">
        <v>53</v>
      </c>
      <c r="H1020" s="130" t="s">
        <v>53</v>
      </c>
      <c r="I1020" s="130" t="s">
        <v>66</v>
      </c>
      <c r="J1020" s="130" t="s">
        <v>46</v>
      </c>
      <c r="K1020" s="130" t="s">
        <v>44</v>
      </c>
    </row>
    <row r="1021" spans="1:11" x14ac:dyDescent="0.35">
      <c r="A1021" s="130">
        <v>20</v>
      </c>
      <c r="B1021" s="130">
        <v>37</v>
      </c>
      <c r="C1021" s="130" t="s">
        <v>149</v>
      </c>
      <c r="D1021" s="130">
        <v>19</v>
      </c>
      <c r="E1021" s="130" t="s">
        <v>224</v>
      </c>
      <c r="F1021" s="130">
        <v>0</v>
      </c>
      <c r="G1021" s="130" t="s">
        <v>53</v>
      </c>
      <c r="H1021" s="130" t="s">
        <v>53</v>
      </c>
      <c r="I1021" s="130" t="s">
        <v>66</v>
      </c>
      <c r="J1021" s="130" t="s">
        <v>46</v>
      </c>
      <c r="K1021" s="130" t="s">
        <v>44</v>
      </c>
    </row>
    <row r="1022" spans="1:11" x14ac:dyDescent="0.35">
      <c r="A1022" s="130">
        <v>25</v>
      </c>
      <c r="B1022" s="130">
        <v>37</v>
      </c>
      <c r="C1022" s="130" t="s">
        <v>149</v>
      </c>
      <c r="D1022" s="130">
        <v>147</v>
      </c>
      <c r="E1022" s="130" t="s">
        <v>224</v>
      </c>
      <c r="F1022" s="130">
        <v>0</v>
      </c>
      <c r="G1022" s="130" t="s">
        <v>53</v>
      </c>
      <c r="H1022" s="130" t="s">
        <v>53</v>
      </c>
      <c r="I1022" s="130" t="s">
        <v>66</v>
      </c>
      <c r="J1022" s="130" t="s">
        <v>46</v>
      </c>
      <c r="K1022" s="130" t="s">
        <v>44</v>
      </c>
    </row>
    <row r="1023" spans="1:11" x14ac:dyDescent="0.35">
      <c r="A1023" s="130">
        <v>30</v>
      </c>
      <c r="B1023" s="130">
        <v>36.9</v>
      </c>
      <c r="C1023" s="130" t="s">
        <v>149</v>
      </c>
      <c r="D1023" s="130">
        <v>123</v>
      </c>
      <c r="E1023" s="130" t="s">
        <v>224</v>
      </c>
      <c r="F1023" s="130">
        <v>0</v>
      </c>
      <c r="G1023" s="130" t="s">
        <v>53</v>
      </c>
      <c r="H1023" s="130" t="s">
        <v>53</v>
      </c>
      <c r="I1023" s="130" t="s">
        <v>66</v>
      </c>
      <c r="J1023" s="130" t="s">
        <v>46</v>
      </c>
      <c r="K1023" s="130" t="s">
        <v>44</v>
      </c>
    </row>
    <row r="1024" spans="1:11" x14ac:dyDescent="0.35">
      <c r="A1024" s="130">
        <v>35</v>
      </c>
      <c r="B1024" s="130">
        <v>37</v>
      </c>
      <c r="C1024" s="130" t="s">
        <v>149</v>
      </c>
      <c r="D1024" s="130">
        <v>108</v>
      </c>
      <c r="E1024" s="130" t="s">
        <v>224</v>
      </c>
      <c r="F1024" s="130">
        <v>0</v>
      </c>
      <c r="G1024" s="130" t="s">
        <v>53</v>
      </c>
      <c r="H1024" s="130" t="s">
        <v>53</v>
      </c>
      <c r="I1024" s="130" t="s">
        <v>66</v>
      </c>
      <c r="J1024" s="130" t="s">
        <v>46</v>
      </c>
      <c r="K1024" s="130" t="s">
        <v>44</v>
      </c>
    </row>
    <row r="1025" spans="1:11" x14ac:dyDescent="0.35">
      <c r="A1025" s="130">
        <v>40</v>
      </c>
      <c r="B1025" s="130">
        <v>37</v>
      </c>
      <c r="C1025" s="130" t="s">
        <v>149</v>
      </c>
      <c r="D1025" s="130">
        <v>60</v>
      </c>
      <c r="E1025" s="130" t="s">
        <v>224</v>
      </c>
      <c r="F1025" s="130">
        <v>0</v>
      </c>
      <c r="G1025" s="130" t="s">
        <v>53</v>
      </c>
      <c r="H1025" s="130" t="s">
        <v>53</v>
      </c>
      <c r="I1025" s="130" t="s">
        <v>66</v>
      </c>
      <c r="J1025" s="130" t="s">
        <v>46</v>
      </c>
      <c r="K1025" s="130" t="s">
        <v>44</v>
      </c>
    </row>
    <row r="1026" spans="1:11" x14ac:dyDescent="0.35">
      <c r="A1026" s="130">
        <v>45</v>
      </c>
      <c r="B1026" s="130">
        <v>37</v>
      </c>
      <c r="C1026" s="130" t="s">
        <v>149</v>
      </c>
      <c r="D1026" s="130">
        <v>171</v>
      </c>
      <c r="E1026" s="130" t="s">
        <v>224</v>
      </c>
      <c r="F1026" s="130">
        <v>0</v>
      </c>
      <c r="G1026" s="130" t="s">
        <v>53</v>
      </c>
      <c r="H1026" s="130" t="s">
        <v>53</v>
      </c>
      <c r="I1026" s="130" t="s">
        <v>66</v>
      </c>
      <c r="J1026" s="130" t="s">
        <v>46</v>
      </c>
      <c r="K1026" s="130" t="s">
        <v>44</v>
      </c>
    </row>
    <row r="1027" spans="1:11" x14ac:dyDescent="0.35">
      <c r="A1027" s="130">
        <v>50</v>
      </c>
      <c r="B1027" s="130">
        <v>37</v>
      </c>
      <c r="C1027" s="130" t="s">
        <v>149</v>
      </c>
      <c r="D1027" s="130">
        <v>103</v>
      </c>
      <c r="E1027" s="130" t="s">
        <v>224</v>
      </c>
      <c r="F1027" s="130">
        <v>0</v>
      </c>
      <c r="G1027" s="130" t="s">
        <v>53</v>
      </c>
      <c r="H1027" s="130" t="s">
        <v>53</v>
      </c>
      <c r="I1027" s="130" t="s">
        <v>66</v>
      </c>
      <c r="J1027" s="130" t="s">
        <v>46</v>
      </c>
      <c r="K1027" s="130" t="s">
        <v>44</v>
      </c>
    </row>
    <row r="1028" spans="1:11" x14ac:dyDescent="0.35">
      <c r="A1028" s="130">
        <v>55</v>
      </c>
      <c r="B1028" s="130">
        <v>37</v>
      </c>
      <c r="C1028" s="130" t="s">
        <v>149</v>
      </c>
      <c r="D1028" s="130">
        <v>77</v>
      </c>
      <c r="E1028" s="130" t="s">
        <v>224</v>
      </c>
      <c r="F1028" s="130">
        <v>0</v>
      </c>
      <c r="G1028" s="130" t="s">
        <v>53</v>
      </c>
      <c r="H1028" s="130" t="s">
        <v>53</v>
      </c>
      <c r="I1028" s="130" t="s">
        <v>66</v>
      </c>
      <c r="J1028" s="130" t="s">
        <v>46</v>
      </c>
      <c r="K1028" s="130" t="s">
        <v>44</v>
      </c>
    </row>
    <row r="1029" spans="1:11" x14ac:dyDescent="0.35">
      <c r="A1029" s="130">
        <v>60</v>
      </c>
      <c r="B1029" s="130">
        <v>37</v>
      </c>
      <c r="C1029" s="130" t="s">
        <v>149</v>
      </c>
      <c r="D1029" s="130">
        <v>63</v>
      </c>
      <c r="E1029" s="130" t="s">
        <v>224</v>
      </c>
      <c r="F1029" s="130">
        <v>0</v>
      </c>
      <c r="G1029" s="130" t="s">
        <v>53</v>
      </c>
      <c r="H1029" s="130" t="s">
        <v>53</v>
      </c>
      <c r="I1029" s="130" t="s">
        <v>66</v>
      </c>
      <c r="J1029" s="130" t="s">
        <v>46</v>
      </c>
      <c r="K1029" s="130" t="s">
        <v>44</v>
      </c>
    </row>
    <row r="1030" spans="1:11" x14ac:dyDescent="0.35">
      <c r="A1030" s="130">
        <v>65</v>
      </c>
      <c r="B1030" s="130">
        <v>37</v>
      </c>
      <c r="C1030" s="130" t="s">
        <v>149</v>
      </c>
      <c r="D1030" s="130">
        <v>79</v>
      </c>
      <c r="E1030" s="130" t="s">
        <v>224</v>
      </c>
      <c r="F1030" s="130">
        <v>0</v>
      </c>
      <c r="G1030" s="130" t="s">
        <v>53</v>
      </c>
      <c r="H1030" s="130" t="s">
        <v>53</v>
      </c>
      <c r="I1030" s="130" t="s">
        <v>66</v>
      </c>
      <c r="J1030" s="130" t="s">
        <v>46</v>
      </c>
      <c r="K1030" s="130" t="s">
        <v>44</v>
      </c>
    </row>
    <row r="1031" spans="1:11" x14ac:dyDescent="0.35">
      <c r="A1031" s="130">
        <v>70</v>
      </c>
      <c r="B1031" s="130">
        <v>37.1</v>
      </c>
      <c r="C1031" s="130" t="s">
        <v>149</v>
      </c>
      <c r="D1031" s="130">
        <v>41</v>
      </c>
      <c r="E1031" s="130" t="s">
        <v>224</v>
      </c>
      <c r="F1031" s="130">
        <v>0</v>
      </c>
      <c r="G1031" s="130" t="s">
        <v>53</v>
      </c>
      <c r="H1031" s="130" t="s">
        <v>53</v>
      </c>
      <c r="I1031" s="130" t="s">
        <v>66</v>
      </c>
      <c r="J1031" s="130" t="s">
        <v>46</v>
      </c>
      <c r="K1031" s="130" t="s">
        <v>44</v>
      </c>
    </row>
    <row r="1032" spans="1:11" x14ac:dyDescent="0.35">
      <c r="A1032" s="130">
        <v>75</v>
      </c>
      <c r="B1032" s="130">
        <v>37</v>
      </c>
      <c r="C1032" s="130" t="s">
        <v>149</v>
      </c>
      <c r="D1032" s="130">
        <v>156</v>
      </c>
      <c r="E1032" s="130" t="s">
        <v>224</v>
      </c>
      <c r="F1032" s="130">
        <v>0</v>
      </c>
      <c r="G1032" s="130" t="s">
        <v>53</v>
      </c>
      <c r="H1032" s="130" t="s">
        <v>53</v>
      </c>
      <c r="I1032" s="130" t="s">
        <v>66</v>
      </c>
      <c r="J1032" s="130" t="s">
        <v>46</v>
      </c>
      <c r="K1032" s="130" t="s">
        <v>44</v>
      </c>
    </row>
    <row r="1033" spans="1:11" x14ac:dyDescent="0.35">
      <c r="A1033" s="130">
        <v>80</v>
      </c>
      <c r="B1033" s="130">
        <v>37</v>
      </c>
      <c r="C1033" s="130" t="s">
        <v>149</v>
      </c>
      <c r="D1033" s="130">
        <v>68</v>
      </c>
      <c r="E1033" s="130" t="s">
        <v>224</v>
      </c>
      <c r="F1033" s="130">
        <v>0</v>
      </c>
      <c r="G1033" s="130" t="s">
        <v>53</v>
      </c>
      <c r="H1033" s="130" t="s">
        <v>53</v>
      </c>
      <c r="I1033" s="130" t="s">
        <v>66</v>
      </c>
      <c r="J1033" s="130" t="s">
        <v>46</v>
      </c>
      <c r="K1033" s="130" t="s">
        <v>44</v>
      </c>
    </row>
    <row r="1034" spans="1:11" x14ac:dyDescent="0.35">
      <c r="A1034" s="130">
        <v>85</v>
      </c>
      <c r="B1034" s="130">
        <v>37</v>
      </c>
      <c r="C1034" s="130" t="s">
        <v>149</v>
      </c>
      <c r="D1034" s="130">
        <v>45</v>
      </c>
      <c r="E1034" s="130" t="s">
        <v>224</v>
      </c>
      <c r="F1034" s="130">
        <v>0</v>
      </c>
      <c r="G1034" s="130" t="s">
        <v>53</v>
      </c>
      <c r="H1034" s="130" t="s">
        <v>53</v>
      </c>
      <c r="I1034" s="130" t="s">
        <v>66</v>
      </c>
      <c r="J1034" s="130" t="s">
        <v>46</v>
      </c>
      <c r="K1034" s="130" t="s">
        <v>44</v>
      </c>
    </row>
    <row r="1035" spans="1:11" x14ac:dyDescent="0.35">
      <c r="A1035" s="130">
        <v>90</v>
      </c>
      <c r="B1035" s="130">
        <v>37</v>
      </c>
      <c r="C1035" s="130" t="s">
        <v>149</v>
      </c>
      <c r="D1035" s="130">
        <v>304</v>
      </c>
      <c r="E1035" s="130" t="s">
        <v>224</v>
      </c>
      <c r="F1035" s="130">
        <v>0</v>
      </c>
      <c r="G1035" s="130" t="s">
        <v>53</v>
      </c>
      <c r="H1035" s="130" t="s">
        <v>53</v>
      </c>
      <c r="I1035" s="130" t="s">
        <v>66</v>
      </c>
      <c r="J1035" s="130" t="s">
        <v>46</v>
      </c>
      <c r="K1035" s="130" t="s">
        <v>44</v>
      </c>
    </row>
    <row r="1036" spans="1:11" x14ac:dyDescent="0.35">
      <c r="A1036" s="130">
        <v>95</v>
      </c>
      <c r="B1036" s="130">
        <v>37</v>
      </c>
      <c r="C1036" s="130" t="s">
        <v>149</v>
      </c>
      <c r="D1036" s="130">
        <v>131</v>
      </c>
      <c r="E1036" s="130" t="s">
        <v>224</v>
      </c>
      <c r="F1036" s="130">
        <v>0</v>
      </c>
      <c r="G1036" s="130" t="s">
        <v>53</v>
      </c>
      <c r="H1036" s="130" t="s">
        <v>53</v>
      </c>
      <c r="I1036" s="130" t="s">
        <v>66</v>
      </c>
      <c r="J1036" s="130" t="s">
        <v>46</v>
      </c>
      <c r="K1036" s="130" t="s">
        <v>44</v>
      </c>
    </row>
    <row r="1037" spans="1:11" x14ac:dyDescent="0.35">
      <c r="A1037" s="130">
        <v>100</v>
      </c>
      <c r="B1037" s="130">
        <v>37</v>
      </c>
      <c r="C1037" s="130" t="s">
        <v>149</v>
      </c>
      <c r="D1037" s="130">
        <v>99</v>
      </c>
      <c r="E1037" s="130" t="s">
        <v>224</v>
      </c>
      <c r="F1037" s="130">
        <v>0</v>
      </c>
      <c r="G1037" s="130" t="s">
        <v>53</v>
      </c>
      <c r="H1037" s="130" t="s">
        <v>53</v>
      </c>
      <c r="I1037" s="130" t="s">
        <v>66</v>
      </c>
      <c r="J1037" s="130" t="s">
        <v>46</v>
      </c>
      <c r="K1037" s="130" t="s">
        <v>44</v>
      </c>
    </row>
    <row r="1038" spans="1:11" x14ac:dyDescent="0.35">
      <c r="A1038" s="130">
        <v>105</v>
      </c>
      <c r="B1038" s="130">
        <v>37</v>
      </c>
      <c r="C1038" s="130" t="s">
        <v>149</v>
      </c>
      <c r="D1038" s="130">
        <v>89</v>
      </c>
      <c r="E1038" s="130" t="s">
        <v>224</v>
      </c>
      <c r="F1038" s="130">
        <v>0</v>
      </c>
      <c r="G1038" s="130" t="s">
        <v>53</v>
      </c>
      <c r="H1038" s="130" t="s">
        <v>53</v>
      </c>
      <c r="I1038" s="130" t="s">
        <v>66</v>
      </c>
      <c r="J1038" s="130" t="s">
        <v>46</v>
      </c>
      <c r="K1038" s="130" t="s">
        <v>44</v>
      </c>
    </row>
    <row r="1039" spans="1:11" x14ac:dyDescent="0.35">
      <c r="A1039" s="130">
        <v>110</v>
      </c>
      <c r="B1039" s="130">
        <v>37</v>
      </c>
      <c r="C1039" s="130" t="s">
        <v>149</v>
      </c>
      <c r="D1039" s="130">
        <v>75</v>
      </c>
      <c r="E1039" s="130" t="s">
        <v>224</v>
      </c>
      <c r="F1039" s="130">
        <v>0</v>
      </c>
      <c r="G1039" s="130" t="s">
        <v>53</v>
      </c>
      <c r="H1039" s="130" t="s">
        <v>53</v>
      </c>
      <c r="I1039" s="130" t="s">
        <v>66</v>
      </c>
      <c r="J1039" s="130" t="s">
        <v>46</v>
      </c>
      <c r="K1039" s="130" t="s">
        <v>44</v>
      </c>
    </row>
    <row r="1040" spans="1:11" x14ac:dyDescent="0.35">
      <c r="A1040" s="130">
        <v>115</v>
      </c>
      <c r="B1040" s="130">
        <v>37</v>
      </c>
      <c r="C1040" s="130" t="s">
        <v>149</v>
      </c>
      <c r="D1040" s="130">
        <v>169</v>
      </c>
      <c r="E1040" s="130" t="s">
        <v>224</v>
      </c>
      <c r="F1040" s="130">
        <v>0</v>
      </c>
      <c r="G1040" s="130" t="s">
        <v>53</v>
      </c>
      <c r="H1040" s="130" t="s">
        <v>53</v>
      </c>
      <c r="I1040" s="130" t="s">
        <v>66</v>
      </c>
      <c r="J1040" s="130" t="s">
        <v>46</v>
      </c>
      <c r="K1040" s="130" t="s">
        <v>44</v>
      </c>
    </row>
    <row r="1041" spans="1:11" x14ac:dyDescent="0.35">
      <c r="A1041" s="130">
        <v>120</v>
      </c>
      <c r="B1041" s="130">
        <v>36.9</v>
      </c>
      <c r="C1041" s="130" t="s">
        <v>149</v>
      </c>
      <c r="D1041" s="130">
        <v>152</v>
      </c>
      <c r="E1041" s="130" t="s">
        <v>224</v>
      </c>
      <c r="F1041" s="130">
        <v>0</v>
      </c>
      <c r="G1041" s="130" t="s">
        <v>53</v>
      </c>
      <c r="H1041" s="130" t="s">
        <v>53</v>
      </c>
      <c r="I1041" s="130" t="s">
        <v>66</v>
      </c>
      <c r="J1041" s="130" t="s">
        <v>46</v>
      </c>
      <c r="K1041" s="130" t="s">
        <v>44</v>
      </c>
    </row>
    <row r="1042" spans="1:11" x14ac:dyDescent="0.35">
      <c r="A1042" s="130">
        <v>125</v>
      </c>
      <c r="B1042" s="130">
        <v>37</v>
      </c>
      <c r="C1042" s="130" t="s">
        <v>149</v>
      </c>
      <c r="D1042" s="130">
        <v>174</v>
      </c>
      <c r="E1042" s="130" t="s">
        <v>224</v>
      </c>
      <c r="F1042" s="130">
        <v>0</v>
      </c>
      <c r="G1042" s="130" t="s">
        <v>53</v>
      </c>
      <c r="H1042" s="130" t="s">
        <v>53</v>
      </c>
      <c r="I1042" s="130" t="s">
        <v>66</v>
      </c>
      <c r="J1042" s="130" t="s">
        <v>46</v>
      </c>
      <c r="K1042" s="130" t="s">
        <v>44</v>
      </c>
    </row>
    <row r="1043" spans="1:11" x14ac:dyDescent="0.35">
      <c r="A1043" s="130">
        <v>130</v>
      </c>
      <c r="B1043" s="130">
        <v>37</v>
      </c>
      <c r="C1043" s="130" t="s">
        <v>149</v>
      </c>
      <c r="D1043" s="130">
        <v>21</v>
      </c>
      <c r="E1043" s="130" t="s">
        <v>224</v>
      </c>
      <c r="F1043" s="130">
        <v>0</v>
      </c>
      <c r="G1043" s="130" t="s">
        <v>53</v>
      </c>
      <c r="H1043" s="130" t="s">
        <v>53</v>
      </c>
      <c r="I1043" s="130" t="s">
        <v>66</v>
      </c>
      <c r="J1043" s="130" t="s">
        <v>46</v>
      </c>
      <c r="K1043" s="130" t="s">
        <v>44</v>
      </c>
    </row>
    <row r="1044" spans="1:11" x14ac:dyDescent="0.35">
      <c r="A1044" s="130">
        <v>135</v>
      </c>
      <c r="B1044" s="130">
        <v>37</v>
      </c>
      <c r="C1044" s="130" t="s">
        <v>149</v>
      </c>
      <c r="D1044" s="130">
        <v>81</v>
      </c>
      <c r="E1044" s="130" t="s">
        <v>224</v>
      </c>
      <c r="F1044" s="130">
        <v>0</v>
      </c>
      <c r="G1044" s="130" t="s">
        <v>53</v>
      </c>
      <c r="H1044" s="130" t="s">
        <v>53</v>
      </c>
      <c r="I1044" s="130" t="s">
        <v>66</v>
      </c>
      <c r="J1044" s="130" t="s">
        <v>46</v>
      </c>
      <c r="K1044" s="130" t="s">
        <v>44</v>
      </c>
    </row>
    <row r="1045" spans="1:11" x14ac:dyDescent="0.35">
      <c r="A1045" s="130">
        <v>140</v>
      </c>
      <c r="B1045" s="130">
        <v>37</v>
      </c>
      <c r="C1045" s="130" t="s">
        <v>149</v>
      </c>
      <c r="D1045" s="130">
        <v>117</v>
      </c>
      <c r="E1045" s="130" t="s">
        <v>224</v>
      </c>
      <c r="F1045" s="130">
        <v>0</v>
      </c>
      <c r="G1045" s="130" t="s">
        <v>53</v>
      </c>
      <c r="H1045" s="130" t="s">
        <v>53</v>
      </c>
      <c r="I1045" s="130" t="s">
        <v>66</v>
      </c>
      <c r="J1045" s="130" t="s">
        <v>46</v>
      </c>
      <c r="K1045" s="130" t="s">
        <v>44</v>
      </c>
    </row>
    <row r="1046" spans="1:11" x14ac:dyDescent="0.35">
      <c r="A1046" s="130">
        <v>145</v>
      </c>
      <c r="B1046" s="130">
        <v>37</v>
      </c>
      <c r="C1046" s="130" t="s">
        <v>149</v>
      </c>
      <c r="D1046" s="130">
        <v>99</v>
      </c>
      <c r="E1046" s="130" t="s">
        <v>224</v>
      </c>
      <c r="F1046" s="130">
        <v>0</v>
      </c>
      <c r="G1046" s="130" t="s">
        <v>53</v>
      </c>
      <c r="H1046" s="130" t="s">
        <v>53</v>
      </c>
      <c r="I1046" s="130" t="s">
        <v>66</v>
      </c>
      <c r="J1046" s="130" t="s">
        <v>46</v>
      </c>
      <c r="K1046" s="130" t="s">
        <v>44</v>
      </c>
    </row>
    <row r="1047" spans="1:11" x14ac:dyDescent="0.35">
      <c r="A1047" s="130">
        <v>150</v>
      </c>
      <c r="B1047" s="130">
        <v>37</v>
      </c>
      <c r="C1047" s="130" t="s">
        <v>149</v>
      </c>
      <c r="D1047" s="130">
        <v>125</v>
      </c>
      <c r="E1047" s="130" t="s">
        <v>224</v>
      </c>
      <c r="F1047" s="130">
        <v>0</v>
      </c>
      <c r="G1047" s="130" t="s">
        <v>53</v>
      </c>
      <c r="H1047" s="130" t="s">
        <v>53</v>
      </c>
      <c r="I1047" s="130" t="s">
        <v>66</v>
      </c>
      <c r="J1047" s="130" t="s">
        <v>46</v>
      </c>
      <c r="K1047" s="130" t="s">
        <v>44</v>
      </c>
    </row>
    <row r="1048" spans="1:11" x14ac:dyDescent="0.35">
      <c r="A1048" s="130">
        <v>155</v>
      </c>
      <c r="B1048" s="130">
        <v>37</v>
      </c>
      <c r="C1048" s="130" t="s">
        <v>149</v>
      </c>
      <c r="D1048" s="130">
        <v>109</v>
      </c>
      <c r="E1048" s="130" t="s">
        <v>224</v>
      </c>
      <c r="F1048" s="130">
        <v>0</v>
      </c>
      <c r="G1048" s="130" t="s">
        <v>53</v>
      </c>
      <c r="H1048" s="130" t="s">
        <v>53</v>
      </c>
      <c r="I1048" s="130" t="s">
        <v>66</v>
      </c>
      <c r="J1048" s="130" t="s">
        <v>46</v>
      </c>
      <c r="K1048" s="130" t="s">
        <v>44</v>
      </c>
    </row>
    <row r="1049" spans="1:11" x14ac:dyDescent="0.35">
      <c r="A1049" s="130">
        <v>160</v>
      </c>
      <c r="B1049" s="130">
        <v>37</v>
      </c>
      <c r="C1049" s="130" t="s">
        <v>149</v>
      </c>
      <c r="D1049" s="130">
        <v>107</v>
      </c>
      <c r="E1049" s="130" t="s">
        <v>224</v>
      </c>
      <c r="F1049" s="130">
        <v>0</v>
      </c>
      <c r="G1049" s="130" t="s">
        <v>53</v>
      </c>
      <c r="H1049" s="130" t="s">
        <v>53</v>
      </c>
      <c r="I1049" s="130" t="s">
        <v>66</v>
      </c>
      <c r="J1049" s="130" t="s">
        <v>46</v>
      </c>
      <c r="K1049" s="130" t="s">
        <v>44</v>
      </c>
    </row>
    <row r="1050" spans="1:11" x14ac:dyDescent="0.35">
      <c r="A1050" s="130">
        <v>165</v>
      </c>
      <c r="B1050" s="130">
        <v>37</v>
      </c>
      <c r="C1050" s="130" t="s">
        <v>149</v>
      </c>
      <c r="D1050" s="130">
        <v>109</v>
      </c>
      <c r="E1050" s="130" t="s">
        <v>224</v>
      </c>
      <c r="F1050" s="130">
        <v>0</v>
      </c>
      <c r="G1050" s="130" t="s">
        <v>53</v>
      </c>
      <c r="H1050" s="130" t="s">
        <v>53</v>
      </c>
      <c r="I1050" s="130" t="s">
        <v>66</v>
      </c>
      <c r="J1050" s="130" t="s">
        <v>46</v>
      </c>
      <c r="K1050" s="130" t="s">
        <v>44</v>
      </c>
    </row>
    <row r="1051" spans="1:11" x14ac:dyDescent="0.35">
      <c r="A1051" s="130">
        <v>170</v>
      </c>
      <c r="B1051" s="130">
        <v>37</v>
      </c>
      <c r="C1051" s="130" t="s">
        <v>149</v>
      </c>
      <c r="D1051" s="130">
        <v>128</v>
      </c>
      <c r="E1051" s="130" t="s">
        <v>224</v>
      </c>
      <c r="F1051" s="130">
        <v>0</v>
      </c>
      <c r="G1051" s="130" t="s">
        <v>53</v>
      </c>
      <c r="H1051" s="130" t="s">
        <v>53</v>
      </c>
      <c r="I1051" s="130" t="s">
        <v>66</v>
      </c>
      <c r="J1051" s="130" t="s">
        <v>46</v>
      </c>
      <c r="K1051" s="130" t="s">
        <v>44</v>
      </c>
    </row>
    <row r="1052" spans="1:11" x14ac:dyDescent="0.35">
      <c r="A1052" s="130">
        <v>175</v>
      </c>
      <c r="B1052" s="130">
        <v>37</v>
      </c>
      <c r="C1052" s="130" t="s">
        <v>149</v>
      </c>
      <c r="D1052" s="130">
        <v>225</v>
      </c>
      <c r="E1052" s="130" t="s">
        <v>224</v>
      </c>
      <c r="F1052" s="130">
        <v>0</v>
      </c>
      <c r="G1052" s="130" t="s">
        <v>53</v>
      </c>
      <c r="H1052" s="130" t="s">
        <v>53</v>
      </c>
      <c r="I1052" s="130" t="s">
        <v>66</v>
      </c>
      <c r="J1052" s="130" t="s">
        <v>46</v>
      </c>
      <c r="K1052" s="130" t="s">
        <v>44</v>
      </c>
    </row>
    <row r="1053" spans="1:11" x14ac:dyDescent="0.35">
      <c r="A1053" s="130">
        <v>180</v>
      </c>
      <c r="B1053" s="130">
        <v>37</v>
      </c>
      <c r="C1053" s="130" t="s">
        <v>149</v>
      </c>
      <c r="D1053" s="130">
        <v>114</v>
      </c>
      <c r="E1053" s="130" t="s">
        <v>224</v>
      </c>
      <c r="F1053" s="130">
        <v>0</v>
      </c>
      <c r="G1053" s="130" t="s">
        <v>53</v>
      </c>
      <c r="H1053" s="130" t="s">
        <v>53</v>
      </c>
      <c r="I1053" s="130" t="s">
        <v>66</v>
      </c>
      <c r="J1053" s="130" t="s">
        <v>46</v>
      </c>
      <c r="K1053" s="130" t="s">
        <v>44</v>
      </c>
    </row>
    <row r="1054" spans="1:11" x14ac:dyDescent="0.35">
      <c r="A1054" s="130">
        <v>185</v>
      </c>
      <c r="B1054" s="130">
        <v>37</v>
      </c>
      <c r="C1054" s="130" t="s">
        <v>149</v>
      </c>
      <c r="D1054" s="130">
        <v>39</v>
      </c>
      <c r="E1054" s="130" t="s">
        <v>224</v>
      </c>
      <c r="F1054" s="130">
        <v>0</v>
      </c>
      <c r="G1054" s="130" t="s">
        <v>53</v>
      </c>
      <c r="H1054" s="130" t="s">
        <v>53</v>
      </c>
      <c r="I1054" s="130" t="s">
        <v>66</v>
      </c>
      <c r="J1054" s="130" t="s">
        <v>46</v>
      </c>
      <c r="K1054" s="130" t="s">
        <v>44</v>
      </c>
    </row>
    <row r="1055" spans="1:11" x14ac:dyDescent="0.35">
      <c r="A1055" s="130">
        <v>190</v>
      </c>
      <c r="B1055" s="130">
        <v>37</v>
      </c>
      <c r="C1055" s="130" t="s">
        <v>149</v>
      </c>
      <c r="D1055" s="130">
        <v>35</v>
      </c>
      <c r="E1055" s="130" t="s">
        <v>224</v>
      </c>
      <c r="F1055" s="130">
        <v>0</v>
      </c>
      <c r="G1055" s="130" t="s">
        <v>53</v>
      </c>
      <c r="H1055" s="130" t="s">
        <v>53</v>
      </c>
      <c r="I1055" s="130" t="s">
        <v>66</v>
      </c>
      <c r="J1055" s="130" t="s">
        <v>46</v>
      </c>
      <c r="K1055" s="130" t="s">
        <v>44</v>
      </c>
    </row>
    <row r="1056" spans="1:11" x14ac:dyDescent="0.35">
      <c r="A1056" s="130">
        <v>195</v>
      </c>
      <c r="B1056" s="130">
        <v>37</v>
      </c>
      <c r="C1056" s="130" t="s">
        <v>149</v>
      </c>
      <c r="D1056" s="130">
        <v>131</v>
      </c>
      <c r="E1056" s="130" t="s">
        <v>224</v>
      </c>
      <c r="F1056" s="130">
        <v>0</v>
      </c>
      <c r="G1056" s="130" t="s">
        <v>53</v>
      </c>
      <c r="H1056" s="130" t="s">
        <v>53</v>
      </c>
      <c r="I1056" s="130" t="s">
        <v>66</v>
      </c>
      <c r="J1056" s="130" t="s">
        <v>46</v>
      </c>
      <c r="K1056" s="130" t="s">
        <v>44</v>
      </c>
    </row>
    <row r="1057" spans="1:11" x14ac:dyDescent="0.35">
      <c r="A1057" s="130">
        <v>200</v>
      </c>
      <c r="B1057" s="130">
        <v>37</v>
      </c>
      <c r="C1057" s="130" t="s">
        <v>149</v>
      </c>
      <c r="D1057" s="130">
        <v>62</v>
      </c>
      <c r="E1057" s="130" t="s">
        <v>224</v>
      </c>
      <c r="F1057" s="130">
        <v>0</v>
      </c>
      <c r="G1057" s="130" t="s">
        <v>53</v>
      </c>
      <c r="H1057" s="130" t="s">
        <v>53</v>
      </c>
      <c r="I1057" s="130" t="s">
        <v>66</v>
      </c>
      <c r="J1057" s="130" t="s">
        <v>46</v>
      </c>
      <c r="K1057" s="130" t="s">
        <v>44</v>
      </c>
    </row>
    <row r="1058" spans="1:11" x14ac:dyDescent="0.35">
      <c r="A1058" s="130">
        <v>205</v>
      </c>
      <c r="B1058" s="130">
        <v>37</v>
      </c>
      <c r="C1058" s="130" t="s">
        <v>149</v>
      </c>
      <c r="D1058" s="130">
        <v>97</v>
      </c>
      <c r="E1058" s="130" t="s">
        <v>224</v>
      </c>
      <c r="F1058" s="130">
        <v>0</v>
      </c>
      <c r="G1058" s="130" t="s">
        <v>53</v>
      </c>
      <c r="H1058" s="130" t="s">
        <v>53</v>
      </c>
      <c r="I1058" s="130" t="s">
        <v>66</v>
      </c>
      <c r="J1058" s="130" t="s">
        <v>46</v>
      </c>
      <c r="K1058" s="130" t="s">
        <v>44</v>
      </c>
    </row>
    <row r="1059" spans="1:11" x14ac:dyDescent="0.35">
      <c r="A1059" s="130">
        <v>210</v>
      </c>
      <c r="B1059" s="130">
        <v>37</v>
      </c>
      <c r="C1059" s="130" t="s">
        <v>149</v>
      </c>
      <c r="D1059" s="130">
        <v>93</v>
      </c>
      <c r="E1059" s="130" t="s">
        <v>224</v>
      </c>
      <c r="F1059" s="130">
        <v>0</v>
      </c>
      <c r="G1059" s="130" t="s">
        <v>53</v>
      </c>
      <c r="H1059" s="130" t="s">
        <v>53</v>
      </c>
      <c r="I1059" s="130" t="s">
        <v>66</v>
      </c>
      <c r="J1059" s="130" t="s">
        <v>46</v>
      </c>
      <c r="K1059" s="130" t="s">
        <v>44</v>
      </c>
    </row>
    <row r="1060" spans="1:11" x14ac:dyDescent="0.35">
      <c r="A1060" s="130">
        <v>215</v>
      </c>
      <c r="B1060" s="130">
        <v>37</v>
      </c>
      <c r="C1060" s="130" t="s">
        <v>149</v>
      </c>
      <c r="D1060" s="130">
        <v>82</v>
      </c>
      <c r="E1060" s="130" t="s">
        <v>224</v>
      </c>
      <c r="F1060" s="130">
        <v>0</v>
      </c>
      <c r="G1060" s="130" t="s">
        <v>53</v>
      </c>
      <c r="H1060" s="130" t="s">
        <v>53</v>
      </c>
      <c r="I1060" s="130" t="s">
        <v>66</v>
      </c>
      <c r="J1060" s="130" t="s">
        <v>46</v>
      </c>
      <c r="K1060" s="130" t="s">
        <v>44</v>
      </c>
    </row>
    <row r="1061" spans="1:11" x14ac:dyDescent="0.35">
      <c r="A1061" s="130">
        <v>220</v>
      </c>
      <c r="B1061" s="130">
        <v>37</v>
      </c>
      <c r="C1061" s="130" t="s">
        <v>149</v>
      </c>
      <c r="D1061" s="130">
        <v>111</v>
      </c>
      <c r="E1061" s="130" t="s">
        <v>224</v>
      </c>
      <c r="F1061" s="130">
        <v>0</v>
      </c>
      <c r="G1061" s="130" t="s">
        <v>53</v>
      </c>
      <c r="H1061" s="130" t="s">
        <v>53</v>
      </c>
      <c r="I1061" s="130" t="s">
        <v>66</v>
      </c>
      <c r="J1061" s="130" t="s">
        <v>46</v>
      </c>
      <c r="K1061" s="130" t="s">
        <v>44</v>
      </c>
    </row>
    <row r="1062" spans="1:11" x14ac:dyDescent="0.35">
      <c r="A1062" s="130">
        <v>225</v>
      </c>
      <c r="B1062" s="130">
        <v>37</v>
      </c>
      <c r="C1062" s="130" t="s">
        <v>149</v>
      </c>
      <c r="D1062" s="130">
        <v>128</v>
      </c>
      <c r="E1062" s="130" t="s">
        <v>224</v>
      </c>
      <c r="F1062" s="130">
        <v>0</v>
      </c>
      <c r="G1062" s="130" t="s">
        <v>53</v>
      </c>
      <c r="H1062" s="130" t="s">
        <v>53</v>
      </c>
      <c r="I1062" s="130" t="s">
        <v>66</v>
      </c>
      <c r="J1062" s="130" t="s">
        <v>46</v>
      </c>
      <c r="K1062" s="130" t="s">
        <v>44</v>
      </c>
    </row>
    <row r="1063" spans="1:11" x14ac:dyDescent="0.35">
      <c r="A1063" s="130">
        <v>230</v>
      </c>
      <c r="B1063" s="130">
        <v>37</v>
      </c>
      <c r="C1063" s="130" t="s">
        <v>149</v>
      </c>
      <c r="D1063" s="130">
        <v>92</v>
      </c>
      <c r="E1063" s="130" t="s">
        <v>224</v>
      </c>
      <c r="F1063" s="130">
        <v>0</v>
      </c>
      <c r="G1063" s="130" t="s">
        <v>53</v>
      </c>
      <c r="H1063" s="130" t="s">
        <v>53</v>
      </c>
      <c r="I1063" s="130" t="s">
        <v>66</v>
      </c>
      <c r="J1063" s="130" t="s">
        <v>46</v>
      </c>
      <c r="K1063" s="130" t="s">
        <v>44</v>
      </c>
    </row>
    <row r="1064" spans="1:11" x14ac:dyDescent="0.35">
      <c r="A1064" s="130">
        <v>235</v>
      </c>
      <c r="B1064" s="130">
        <v>37</v>
      </c>
      <c r="C1064" s="130" t="s">
        <v>149</v>
      </c>
      <c r="D1064" s="130">
        <v>83</v>
      </c>
      <c r="E1064" s="130" t="s">
        <v>224</v>
      </c>
      <c r="F1064" s="130">
        <v>0</v>
      </c>
      <c r="G1064" s="130" t="s">
        <v>53</v>
      </c>
      <c r="H1064" s="130" t="s">
        <v>53</v>
      </c>
      <c r="I1064" s="130" t="s">
        <v>66</v>
      </c>
      <c r="J1064" s="130" t="s">
        <v>46</v>
      </c>
      <c r="K1064" s="130" t="s">
        <v>44</v>
      </c>
    </row>
    <row r="1065" spans="1:11" x14ac:dyDescent="0.35">
      <c r="A1065" s="130">
        <v>240</v>
      </c>
      <c r="B1065" s="130">
        <v>37</v>
      </c>
      <c r="C1065" s="130" t="s">
        <v>149</v>
      </c>
      <c r="D1065" s="130">
        <v>182</v>
      </c>
      <c r="E1065" s="130" t="s">
        <v>224</v>
      </c>
      <c r="F1065" s="130">
        <v>0</v>
      </c>
      <c r="G1065" s="130" t="s">
        <v>53</v>
      </c>
      <c r="H1065" s="130" t="s">
        <v>53</v>
      </c>
      <c r="I1065" s="130" t="s">
        <v>66</v>
      </c>
      <c r="J1065" s="130" t="s">
        <v>46</v>
      </c>
      <c r="K1065" s="130" t="s">
        <v>44</v>
      </c>
    </row>
    <row r="1066" spans="1:11" x14ac:dyDescent="0.35">
      <c r="A1066" s="130">
        <v>245</v>
      </c>
      <c r="B1066" s="130">
        <v>37</v>
      </c>
      <c r="C1066" s="130" t="s">
        <v>149</v>
      </c>
      <c r="D1066" s="130">
        <v>52</v>
      </c>
      <c r="E1066" s="130" t="s">
        <v>224</v>
      </c>
      <c r="F1066" s="130">
        <v>0</v>
      </c>
      <c r="G1066" s="130" t="s">
        <v>53</v>
      </c>
      <c r="H1066" s="130" t="s">
        <v>53</v>
      </c>
      <c r="I1066" s="130" t="s">
        <v>66</v>
      </c>
      <c r="J1066" s="130" t="s">
        <v>46</v>
      </c>
      <c r="K1066" s="130" t="s">
        <v>44</v>
      </c>
    </row>
    <row r="1067" spans="1:11" x14ac:dyDescent="0.35">
      <c r="A1067" s="130">
        <v>250</v>
      </c>
      <c r="B1067" s="130">
        <v>37</v>
      </c>
      <c r="C1067" s="130" t="s">
        <v>149</v>
      </c>
      <c r="D1067" s="130">
        <v>66</v>
      </c>
      <c r="E1067" s="130" t="s">
        <v>224</v>
      </c>
      <c r="F1067" s="130">
        <v>0</v>
      </c>
      <c r="G1067" s="130" t="s">
        <v>53</v>
      </c>
      <c r="H1067" s="130" t="s">
        <v>53</v>
      </c>
      <c r="I1067" s="130" t="s">
        <v>66</v>
      </c>
      <c r="J1067" s="130" t="s">
        <v>46</v>
      </c>
      <c r="K1067" s="130" t="s">
        <v>44</v>
      </c>
    </row>
    <row r="1068" spans="1:11" x14ac:dyDescent="0.35">
      <c r="A1068" s="130">
        <v>255</v>
      </c>
      <c r="B1068" s="130">
        <v>37</v>
      </c>
      <c r="C1068" s="130" t="s">
        <v>149</v>
      </c>
      <c r="D1068" s="130">
        <v>246</v>
      </c>
      <c r="E1068" s="130" t="s">
        <v>224</v>
      </c>
      <c r="F1068" s="130">
        <v>0</v>
      </c>
      <c r="G1068" s="130" t="s">
        <v>53</v>
      </c>
      <c r="H1068" s="130" t="s">
        <v>53</v>
      </c>
      <c r="I1068" s="130" t="s">
        <v>66</v>
      </c>
      <c r="J1068" s="130" t="s">
        <v>46</v>
      </c>
      <c r="K1068" s="130" t="s">
        <v>44</v>
      </c>
    </row>
    <row r="1069" spans="1:11" x14ac:dyDescent="0.35">
      <c r="A1069" s="130">
        <v>260</v>
      </c>
      <c r="B1069" s="130">
        <v>37</v>
      </c>
      <c r="C1069" s="130" t="s">
        <v>149</v>
      </c>
      <c r="D1069" s="130">
        <v>110</v>
      </c>
      <c r="E1069" s="130" t="s">
        <v>224</v>
      </c>
      <c r="F1069" s="130">
        <v>0</v>
      </c>
      <c r="G1069" s="130" t="s">
        <v>53</v>
      </c>
      <c r="H1069" s="130" t="s">
        <v>53</v>
      </c>
      <c r="I1069" s="130" t="s">
        <v>66</v>
      </c>
      <c r="J1069" s="130" t="s">
        <v>46</v>
      </c>
      <c r="K1069" s="130" t="s">
        <v>44</v>
      </c>
    </row>
    <row r="1070" spans="1:11" x14ac:dyDescent="0.35">
      <c r="A1070" s="130">
        <v>265</v>
      </c>
      <c r="B1070" s="130">
        <v>37</v>
      </c>
      <c r="C1070" s="130" t="s">
        <v>149</v>
      </c>
      <c r="D1070" s="130">
        <v>85</v>
      </c>
      <c r="E1070" s="130" t="s">
        <v>224</v>
      </c>
      <c r="F1070" s="130">
        <v>0</v>
      </c>
      <c r="G1070" s="130" t="s">
        <v>53</v>
      </c>
      <c r="H1070" s="130" t="s">
        <v>53</v>
      </c>
      <c r="I1070" s="130" t="s">
        <v>66</v>
      </c>
      <c r="J1070" s="130" t="s">
        <v>46</v>
      </c>
      <c r="K1070" s="130" t="s">
        <v>44</v>
      </c>
    </row>
    <row r="1071" spans="1:11" x14ac:dyDescent="0.35">
      <c r="A1071" s="130">
        <v>270</v>
      </c>
      <c r="B1071" s="130">
        <v>37</v>
      </c>
      <c r="C1071" s="130" t="s">
        <v>149</v>
      </c>
      <c r="D1071" s="130">
        <v>239</v>
      </c>
      <c r="E1071" s="130" t="s">
        <v>224</v>
      </c>
      <c r="F1071" s="130">
        <v>0</v>
      </c>
      <c r="G1071" s="130" t="s">
        <v>53</v>
      </c>
      <c r="H1071" s="130" t="s">
        <v>53</v>
      </c>
      <c r="I1071" s="130" t="s">
        <v>66</v>
      </c>
      <c r="J1071" s="130" t="s">
        <v>46</v>
      </c>
      <c r="K1071" s="130" t="s">
        <v>44</v>
      </c>
    </row>
    <row r="1072" spans="1:11" x14ac:dyDescent="0.35">
      <c r="A1072" s="130">
        <v>275</v>
      </c>
      <c r="B1072" s="130">
        <v>37</v>
      </c>
      <c r="C1072" s="130" t="s">
        <v>149</v>
      </c>
      <c r="D1072" s="130">
        <v>139</v>
      </c>
      <c r="E1072" s="130" t="s">
        <v>224</v>
      </c>
      <c r="F1072" s="130">
        <v>0</v>
      </c>
      <c r="G1072" s="130" t="s">
        <v>53</v>
      </c>
      <c r="H1072" s="130" t="s">
        <v>53</v>
      </c>
      <c r="I1072" s="130" t="s">
        <v>66</v>
      </c>
      <c r="J1072" s="130" t="s">
        <v>46</v>
      </c>
      <c r="K1072" s="130" t="s">
        <v>44</v>
      </c>
    </row>
    <row r="1073" spans="1:11" x14ac:dyDescent="0.35">
      <c r="A1073" s="130">
        <v>280</v>
      </c>
      <c r="B1073" s="130">
        <v>37</v>
      </c>
      <c r="C1073" s="130" t="s">
        <v>149</v>
      </c>
      <c r="D1073" s="130">
        <v>170</v>
      </c>
      <c r="E1073" s="130" t="s">
        <v>224</v>
      </c>
      <c r="F1073" s="130">
        <v>0</v>
      </c>
      <c r="G1073" s="130" t="s">
        <v>53</v>
      </c>
      <c r="H1073" s="130" t="s">
        <v>53</v>
      </c>
      <c r="I1073" s="130" t="s">
        <v>66</v>
      </c>
      <c r="J1073" s="130" t="s">
        <v>46</v>
      </c>
      <c r="K1073" s="130" t="s">
        <v>44</v>
      </c>
    </row>
    <row r="1074" spans="1:11" x14ac:dyDescent="0.35">
      <c r="A1074" s="130">
        <v>285</v>
      </c>
      <c r="B1074" s="130">
        <v>37</v>
      </c>
      <c r="C1074" s="130" t="s">
        <v>149</v>
      </c>
      <c r="D1074" s="130">
        <v>224</v>
      </c>
      <c r="E1074" s="130" t="s">
        <v>224</v>
      </c>
      <c r="F1074" s="130">
        <v>0</v>
      </c>
      <c r="G1074" s="130" t="s">
        <v>53</v>
      </c>
      <c r="H1074" s="130" t="s">
        <v>53</v>
      </c>
      <c r="I1074" s="130" t="s">
        <v>66</v>
      </c>
      <c r="J1074" s="130" t="s">
        <v>46</v>
      </c>
      <c r="K1074" s="130" t="s">
        <v>44</v>
      </c>
    </row>
    <row r="1075" spans="1:11" x14ac:dyDescent="0.35">
      <c r="A1075" s="130">
        <v>290</v>
      </c>
      <c r="B1075" s="130">
        <v>37</v>
      </c>
      <c r="C1075" s="130" t="s">
        <v>149</v>
      </c>
      <c r="D1075" s="130">
        <v>249</v>
      </c>
      <c r="E1075" s="130" t="s">
        <v>224</v>
      </c>
      <c r="F1075" s="130">
        <v>0</v>
      </c>
      <c r="G1075" s="130" t="s">
        <v>53</v>
      </c>
      <c r="H1075" s="130" t="s">
        <v>53</v>
      </c>
      <c r="I1075" s="130" t="s">
        <v>66</v>
      </c>
      <c r="J1075" s="130" t="s">
        <v>46</v>
      </c>
      <c r="K1075" s="130" t="s">
        <v>44</v>
      </c>
    </row>
    <row r="1076" spans="1:11" x14ac:dyDescent="0.35">
      <c r="A1076" s="130">
        <v>295</v>
      </c>
      <c r="B1076" s="130">
        <v>37</v>
      </c>
      <c r="C1076" s="130" t="s">
        <v>149</v>
      </c>
      <c r="D1076" s="130">
        <v>179</v>
      </c>
      <c r="E1076" s="130" t="s">
        <v>224</v>
      </c>
      <c r="F1076" s="130">
        <v>0</v>
      </c>
      <c r="G1076" s="130" t="s">
        <v>53</v>
      </c>
      <c r="H1076" s="130" t="s">
        <v>53</v>
      </c>
      <c r="I1076" s="130" t="s">
        <v>66</v>
      </c>
      <c r="J1076" s="130" t="s">
        <v>46</v>
      </c>
      <c r="K1076" s="130" t="s">
        <v>44</v>
      </c>
    </row>
    <row r="1077" spans="1:11" x14ac:dyDescent="0.35">
      <c r="A1077" s="130">
        <v>300</v>
      </c>
      <c r="B1077" s="130">
        <v>37</v>
      </c>
      <c r="C1077" s="130" t="s">
        <v>149</v>
      </c>
      <c r="D1077" s="130">
        <v>162</v>
      </c>
      <c r="E1077" s="130" t="s">
        <v>224</v>
      </c>
      <c r="F1077" s="130">
        <v>0</v>
      </c>
      <c r="G1077" s="130" t="s">
        <v>53</v>
      </c>
      <c r="H1077" s="130" t="s">
        <v>53</v>
      </c>
      <c r="I1077" s="130" t="s">
        <v>66</v>
      </c>
      <c r="J1077" s="130" t="s">
        <v>46</v>
      </c>
      <c r="K1077" s="130" t="s">
        <v>44</v>
      </c>
    </row>
    <row r="1078" spans="1:11" x14ac:dyDescent="0.35">
      <c r="A1078" s="130">
        <v>305</v>
      </c>
      <c r="B1078" s="130">
        <v>37</v>
      </c>
      <c r="C1078" s="130" t="s">
        <v>149</v>
      </c>
      <c r="D1078" s="130">
        <v>248</v>
      </c>
      <c r="E1078" s="130" t="s">
        <v>224</v>
      </c>
      <c r="F1078" s="130">
        <v>0</v>
      </c>
      <c r="G1078" s="130" t="s">
        <v>53</v>
      </c>
      <c r="H1078" s="130" t="s">
        <v>53</v>
      </c>
      <c r="I1078" s="130" t="s">
        <v>66</v>
      </c>
      <c r="J1078" s="130" t="s">
        <v>46</v>
      </c>
      <c r="K1078" s="130" t="s">
        <v>44</v>
      </c>
    </row>
    <row r="1079" spans="1:11" x14ac:dyDescent="0.35">
      <c r="A1079" s="130">
        <v>310</v>
      </c>
      <c r="B1079" s="130">
        <v>37</v>
      </c>
      <c r="C1079" s="130" t="s">
        <v>149</v>
      </c>
      <c r="D1079" s="130">
        <v>377</v>
      </c>
      <c r="E1079" s="130" t="s">
        <v>224</v>
      </c>
      <c r="F1079" s="130">
        <v>0</v>
      </c>
      <c r="G1079" s="130" t="s">
        <v>53</v>
      </c>
      <c r="H1079" s="130" t="s">
        <v>53</v>
      </c>
      <c r="I1079" s="130" t="s">
        <v>66</v>
      </c>
      <c r="J1079" s="130" t="s">
        <v>46</v>
      </c>
      <c r="K1079" s="130" t="s">
        <v>44</v>
      </c>
    </row>
    <row r="1080" spans="1:11" x14ac:dyDescent="0.35">
      <c r="A1080" s="130">
        <v>315</v>
      </c>
      <c r="B1080" s="130">
        <v>37.1</v>
      </c>
      <c r="C1080" s="130" t="s">
        <v>149</v>
      </c>
      <c r="D1080" s="130">
        <v>301</v>
      </c>
      <c r="E1080" s="130" t="s">
        <v>224</v>
      </c>
      <c r="F1080" s="130">
        <v>0</v>
      </c>
      <c r="G1080" s="130" t="s">
        <v>53</v>
      </c>
      <c r="H1080" s="130" t="s">
        <v>53</v>
      </c>
      <c r="I1080" s="130" t="s">
        <v>66</v>
      </c>
      <c r="J1080" s="130" t="s">
        <v>46</v>
      </c>
      <c r="K1080" s="130" t="s">
        <v>44</v>
      </c>
    </row>
    <row r="1081" spans="1:11" x14ac:dyDescent="0.35">
      <c r="A1081" s="130">
        <v>320</v>
      </c>
      <c r="B1081" s="130">
        <v>37</v>
      </c>
      <c r="C1081" s="130" t="s">
        <v>149</v>
      </c>
      <c r="D1081" s="130">
        <v>192</v>
      </c>
      <c r="E1081" s="130" t="s">
        <v>224</v>
      </c>
      <c r="F1081" s="130">
        <v>0</v>
      </c>
      <c r="G1081" s="130" t="s">
        <v>53</v>
      </c>
      <c r="H1081" s="130" t="s">
        <v>53</v>
      </c>
      <c r="I1081" s="130" t="s">
        <v>66</v>
      </c>
      <c r="J1081" s="130" t="s">
        <v>46</v>
      </c>
      <c r="K1081" s="130" t="s">
        <v>44</v>
      </c>
    </row>
    <row r="1082" spans="1:11" x14ac:dyDescent="0.35">
      <c r="A1082" s="130">
        <v>325</v>
      </c>
      <c r="B1082" s="130">
        <v>37</v>
      </c>
      <c r="C1082" s="130" t="s">
        <v>149</v>
      </c>
      <c r="D1082" s="130">
        <v>182</v>
      </c>
      <c r="E1082" s="130" t="s">
        <v>224</v>
      </c>
      <c r="F1082" s="130">
        <v>0</v>
      </c>
      <c r="G1082" s="130" t="s">
        <v>53</v>
      </c>
      <c r="H1082" s="130" t="s">
        <v>53</v>
      </c>
      <c r="I1082" s="130" t="s">
        <v>66</v>
      </c>
      <c r="J1082" s="130" t="s">
        <v>46</v>
      </c>
      <c r="K1082" s="130" t="s">
        <v>44</v>
      </c>
    </row>
    <row r="1083" spans="1:11" x14ac:dyDescent="0.35">
      <c r="A1083" s="130">
        <v>330</v>
      </c>
      <c r="B1083" s="130">
        <v>37</v>
      </c>
      <c r="C1083" s="130" t="s">
        <v>149</v>
      </c>
      <c r="D1083" s="130">
        <v>262</v>
      </c>
      <c r="E1083" s="130" t="s">
        <v>224</v>
      </c>
      <c r="F1083" s="130">
        <v>0</v>
      </c>
      <c r="G1083" s="130" t="s">
        <v>53</v>
      </c>
      <c r="H1083" s="130" t="s">
        <v>53</v>
      </c>
      <c r="I1083" s="130" t="s">
        <v>66</v>
      </c>
      <c r="J1083" s="130" t="s">
        <v>46</v>
      </c>
      <c r="K1083" s="130" t="s">
        <v>44</v>
      </c>
    </row>
    <row r="1084" spans="1:11" x14ac:dyDescent="0.35">
      <c r="A1084" s="130">
        <v>335</v>
      </c>
      <c r="B1084" s="130">
        <v>37</v>
      </c>
      <c r="C1084" s="130" t="s">
        <v>149</v>
      </c>
      <c r="D1084" s="130">
        <v>252</v>
      </c>
      <c r="E1084" s="130" t="s">
        <v>224</v>
      </c>
      <c r="F1084" s="130">
        <v>0</v>
      </c>
      <c r="G1084" s="130" t="s">
        <v>53</v>
      </c>
      <c r="H1084" s="130" t="s">
        <v>53</v>
      </c>
      <c r="I1084" s="130" t="s">
        <v>66</v>
      </c>
      <c r="J1084" s="130" t="s">
        <v>46</v>
      </c>
      <c r="K1084" s="130" t="s">
        <v>44</v>
      </c>
    </row>
    <row r="1085" spans="1:11" x14ac:dyDescent="0.35">
      <c r="A1085" s="130">
        <v>340</v>
      </c>
      <c r="B1085" s="130">
        <v>37</v>
      </c>
      <c r="C1085" s="130" t="s">
        <v>149</v>
      </c>
      <c r="D1085" s="130">
        <v>317</v>
      </c>
      <c r="E1085" s="130" t="s">
        <v>224</v>
      </c>
      <c r="F1085" s="130">
        <v>0</v>
      </c>
      <c r="G1085" s="130" t="s">
        <v>53</v>
      </c>
      <c r="H1085" s="130" t="s">
        <v>53</v>
      </c>
      <c r="I1085" s="130" t="s">
        <v>66</v>
      </c>
      <c r="J1085" s="130" t="s">
        <v>46</v>
      </c>
      <c r="K1085" s="130" t="s">
        <v>44</v>
      </c>
    </row>
    <row r="1086" spans="1:11" x14ac:dyDescent="0.35">
      <c r="A1086" s="130">
        <v>345</v>
      </c>
      <c r="B1086" s="130">
        <v>37</v>
      </c>
      <c r="C1086" s="130" t="s">
        <v>149</v>
      </c>
      <c r="D1086" s="130">
        <v>287</v>
      </c>
      <c r="E1086" s="130" t="s">
        <v>224</v>
      </c>
      <c r="F1086" s="130">
        <v>0</v>
      </c>
      <c r="G1086" s="130" t="s">
        <v>53</v>
      </c>
      <c r="H1086" s="130" t="s">
        <v>53</v>
      </c>
      <c r="I1086" s="130" t="s">
        <v>66</v>
      </c>
      <c r="J1086" s="130" t="s">
        <v>46</v>
      </c>
      <c r="K1086" s="130" t="s">
        <v>44</v>
      </c>
    </row>
    <row r="1087" spans="1:11" x14ac:dyDescent="0.35">
      <c r="A1087" s="130">
        <v>350</v>
      </c>
      <c r="B1087" s="130">
        <v>37</v>
      </c>
      <c r="C1087" s="130" t="s">
        <v>149</v>
      </c>
      <c r="D1087" s="130">
        <v>183</v>
      </c>
      <c r="E1087" s="130" t="s">
        <v>224</v>
      </c>
      <c r="F1087" s="130">
        <v>0</v>
      </c>
      <c r="G1087" s="130" t="s">
        <v>53</v>
      </c>
      <c r="H1087" s="130" t="s">
        <v>53</v>
      </c>
      <c r="I1087" s="130" t="s">
        <v>66</v>
      </c>
      <c r="J1087" s="130" t="s">
        <v>46</v>
      </c>
      <c r="K1087" s="130" t="s">
        <v>44</v>
      </c>
    </row>
    <row r="1088" spans="1:11" x14ac:dyDescent="0.35">
      <c r="A1088" s="130">
        <v>355</v>
      </c>
      <c r="B1088" s="130">
        <v>37</v>
      </c>
      <c r="C1088" s="130" t="s">
        <v>149</v>
      </c>
      <c r="D1088" s="130">
        <v>139</v>
      </c>
      <c r="E1088" s="130" t="s">
        <v>224</v>
      </c>
      <c r="F1088" s="130">
        <v>0</v>
      </c>
      <c r="G1088" s="130" t="s">
        <v>53</v>
      </c>
      <c r="H1088" s="130" t="s">
        <v>53</v>
      </c>
      <c r="I1088" s="130" t="s">
        <v>66</v>
      </c>
      <c r="J1088" s="130" t="s">
        <v>46</v>
      </c>
      <c r="K1088" s="130" t="s">
        <v>44</v>
      </c>
    </row>
    <row r="1089" spans="1:11" x14ac:dyDescent="0.35">
      <c r="A1089" s="130">
        <v>360</v>
      </c>
      <c r="B1089" s="130">
        <v>37</v>
      </c>
      <c r="C1089" s="130" t="s">
        <v>149</v>
      </c>
      <c r="D1089" s="130">
        <v>325</v>
      </c>
      <c r="E1089" s="130" t="s">
        <v>224</v>
      </c>
      <c r="F1089" s="130">
        <v>0</v>
      </c>
      <c r="G1089" s="130" t="s">
        <v>53</v>
      </c>
      <c r="H1089" s="130" t="s">
        <v>53</v>
      </c>
      <c r="I1089" s="130" t="s">
        <v>66</v>
      </c>
      <c r="J1089" s="130" t="s">
        <v>46</v>
      </c>
      <c r="K1089" s="130" t="s">
        <v>44</v>
      </c>
    </row>
    <row r="1090" spans="1:11" x14ac:dyDescent="0.35">
      <c r="A1090" s="130">
        <v>365</v>
      </c>
      <c r="B1090" s="130">
        <v>37</v>
      </c>
      <c r="C1090" s="130" t="s">
        <v>149</v>
      </c>
      <c r="D1090" s="130">
        <v>349</v>
      </c>
      <c r="E1090" s="130" t="s">
        <v>224</v>
      </c>
      <c r="F1090" s="130">
        <v>0</v>
      </c>
      <c r="G1090" s="130" t="s">
        <v>53</v>
      </c>
      <c r="H1090" s="130" t="s">
        <v>53</v>
      </c>
      <c r="I1090" s="130" t="s">
        <v>66</v>
      </c>
      <c r="J1090" s="130" t="s">
        <v>46</v>
      </c>
      <c r="K1090" s="130" t="s">
        <v>44</v>
      </c>
    </row>
    <row r="1091" spans="1:11" x14ac:dyDescent="0.35">
      <c r="A1091" s="130">
        <v>370</v>
      </c>
      <c r="B1091" s="130">
        <v>37</v>
      </c>
      <c r="C1091" s="130" t="s">
        <v>149</v>
      </c>
      <c r="D1091" s="130">
        <v>263</v>
      </c>
      <c r="E1091" s="130" t="s">
        <v>224</v>
      </c>
      <c r="F1091" s="130">
        <v>0</v>
      </c>
      <c r="G1091" s="130" t="s">
        <v>53</v>
      </c>
      <c r="H1091" s="130" t="s">
        <v>53</v>
      </c>
      <c r="I1091" s="130" t="s">
        <v>66</v>
      </c>
      <c r="J1091" s="130" t="s">
        <v>46</v>
      </c>
      <c r="K1091" s="130" t="s">
        <v>44</v>
      </c>
    </row>
    <row r="1092" spans="1:11" x14ac:dyDescent="0.35">
      <c r="A1092" s="130">
        <v>375</v>
      </c>
      <c r="B1092" s="130">
        <v>37</v>
      </c>
      <c r="C1092" s="130" t="s">
        <v>149</v>
      </c>
      <c r="D1092" s="130">
        <v>283</v>
      </c>
      <c r="E1092" s="130" t="s">
        <v>224</v>
      </c>
      <c r="F1092" s="130">
        <v>0</v>
      </c>
      <c r="G1092" s="130" t="s">
        <v>53</v>
      </c>
      <c r="H1092" s="130" t="s">
        <v>53</v>
      </c>
      <c r="I1092" s="130" t="s">
        <v>66</v>
      </c>
      <c r="J1092" s="130" t="s">
        <v>46</v>
      </c>
      <c r="K1092" s="130" t="s">
        <v>44</v>
      </c>
    </row>
    <row r="1093" spans="1:11" x14ac:dyDescent="0.35">
      <c r="A1093" s="130">
        <v>380</v>
      </c>
      <c r="B1093" s="130">
        <v>37</v>
      </c>
      <c r="C1093" s="130" t="s">
        <v>149</v>
      </c>
      <c r="D1093" s="130">
        <v>206</v>
      </c>
      <c r="E1093" s="130" t="s">
        <v>224</v>
      </c>
      <c r="F1093" s="130">
        <v>0</v>
      </c>
      <c r="G1093" s="130" t="s">
        <v>53</v>
      </c>
      <c r="H1093" s="130" t="s">
        <v>53</v>
      </c>
      <c r="I1093" s="130" t="s">
        <v>66</v>
      </c>
      <c r="J1093" s="130" t="s">
        <v>46</v>
      </c>
      <c r="K1093" s="130" t="s">
        <v>44</v>
      </c>
    </row>
    <row r="1094" spans="1:11" x14ac:dyDescent="0.35">
      <c r="A1094" s="130">
        <v>385</v>
      </c>
      <c r="B1094" s="130">
        <v>37</v>
      </c>
      <c r="C1094" s="130" t="s">
        <v>149</v>
      </c>
      <c r="D1094" s="130">
        <v>377</v>
      </c>
      <c r="E1094" s="130" t="s">
        <v>224</v>
      </c>
      <c r="F1094" s="130">
        <v>0</v>
      </c>
      <c r="G1094" s="130" t="s">
        <v>53</v>
      </c>
      <c r="H1094" s="130" t="s">
        <v>53</v>
      </c>
      <c r="I1094" s="130" t="s">
        <v>66</v>
      </c>
      <c r="J1094" s="130" t="s">
        <v>46</v>
      </c>
      <c r="K1094" s="130" t="s">
        <v>44</v>
      </c>
    </row>
    <row r="1095" spans="1:11" x14ac:dyDescent="0.35">
      <c r="A1095" s="130">
        <v>390</v>
      </c>
      <c r="B1095" s="130">
        <v>37</v>
      </c>
      <c r="C1095" s="130" t="s">
        <v>149</v>
      </c>
      <c r="D1095" s="130">
        <v>244</v>
      </c>
      <c r="E1095" s="130" t="s">
        <v>224</v>
      </c>
      <c r="F1095" s="130">
        <v>0</v>
      </c>
      <c r="G1095" s="130" t="s">
        <v>53</v>
      </c>
      <c r="H1095" s="130" t="s">
        <v>53</v>
      </c>
      <c r="I1095" s="130" t="s">
        <v>66</v>
      </c>
      <c r="J1095" s="130" t="s">
        <v>46</v>
      </c>
      <c r="K1095" s="130" t="s">
        <v>44</v>
      </c>
    </row>
    <row r="1096" spans="1:11" x14ac:dyDescent="0.35">
      <c r="A1096" s="130">
        <v>395</v>
      </c>
      <c r="B1096" s="130">
        <v>37</v>
      </c>
      <c r="C1096" s="130" t="s">
        <v>149</v>
      </c>
      <c r="D1096" s="130">
        <v>339</v>
      </c>
      <c r="E1096" s="130" t="s">
        <v>224</v>
      </c>
      <c r="F1096" s="130">
        <v>0</v>
      </c>
      <c r="G1096" s="130" t="s">
        <v>53</v>
      </c>
      <c r="H1096" s="130" t="s">
        <v>53</v>
      </c>
      <c r="I1096" s="130" t="s">
        <v>66</v>
      </c>
      <c r="J1096" s="130" t="s">
        <v>46</v>
      </c>
      <c r="K1096" s="130" t="s">
        <v>44</v>
      </c>
    </row>
    <row r="1097" spans="1:11" x14ac:dyDescent="0.35">
      <c r="A1097" s="130">
        <v>400</v>
      </c>
      <c r="B1097" s="130">
        <v>37</v>
      </c>
      <c r="C1097" s="130" t="s">
        <v>149</v>
      </c>
      <c r="D1097" s="130">
        <v>472</v>
      </c>
      <c r="E1097" s="130" t="s">
        <v>224</v>
      </c>
      <c r="F1097" s="130">
        <v>0</v>
      </c>
      <c r="G1097" s="130" t="s">
        <v>53</v>
      </c>
      <c r="H1097" s="130" t="s">
        <v>53</v>
      </c>
      <c r="I1097" s="130" t="s">
        <v>66</v>
      </c>
      <c r="J1097" s="130" t="s">
        <v>46</v>
      </c>
      <c r="K1097" s="130" t="s">
        <v>44</v>
      </c>
    </row>
    <row r="1098" spans="1:11" x14ac:dyDescent="0.35">
      <c r="A1098" s="130">
        <v>405</v>
      </c>
      <c r="B1098" s="130">
        <v>37</v>
      </c>
      <c r="C1098" s="130" t="s">
        <v>149</v>
      </c>
      <c r="D1098" s="130">
        <v>256</v>
      </c>
      <c r="E1098" s="130" t="s">
        <v>224</v>
      </c>
      <c r="F1098" s="130">
        <v>0</v>
      </c>
      <c r="G1098" s="130" t="s">
        <v>53</v>
      </c>
      <c r="H1098" s="130" t="s">
        <v>53</v>
      </c>
      <c r="I1098" s="130" t="s">
        <v>66</v>
      </c>
      <c r="J1098" s="130" t="s">
        <v>46</v>
      </c>
      <c r="K1098" s="130" t="s">
        <v>44</v>
      </c>
    </row>
    <row r="1099" spans="1:11" x14ac:dyDescent="0.35">
      <c r="A1099" s="130">
        <v>410</v>
      </c>
      <c r="B1099" s="130">
        <v>37</v>
      </c>
      <c r="C1099" s="130" t="s">
        <v>149</v>
      </c>
      <c r="D1099" s="130">
        <v>379</v>
      </c>
      <c r="E1099" s="130" t="s">
        <v>224</v>
      </c>
      <c r="F1099" s="130">
        <v>0</v>
      </c>
      <c r="G1099" s="130" t="s">
        <v>53</v>
      </c>
      <c r="H1099" s="130" t="s">
        <v>53</v>
      </c>
      <c r="I1099" s="130" t="s">
        <v>66</v>
      </c>
      <c r="J1099" s="130" t="s">
        <v>46</v>
      </c>
      <c r="K1099" s="130" t="s">
        <v>44</v>
      </c>
    </row>
    <row r="1100" spans="1:11" x14ac:dyDescent="0.35">
      <c r="A1100" s="130">
        <v>415</v>
      </c>
      <c r="B1100" s="130">
        <v>37</v>
      </c>
      <c r="C1100" s="130" t="s">
        <v>149</v>
      </c>
      <c r="D1100" s="130">
        <v>387</v>
      </c>
      <c r="E1100" s="130" t="s">
        <v>224</v>
      </c>
      <c r="F1100" s="130">
        <v>0</v>
      </c>
      <c r="G1100" s="130" t="s">
        <v>53</v>
      </c>
      <c r="H1100" s="130" t="s">
        <v>53</v>
      </c>
      <c r="I1100" s="130" t="s">
        <v>66</v>
      </c>
      <c r="J1100" s="130" t="s">
        <v>46</v>
      </c>
      <c r="K1100" s="130" t="s">
        <v>44</v>
      </c>
    </row>
    <row r="1101" spans="1:11" x14ac:dyDescent="0.35">
      <c r="A1101" s="130">
        <v>420</v>
      </c>
      <c r="B1101" s="130">
        <v>37</v>
      </c>
      <c r="C1101" s="130" t="s">
        <v>149</v>
      </c>
      <c r="D1101" s="130">
        <v>424</v>
      </c>
      <c r="E1101" s="130" t="s">
        <v>224</v>
      </c>
      <c r="F1101" s="130">
        <v>0</v>
      </c>
      <c r="G1101" s="130" t="s">
        <v>53</v>
      </c>
      <c r="H1101" s="130" t="s">
        <v>53</v>
      </c>
      <c r="I1101" s="130" t="s">
        <v>66</v>
      </c>
      <c r="J1101" s="130" t="s">
        <v>46</v>
      </c>
      <c r="K1101" s="130" t="s">
        <v>44</v>
      </c>
    </row>
    <row r="1102" spans="1:11" x14ac:dyDescent="0.35">
      <c r="A1102" s="130">
        <v>425</v>
      </c>
      <c r="B1102" s="130">
        <v>37</v>
      </c>
      <c r="C1102" s="130" t="s">
        <v>149</v>
      </c>
      <c r="D1102" s="130">
        <v>380</v>
      </c>
      <c r="E1102" s="130" t="s">
        <v>224</v>
      </c>
      <c r="F1102" s="130">
        <v>0</v>
      </c>
      <c r="G1102" s="130" t="s">
        <v>53</v>
      </c>
      <c r="H1102" s="130" t="s">
        <v>53</v>
      </c>
      <c r="I1102" s="130" t="s">
        <v>66</v>
      </c>
      <c r="J1102" s="130" t="s">
        <v>46</v>
      </c>
      <c r="K1102" s="130" t="s">
        <v>44</v>
      </c>
    </row>
    <row r="1103" spans="1:11" x14ac:dyDescent="0.35">
      <c r="A1103" s="130">
        <v>430</v>
      </c>
      <c r="B1103" s="130">
        <v>37</v>
      </c>
      <c r="C1103" s="130" t="s">
        <v>149</v>
      </c>
      <c r="D1103" s="130">
        <v>302</v>
      </c>
      <c r="E1103" s="130" t="s">
        <v>224</v>
      </c>
      <c r="F1103" s="130">
        <v>0</v>
      </c>
      <c r="G1103" s="130" t="s">
        <v>53</v>
      </c>
      <c r="H1103" s="130" t="s">
        <v>53</v>
      </c>
      <c r="I1103" s="130" t="s">
        <v>66</v>
      </c>
      <c r="J1103" s="130" t="s">
        <v>46</v>
      </c>
      <c r="K1103" s="130" t="s">
        <v>44</v>
      </c>
    </row>
    <row r="1104" spans="1:11" x14ac:dyDescent="0.35">
      <c r="A1104" s="130">
        <v>435</v>
      </c>
      <c r="B1104" s="130">
        <v>37.1</v>
      </c>
      <c r="C1104" s="130" t="s">
        <v>149</v>
      </c>
      <c r="D1104" s="130">
        <v>370</v>
      </c>
      <c r="E1104" s="130" t="s">
        <v>224</v>
      </c>
      <c r="F1104" s="130">
        <v>0</v>
      </c>
      <c r="G1104" s="130" t="s">
        <v>53</v>
      </c>
      <c r="H1104" s="130" t="s">
        <v>53</v>
      </c>
      <c r="I1104" s="130" t="s">
        <v>66</v>
      </c>
      <c r="J1104" s="130" t="s">
        <v>46</v>
      </c>
      <c r="K1104" s="130" t="s">
        <v>44</v>
      </c>
    </row>
    <row r="1105" spans="1:11" x14ac:dyDescent="0.35">
      <c r="A1105" s="130">
        <v>440</v>
      </c>
      <c r="B1105" s="130">
        <v>37</v>
      </c>
      <c r="C1105" s="130" t="s">
        <v>149</v>
      </c>
      <c r="D1105" s="130">
        <v>346</v>
      </c>
      <c r="E1105" s="130" t="s">
        <v>224</v>
      </c>
      <c r="F1105" s="130">
        <v>0</v>
      </c>
      <c r="G1105" s="130" t="s">
        <v>53</v>
      </c>
      <c r="H1105" s="130" t="s">
        <v>53</v>
      </c>
      <c r="I1105" s="130" t="s">
        <v>66</v>
      </c>
      <c r="J1105" s="130" t="s">
        <v>46</v>
      </c>
      <c r="K1105" s="130" t="s">
        <v>44</v>
      </c>
    </row>
    <row r="1106" spans="1:11" x14ac:dyDescent="0.35">
      <c r="A1106" s="130">
        <v>445</v>
      </c>
      <c r="B1106" s="130">
        <v>37</v>
      </c>
      <c r="C1106" s="130" t="s">
        <v>149</v>
      </c>
      <c r="D1106" s="130">
        <v>369</v>
      </c>
      <c r="E1106" s="130" t="s">
        <v>224</v>
      </c>
      <c r="F1106" s="130">
        <v>0</v>
      </c>
      <c r="G1106" s="130" t="s">
        <v>53</v>
      </c>
      <c r="H1106" s="130" t="s">
        <v>53</v>
      </c>
      <c r="I1106" s="130" t="s">
        <v>66</v>
      </c>
      <c r="J1106" s="130" t="s">
        <v>46</v>
      </c>
      <c r="K1106" s="130" t="s">
        <v>44</v>
      </c>
    </row>
    <row r="1107" spans="1:11" x14ac:dyDescent="0.35">
      <c r="A1107" s="130">
        <v>450</v>
      </c>
      <c r="B1107" s="130">
        <v>37</v>
      </c>
      <c r="C1107" s="130" t="s">
        <v>149</v>
      </c>
      <c r="D1107" s="130">
        <v>313</v>
      </c>
      <c r="E1107" s="130" t="s">
        <v>224</v>
      </c>
      <c r="F1107" s="130">
        <v>0</v>
      </c>
      <c r="G1107" s="130" t="s">
        <v>53</v>
      </c>
      <c r="H1107" s="130" t="s">
        <v>53</v>
      </c>
      <c r="I1107" s="130" t="s">
        <v>66</v>
      </c>
      <c r="J1107" s="130" t="s">
        <v>46</v>
      </c>
      <c r="K1107" s="130" t="s">
        <v>44</v>
      </c>
    </row>
    <row r="1108" spans="1:11" x14ac:dyDescent="0.35">
      <c r="A1108" s="130">
        <v>455</v>
      </c>
      <c r="B1108" s="130">
        <v>37</v>
      </c>
      <c r="C1108" s="130" t="s">
        <v>149</v>
      </c>
      <c r="D1108" s="130">
        <v>341</v>
      </c>
      <c r="E1108" s="130" t="s">
        <v>224</v>
      </c>
      <c r="F1108" s="130">
        <v>0</v>
      </c>
      <c r="G1108" s="130" t="s">
        <v>53</v>
      </c>
      <c r="H1108" s="130" t="s">
        <v>53</v>
      </c>
      <c r="I1108" s="130" t="s">
        <v>66</v>
      </c>
      <c r="J1108" s="130" t="s">
        <v>46</v>
      </c>
      <c r="K1108" s="130" t="s">
        <v>44</v>
      </c>
    </row>
    <row r="1109" spans="1:11" x14ac:dyDescent="0.35">
      <c r="A1109" s="130">
        <v>460</v>
      </c>
      <c r="B1109" s="130">
        <v>37</v>
      </c>
      <c r="C1109" s="130" t="s">
        <v>149</v>
      </c>
      <c r="D1109" s="130">
        <v>327</v>
      </c>
      <c r="E1109" s="130" t="s">
        <v>224</v>
      </c>
      <c r="F1109" s="130">
        <v>0</v>
      </c>
      <c r="G1109" s="130" t="s">
        <v>53</v>
      </c>
      <c r="H1109" s="130" t="s">
        <v>53</v>
      </c>
      <c r="I1109" s="130" t="s">
        <v>66</v>
      </c>
      <c r="J1109" s="130" t="s">
        <v>46</v>
      </c>
      <c r="K1109" s="130" t="s">
        <v>44</v>
      </c>
    </row>
    <row r="1110" spans="1:11" x14ac:dyDescent="0.35">
      <c r="A1110" s="130">
        <v>465</v>
      </c>
      <c r="B1110" s="130">
        <v>37</v>
      </c>
      <c r="C1110" s="130" t="s">
        <v>149</v>
      </c>
      <c r="D1110" s="130">
        <v>314</v>
      </c>
      <c r="E1110" s="130" t="s">
        <v>224</v>
      </c>
      <c r="F1110" s="130">
        <v>0</v>
      </c>
      <c r="G1110" s="130" t="s">
        <v>53</v>
      </c>
      <c r="H1110" s="130" t="s">
        <v>53</v>
      </c>
      <c r="I1110" s="130" t="s">
        <v>66</v>
      </c>
      <c r="J1110" s="130" t="s">
        <v>46</v>
      </c>
      <c r="K1110" s="130" t="s">
        <v>44</v>
      </c>
    </row>
    <row r="1111" spans="1:11" x14ac:dyDescent="0.35">
      <c r="A1111" s="130">
        <v>470</v>
      </c>
      <c r="B1111" s="130">
        <v>37</v>
      </c>
      <c r="C1111" s="130" t="s">
        <v>149</v>
      </c>
      <c r="D1111" s="130">
        <v>443</v>
      </c>
      <c r="E1111" s="130" t="s">
        <v>224</v>
      </c>
      <c r="F1111" s="130">
        <v>0</v>
      </c>
      <c r="G1111" s="130" t="s">
        <v>53</v>
      </c>
      <c r="H1111" s="130" t="s">
        <v>53</v>
      </c>
      <c r="I1111" s="130" t="s">
        <v>66</v>
      </c>
      <c r="J1111" s="130" t="s">
        <v>46</v>
      </c>
      <c r="K1111" s="130" t="s">
        <v>44</v>
      </c>
    </row>
    <row r="1112" spans="1:11" x14ac:dyDescent="0.35">
      <c r="A1112" s="130">
        <v>475</v>
      </c>
      <c r="B1112" s="130">
        <v>37</v>
      </c>
      <c r="C1112" s="130" t="s">
        <v>149</v>
      </c>
      <c r="D1112" s="130">
        <v>251</v>
      </c>
      <c r="E1112" s="130" t="s">
        <v>224</v>
      </c>
      <c r="F1112" s="130">
        <v>0</v>
      </c>
      <c r="G1112" s="130" t="s">
        <v>53</v>
      </c>
      <c r="H1112" s="130" t="s">
        <v>53</v>
      </c>
      <c r="I1112" s="130" t="s">
        <v>66</v>
      </c>
      <c r="J1112" s="130" t="s">
        <v>46</v>
      </c>
      <c r="K1112" s="130" t="s">
        <v>44</v>
      </c>
    </row>
    <row r="1113" spans="1:11" x14ac:dyDescent="0.35">
      <c r="A1113" s="130">
        <v>480</v>
      </c>
      <c r="B1113" s="130">
        <v>37</v>
      </c>
      <c r="C1113" s="130" t="s">
        <v>149</v>
      </c>
      <c r="D1113" s="130">
        <v>302</v>
      </c>
      <c r="E1113" s="130" t="s">
        <v>224</v>
      </c>
      <c r="F1113" s="130">
        <v>0</v>
      </c>
      <c r="G1113" s="130" t="s">
        <v>53</v>
      </c>
      <c r="H1113" s="130" t="s">
        <v>53</v>
      </c>
      <c r="I1113" s="130" t="s">
        <v>66</v>
      </c>
      <c r="J1113" s="130" t="s">
        <v>46</v>
      </c>
      <c r="K1113" s="130" t="s">
        <v>44</v>
      </c>
    </row>
    <row r="1114" spans="1:11" x14ac:dyDescent="0.35">
      <c r="A1114" s="130">
        <v>485</v>
      </c>
      <c r="B1114" s="130">
        <v>37</v>
      </c>
      <c r="C1114" s="130" t="s">
        <v>149</v>
      </c>
      <c r="D1114" s="130">
        <v>352</v>
      </c>
      <c r="E1114" s="130" t="s">
        <v>224</v>
      </c>
      <c r="F1114" s="130">
        <v>0</v>
      </c>
      <c r="G1114" s="130" t="s">
        <v>53</v>
      </c>
      <c r="H1114" s="130" t="s">
        <v>53</v>
      </c>
      <c r="I1114" s="130" t="s">
        <v>66</v>
      </c>
      <c r="J1114" s="130" t="s">
        <v>46</v>
      </c>
      <c r="K1114" s="130" t="s">
        <v>44</v>
      </c>
    </row>
    <row r="1115" spans="1:11" x14ac:dyDescent="0.35">
      <c r="A1115" s="130">
        <v>490</v>
      </c>
      <c r="B1115" s="130">
        <v>37</v>
      </c>
      <c r="C1115" s="130" t="s">
        <v>149</v>
      </c>
      <c r="D1115" s="130">
        <v>539</v>
      </c>
      <c r="E1115" s="130" t="s">
        <v>224</v>
      </c>
      <c r="F1115" s="130">
        <v>0</v>
      </c>
      <c r="G1115" s="130" t="s">
        <v>53</v>
      </c>
      <c r="H1115" s="130" t="s">
        <v>53</v>
      </c>
      <c r="I1115" s="130" t="s">
        <v>66</v>
      </c>
      <c r="J1115" s="130" t="s">
        <v>46</v>
      </c>
      <c r="K1115" s="130" t="s">
        <v>44</v>
      </c>
    </row>
    <row r="1116" spans="1:11" x14ac:dyDescent="0.35">
      <c r="A1116" s="130">
        <v>495</v>
      </c>
      <c r="B1116" s="130">
        <v>37</v>
      </c>
      <c r="C1116" s="130" t="s">
        <v>149</v>
      </c>
      <c r="D1116" s="130">
        <v>370</v>
      </c>
      <c r="E1116" s="130" t="s">
        <v>224</v>
      </c>
      <c r="F1116" s="130">
        <v>0</v>
      </c>
      <c r="G1116" s="130" t="s">
        <v>53</v>
      </c>
      <c r="H1116" s="130" t="s">
        <v>53</v>
      </c>
      <c r="I1116" s="130" t="s">
        <v>66</v>
      </c>
      <c r="J1116" s="130" t="s">
        <v>46</v>
      </c>
      <c r="K1116" s="130" t="s">
        <v>44</v>
      </c>
    </row>
    <row r="1117" spans="1:11" x14ac:dyDescent="0.35">
      <c r="A1117" s="130">
        <v>500</v>
      </c>
      <c r="B1117" s="130">
        <v>37</v>
      </c>
      <c r="C1117" s="130" t="s">
        <v>149</v>
      </c>
      <c r="D1117" s="130">
        <v>564</v>
      </c>
      <c r="E1117" s="130" t="s">
        <v>224</v>
      </c>
      <c r="F1117" s="130">
        <v>0</v>
      </c>
      <c r="G1117" s="130" t="s">
        <v>53</v>
      </c>
      <c r="H1117" s="130" t="s">
        <v>53</v>
      </c>
      <c r="I1117" s="130" t="s">
        <v>66</v>
      </c>
      <c r="J1117" s="130" t="s">
        <v>46</v>
      </c>
      <c r="K1117" s="130" t="s">
        <v>44</v>
      </c>
    </row>
    <row r="1118" spans="1:11" x14ac:dyDescent="0.35">
      <c r="A1118" s="130">
        <v>505</v>
      </c>
      <c r="B1118" s="130">
        <v>37</v>
      </c>
      <c r="C1118" s="130" t="s">
        <v>149</v>
      </c>
      <c r="D1118" s="130">
        <v>388</v>
      </c>
      <c r="E1118" s="130" t="s">
        <v>224</v>
      </c>
      <c r="F1118" s="130">
        <v>0</v>
      </c>
      <c r="G1118" s="130" t="s">
        <v>53</v>
      </c>
      <c r="H1118" s="130" t="s">
        <v>53</v>
      </c>
      <c r="I1118" s="130" t="s">
        <v>66</v>
      </c>
      <c r="J1118" s="130" t="s">
        <v>46</v>
      </c>
      <c r="K1118" s="130" t="s">
        <v>44</v>
      </c>
    </row>
    <row r="1119" spans="1:11" x14ac:dyDescent="0.35">
      <c r="A1119" s="130">
        <v>510</v>
      </c>
      <c r="B1119" s="130">
        <v>37</v>
      </c>
      <c r="C1119" s="130" t="s">
        <v>149</v>
      </c>
      <c r="D1119" s="130">
        <v>353</v>
      </c>
      <c r="E1119" s="130" t="s">
        <v>224</v>
      </c>
      <c r="F1119" s="130">
        <v>0</v>
      </c>
      <c r="G1119" s="130" t="s">
        <v>53</v>
      </c>
      <c r="H1119" s="130" t="s">
        <v>53</v>
      </c>
      <c r="I1119" s="130" t="s">
        <v>66</v>
      </c>
      <c r="J1119" s="130" t="s">
        <v>46</v>
      </c>
      <c r="K1119" s="130" t="s">
        <v>44</v>
      </c>
    </row>
    <row r="1120" spans="1:11" x14ac:dyDescent="0.35">
      <c r="A1120" s="130">
        <v>515</v>
      </c>
      <c r="B1120" s="130">
        <v>37</v>
      </c>
      <c r="C1120" s="130" t="s">
        <v>149</v>
      </c>
      <c r="D1120" s="130">
        <v>426</v>
      </c>
      <c r="E1120" s="130" t="s">
        <v>224</v>
      </c>
      <c r="F1120" s="130">
        <v>0</v>
      </c>
      <c r="G1120" s="130" t="s">
        <v>53</v>
      </c>
      <c r="H1120" s="130" t="s">
        <v>53</v>
      </c>
      <c r="I1120" s="130" t="s">
        <v>66</v>
      </c>
      <c r="J1120" s="130" t="s">
        <v>46</v>
      </c>
      <c r="K1120" s="130" t="s">
        <v>44</v>
      </c>
    </row>
    <row r="1121" spans="1:11" x14ac:dyDescent="0.35">
      <c r="A1121" s="130">
        <v>520</v>
      </c>
      <c r="B1121" s="130">
        <v>37</v>
      </c>
      <c r="C1121" s="130" t="s">
        <v>149</v>
      </c>
      <c r="D1121" s="130">
        <v>369</v>
      </c>
      <c r="E1121" s="130" t="s">
        <v>224</v>
      </c>
      <c r="F1121" s="130">
        <v>0</v>
      </c>
      <c r="G1121" s="130" t="s">
        <v>53</v>
      </c>
      <c r="H1121" s="130" t="s">
        <v>53</v>
      </c>
      <c r="I1121" s="130" t="s">
        <v>66</v>
      </c>
      <c r="J1121" s="130" t="s">
        <v>46</v>
      </c>
      <c r="K1121" s="130" t="s">
        <v>44</v>
      </c>
    </row>
    <row r="1122" spans="1:11" x14ac:dyDescent="0.35">
      <c r="A1122" s="130">
        <v>525</v>
      </c>
      <c r="B1122" s="130">
        <v>37</v>
      </c>
      <c r="C1122" s="130" t="s">
        <v>149</v>
      </c>
      <c r="D1122" s="130">
        <v>411</v>
      </c>
      <c r="E1122" s="130" t="s">
        <v>224</v>
      </c>
      <c r="F1122" s="130">
        <v>0</v>
      </c>
      <c r="G1122" s="130" t="s">
        <v>53</v>
      </c>
      <c r="H1122" s="130" t="s">
        <v>53</v>
      </c>
      <c r="I1122" s="130" t="s">
        <v>66</v>
      </c>
      <c r="J1122" s="130" t="s">
        <v>46</v>
      </c>
      <c r="K1122" s="130" t="s">
        <v>44</v>
      </c>
    </row>
    <row r="1123" spans="1:11" x14ac:dyDescent="0.35">
      <c r="A1123" s="130">
        <v>530</v>
      </c>
      <c r="B1123" s="130">
        <v>37</v>
      </c>
      <c r="C1123" s="130" t="s">
        <v>149</v>
      </c>
      <c r="D1123" s="130">
        <v>505</v>
      </c>
      <c r="E1123" s="130" t="s">
        <v>224</v>
      </c>
      <c r="F1123" s="130">
        <v>0</v>
      </c>
      <c r="G1123" s="130" t="s">
        <v>53</v>
      </c>
      <c r="H1123" s="130" t="s">
        <v>53</v>
      </c>
      <c r="I1123" s="130" t="s">
        <v>66</v>
      </c>
      <c r="J1123" s="130" t="s">
        <v>46</v>
      </c>
      <c r="K1123" s="130" t="s">
        <v>44</v>
      </c>
    </row>
    <row r="1124" spans="1:11" x14ac:dyDescent="0.35">
      <c r="A1124" s="130">
        <v>535</v>
      </c>
      <c r="B1124" s="130">
        <v>37</v>
      </c>
      <c r="C1124" s="130" t="s">
        <v>149</v>
      </c>
      <c r="D1124" s="130">
        <v>423</v>
      </c>
      <c r="E1124" s="130" t="s">
        <v>224</v>
      </c>
      <c r="F1124" s="130">
        <v>0</v>
      </c>
      <c r="G1124" s="130" t="s">
        <v>53</v>
      </c>
      <c r="H1124" s="130" t="s">
        <v>53</v>
      </c>
      <c r="I1124" s="130" t="s">
        <v>66</v>
      </c>
      <c r="J1124" s="130" t="s">
        <v>46</v>
      </c>
      <c r="K1124" s="130" t="s">
        <v>44</v>
      </c>
    </row>
    <row r="1125" spans="1:11" x14ac:dyDescent="0.35">
      <c r="A1125" s="130">
        <v>540</v>
      </c>
      <c r="B1125" s="130">
        <v>37</v>
      </c>
      <c r="C1125" s="130" t="s">
        <v>149</v>
      </c>
      <c r="D1125" s="130">
        <v>519</v>
      </c>
      <c r="E1125" s="130" t="s">
        <v>224</v>
      </c>
      <c r="F1125" s="130">
        <v>0</v>
      </c>
      <c r="G1125" s="130" t="s">
        <v>53</v>
      </c>
      <c r="H1125" s="130" t="s">
        <v>53</v>
      </c>
      <c r="I1125" s="130" t="s">
        <v>66</v>
      </c>
      <c r="J1125" s="130" t="s">
        <v>46</v>
      </c>
      <c r="K1125" s="130" t="s">
        <v>44</v>
      </c>
    </row>
    <row r="1126" spans="1:11" x14ac:dyDescent="0.35">
      <c r="A1126" s="130">
        <v>545</v>
      </c>
      <c r="B1126" s="130">
        <v>37</v>
      </c>
      <c r="C1126" s="130" t="s">
        <v>149</v>
      </c>
      <c r="D1126" s="130">
        <v>346</v>
      </c>
      <c r="E1126" s="130" t="s">
        <v>224</v>
      </c>
      <c r="F1126" s="130">
        <v>0</v>
      </c>
      <c r="G1126" s="130" t="s">
        <v>53</v>
      </c>
      <c r="H1126" s="130" t="s">
        <v>53</v>
      </c>
      <c r="I1126" s="130" t="s">
        <v>66</v>
      </c>
      <c r="J1126" s="130" t="s">
        <v>46</v>
      </c>
      <c r="K1126" s="130" t="s">
        <v>44</v>
      </c>
    </row>
    <row r="1127" spans="1:11" x14ac:dyDescent="0.35">
      <c r="A1127" s="130">
        <v>550</v>
      </c>
      <c r="B1127" s="130">
        <v>37</v>
      </c>
      <c r="C1127" s="130" t="s">
        <v>149</v>
      </c>
      <c r="D1127" s="130">
        <v>364</v>
      </c>
      <c r="E1127" s="130" t="s">
        <v>224</v>
      </c>
      <c r="F1127" s="130">
        <v>0</v>
      </c>
      <c r="G1127" s="130" t="s">
        <v>53</v>
      </c>
      <c r="H1127" s="130" t="s">
        <v>53</v>
      </c>
      <c r="I1127" s="130" t="s">
        <v>66</v>
      </c>
      <c r="J1127" s="130" t="s">
        <v>46</v>
      </c>
      <c r="K1127" s="130" t="s">
        <v>44</v>
      </c>
    </row>
    <row r="1128" spans="1:11" x14ac:dyDescent="0.35">
      <c r="A1128" s="130">
        <v>555</v>
      </c>
      <c r="B1128" s="130">
        <v>37</v>
      </c>
      <c r="C1128" s="130" t="s">
        <v>149</v>
      </c>
      <c r="D1128" s="130">
        <v>459</v>
      </c>
      <c r="E1128" s="130" t="s">
        <v>224</v>
      </c>
      <c r="F1128" s="130">
        <v>0</v>
      </c>
      <c r="G1128" s="130" t="s">
        <v>53</v>
      </c>
      <c r="H1128" s="130" t="s">
        <v>53</v>
      </c>
      <c r="I1128" s="130" t="s">
        <v>66</v>
      </c>
      <c r="J1128" s="130" t="s">
        <v>46</v>
      </c>
      <c r="K1128" s="130" t="s">
        <v>44</v>
      </c>
    </row>
    <row r="1129" spans="1:11" x14ac:dyDescent="0.35">
      <c r="A1129" s="130">
        <v>560</v>
      </c>
      <c r="B1129" s="130">
        <v>37</v>
      </c>
      <c r="C1129" s="130" t="s">
        <v>149</v>
      </c>
      <c r="D1129" s="130">
        <v>393</v>
      </c>
      <c r="E1129" s="130" t="s">
        <v>224</v>
      </c>
      <c r="F1129" s="130">
        <v>0</v>
      </c>
      <c r="G1129" s="130" t="s">
        <v>53</v>
      </c>
      <c r="H1129" s="130" t="s">
        <v>53</v>
      </c>
      <c r="I1129" s="130" t="s">
        <v>66</v>
      </c>
      <c r="J1129" s="130" t="s">
        <v>46</v>
      </c>
      <c r="K1129" s="130" t="s">
        <v>44</v>
      </c>
    </row>
    <row r="1130" spans="1:11" x14ac:dyDescent="0.35">
      <c r="A1130" s="130">
        <v>565</v>
      </c>
      <c r="B1130" s="130">
        <v>37</v>
      </c>
      <c r="C1130" s="130" t="s">
        <v>149</v>
      </c>
      <c r="D1130" s="130">
        <v>476</v>
      </c>
      <c r="E1130" s="130" t="s">
        <v>224</v>
      </c>
      <c r="F1130" s="130">
        <v>0</v>
      </c>
      <c r="G1130" s="130" t="s">
        <v>53</v>
      </c>
      <c r="H1130" s="130" t="s">
        <v>53</v>
      </c>
      <c r="I1130" s="130" t="s">
        <v>66</v>
      </c>
      <c r="J1130" s="130" t="s">
        <v>46</v>
      </c>
      <c r="K1130" s="130" t="s">
        <v>44</v>
      </c>
    </row>
    <row r="1131" spans="1:11" x14ac:dyDescent="0.35">
      <c r="A1131" s="130">
        <v>570</v>
      </c>
      <c r="B1131" s="130">
        <v>37</v>
      </c>
      <c r="C1131" s="130" t="s">
        <v>149</v>
      </c>
      <c r="D1131" s="130">
        <v>490</v>
      </c>
      <c r="E1131" s="130" t="s">
        <v>224</v>
      </c>
      <c r="F1131" s="130">
        <v>0</v>
      </c>
      <c r="G1131" s="130" t="s">
        <v>53</v>
      </c>
      <c r="H1131" s="130" t="s">
        <v>53</v>
      </c>
      <c r="I1131" s="130" t="s">
        <v>66</v>
      </c>
      <c r="J1131" s="130" t="s">
        <v>46</v>
      </c>
      <c r="K1131" s="130" t="s">
        <v>44</v>
      </c>
    </row>
    <row r="1132" spans="1:11" x14ac:dyDescent="0.35">
      <c r="A1132" s="130">
        <v>575</v>
      </c>
      <c r="B1132" s="130">
        <v>37</v>
      </c>
      <c r="C1132" s="130" t="s">
        <v>149</v>
      </c>
      <c r="D1132" s="130">
        <v>557</v>
      </c>
      <c r="E1132" s="130" t="s">
        <v>224</v>
      </c>
      <c r="F1132" s="130">
        <v>0</v>
      </c>
      <c r="G1132" s="130" t="s">
        <v>53</v>
      </c>
      <c r="H1132" s="130" t="s">
        <v>53</v>
      </c>
      <c r="I1132" s="130" t="s">
        <v>66</v>
      </c>
      <c r="J1132" s="130" t="s">
        <v>46</v>
      </c>
      <c r="K1132" s="130" t="s">
        <v>44</v>
      </c>
    </row>
    <row r="1133" spans="1:11" x14ac:dyDescent="0.35">
      <c r="A1133" s="130">
        <v>580</v>
      </c>
      <c r="B1133" s="130">
        <v>37</v>
      </c>
      <c r="C1133" s="130" t="s">
        <v>149</v>
      </c>
      <c r="D1133" s="130">
        <v>448</v>
      </c>
      <c r="E1133" s="130" t="s">
        <v>224</v>
      </c>
      <c r="F1133" s="130">
        <v>0</v>
      </c>
      <c r="G1133" s="130" t="s">
        <v>53</v>
      </c>
      <c r="H1133" s="130" t="s">
        <v>53</v>
      </c>
      <c r="I1133" s="130" t="s">
        <v>66</v>
      </c>
      <c r="J1133" s="130" t="s">
        <v>46</v>
      </c>
      <c r="K1133" s="130" t="s">
        <v>44</v>
      </c>
    </row>
    <row r="1134" spans="1:11" x14ac:dyDescent="0.35">
      <c r="A1134" s="130">
        <v>585</v>
      </c>
      <c r="B1134" s="130">
        <v>37</v>
      </c>
      <c r="C1134" s="130" t="s">
        <v>149</v>
      </c>
      <c r="D1134" s="130">
        <v>475</v>
      </c>
      <c r="E1134" s="130" t="s">
        <v>224</v>
      </c>
      <c r="F1134" s="130">
        <v>0</v>
      </c>
      <c r="G1134" s="130" t="s">
        <v>53</v>
      </c>
      <c r="H1134" s="130" t="s">
        <v>53</v>
      </c>
      <c r="I1134" s="130" t="s">
        <v>66</v>
      </c>
      <c r="J1134" s="130" t="s">
        <v>46</v>
      </c>
      <c r="K1134" s="130" t="s">
        <v>44</v>
      </c>
    </row>
    <row r="1135" spans="1:11" x14ac:dyDescent="0.35">
      <c r="A1135" s="130">
        <v>590</v>
      </c>
      <c r="B1135" s="130">
        <v>37</v>
      </c>
      <c r="C1135" s="130" t="s">
        <v>149</v>
      </c>
      <c r="D1135" s="130">
        <v>502</v>
      </c>
      <c r="E1135" s="130" t="s">
        <v>224</v>
      </c>
      <c r="F1135" s="130">
        <v>0</v>
      </c>
      <c r="G1135" s="130" t="s">
        <v>53</v>
      </c>
      <c r="H1135" s="130" t="s">
        <v>53</v>
      </c>
      <c r="I1135" s="130" t="s">
        <v>66</v>
      </c>
      <c r="J1135" s="130" t="s">
        <v>46</v>
      </c>
      <c r="K1135" s="130" t="s">
        <v>44</v>
      </c>
    </row>
    <row r="1136" spans="1:11" x14ac:dyDescent="0.35">
      <c r="A1136" s="130">
        <v>595</v>
      </c>
      <c r="B1136" s="130">
        <v>37</v>
      </c>
      <c r="C1136" s="130" t="s">
        <v>149</v>
      </c>
      <c r="D1136" s="130">
        <v>604</v>
      </c>
      <c r="E1136" s="130" t="s">
        <v>224</v>
      </c>
      <c r="F1136" s="130">
        <v>0</v>
      </c>
      <c r="G1136" s="130" t="s">
        <v>53</v>
      </c>
      <c r="H1136" s="130" t="s">
        <v>53</v>
      </c>
      <c r="I1136" s="130" t="s">
        <v>66</v>
      </c>
      <c r="J1136" s="130" t="s">
        <v>46</v>
      </c>
      <c r="K1136" s="130" t="s">
        <v>44</v>
      </c>
    </row>
    <row r="1137" spans="1:11" x14ac:dyDescent="0.35">
      <c r="A1137" s="130">
        <v>600</v>
      </c>
      <c r="B1137" s="130">
        <v>37.1</v>
      </c>
      <c r="C1137" s="130" t="s">
        <v>149</v>
      </c>
      <c r="D1137" s="130">
        <v>385</v>
      </c>
      <c r="E1137" s="130" t="s">
        <v>224</v>
      </c>
      <c r="F1137" s="130">
        <v>0</v>
      </c>
      <c r="G1137" s="130" t="s">
        <v>53</v>
      </c>
      <c r="H1137" s="130" t="s">
        <v>53</v>
      </c>
      <c r="I1137" s="130" t="s">
        <v>66</v>
      </c>
      <c r="J1137" s="130" t="s">
        <v>46</v>
      </c>
      <c r="K1137" s="130" t="s">
        <v>44</v>
      </c>
    </row>
    <row r="1138" spans="1:11" x14ac:dyDescent="0.35">
      <c r="A1138" s="130">
        <v>605</v>
      </c>
      <c r="B1138" s="130">
        <v>37</v>
      </c>
      <c r="C1138" s="130" t="s">
        <v>149</v>
      </c>
      <c r="D1138" s="130">
        <v>408</v>
      </c>
      <c r="E1138" s="130" t="s">
        <v>224</v>
      </c>
      <c r="F1138" s="130">
        <v>0</v>
      </c>
      <c r="G1138" s="130" t="s">
        <v>53</v>
      </c>
      <c r="H1138" s="130" t="s">
        <v>53</v>
      </c>
      <c r="I1138" s="130" t="s">
        <v>66</v>
      </c>
      <c r="J1138" s="130" t="s">
        <v>46</v>
      </c>
      <c r="K1138" s="130" t="s">
        <v>44</v>
      </c>
    </row>
    <row r="1139" spans="1:11" x14ac:dyDescent="0.35">
      <c r="A1139" s="130">
        <v>610</v>
      </c>
      <c r="B1139" s="130">
        <v>37</v>
      </c>
      <c r="C1139" s="130" t="s">
        <v>149</v>
      </c>
      <c r="D1139" s="130">
        <v>567</v>
      </c>
      <c r="E1139" s="130" t="s">
        <v>224</v>
      </c>
      <c r="F1139" s="130">
        <v>0</v>
      </c>
      <c r="G1139" s="130" t="s">
        <v>53</v>
      </c>
      <c r="H1139" s="130" t="s">
        <v>53</v>
      </c>
      <c r="I1139" s="130" t="s">
        <v>66</v>
      </c>
      <c r="J1139" s="130" t="s">
        <v>46</v>
      </c>
      <c r="K1139" s="130" t="s">
        <v>44</v>
      </c>
    </row>
    <row r="1140" spans="1:11" x14ac:dyDescent="0.35">
      <c r="A1140" s="130">
        <v>615</v>
      </c>
      <c r="B1140" s="130">
        <v>37</v>
      </c>
      <c r="C1140" s="130" t="s">
        <v>149</v>
      </c>
      <c r="D1140" s="130">
        <v>590</v>
      </c>
      <c r="E1140" s="130" t="s">
        <v>224</v>
      </c>
      <c r="F1140" s="130">
        <v>0</v>
      </c>
      <c r="G1140" s="130" t="s">
        <v>53</v>
      </c>
      <c r="H1140" s="130" t="s">
        <v>53</v>
      </c>
      <c r="I1140" s="130" t="s">
        <v>66</v>
      </c>
      <c r="J1140" s="130" t="s">
        <v>46</v>
      </c>
      <c r="K1140" s="130" t="s">
        <v>44</v>
      </c>
    </row>
    <row r="1141" spans="1:11" x14ac:dyDescent="0.35">
      <c r="A1141" s="130">
        <v>620</v>
      </c>
      <c r="B1141" s="130">
        <v>37</v>
      </c>
      <c r="C1141" s="130" t="s">
        <v>149</v>
      </c>
      <c r="D1141" s="130">
        <v>364</v>
      </c>
      <c r="E1141" s="130" t="s">
        <v>224</v>
      </c>
      <c r="F1141" s="130">
        <v>0</v>
      </c>
      <c r="G1141" s="130" t="s">
        <v>53</v>
      </c>
      <c r="H1141" s="130" t="s">
        <v>53</v>
      </c>
      <c r="I1141" s="130" t="s">
        <v>66</v>
      </c>
      <c r="J1141" s="130" t="s">
        <v>46</v>
      </c>
      <c r="K1141" s="130" t="s">
        <v>44</v>
      </c>
    </row>
    <row r="1142" spans="1:11" x14ac:dyDescent="0.35">
      <c r="A1142" s="130">
        <v>625</v>
      </c>
      <c r="B1142" s="130">
        <v>37</v>
      </c>
      <c r="C1142" s="130" t="s">
        <v>149</v>
      </c>
      <c r="D1142" s="130">
        <v>518</v>
      </c>
      <c r="E1142" s="130" t="s">
        <v>224</v>
      </c>
      <c r="F1142" s="130">
        <v>0</v>
      </c>
      <c r="G1142" s="130" t="s">
        <v>53</v>
      </c>
      <c r="H1142" s="130" t="s">
        <v>53</v>
      </c>
      <c r="I1142" s="130" t="s">
        <v>66</v>
      </c>
      <c r="J1142" s="130" t="s">
        <v>46</v>
      </c>
      <c r="K1142" s="130" t="s">
        <v>44</v>
      </c>
    </row>
    <row r="1143" spans="1:11" x14ac:dyDescent="0.35">
      <c r="A1143" s="130">
        <v>630</v>
      </c>
      <c r="B1143" s="130">
        <v>37</v>
      </c>
      <c r="C1143" s="130" t="s">
        <v>149</v>
      </c>
      <c r="D1143" s="130">
        <v>567</v>
      </c>
      <c r="E1143" s="130" t="s">
        <v>224</v>
      </c>
      <c r="F1143" s="130">
        <v>0</v>
      </c>
      <c r="G1143" s="130" t="s">
        <v>53</v>
      </c>
      <c r="H1143" s="130" t="s">
        <v>53</v>
      </c>
      <c r="I1143" s="130" t="s">
        <v>66</v>
      </c>
      <c r="J1143" s="130" t="s">
        <v>46</v>
      </c>
      <c r="K1143" s="130" t="s">
        <v>44</v>
      </c>
    </row>
    <row r="1144" spans="1:11" x14ac:dyDescent="0.35">
      <c r="A1144" s="130">
        <v>635</v>
      </c>
      <c r="B1144" s="130">
        <v>37</v>
      </c>
      <c r="C1144" s="130" t="s">
        <v>149</v>
      </c>
      <c r="D1144" s="130">
        <v>440</v>
      </c>
      <c r="E1144" s="130" t="s">
        <v>224</v>
      </c>
      <c r="F1144" s="130">
        <v>0</v>
      </c>
      <c r="G1144" s="130" t="s">
        <v>53</v>
      </c>
      <c r="H1144" s="130" t="s">
        <v>53</v>
      </c>
      <c r="I1144" s="130" t="s">
        <v>66</v>
      </c>
      <c r="J1144" s="130" t="s">
        <v>46</v>
      </c>
      <c r="K1144" s="130" t="s">
        <v>44</v>
      </c>
    </row>
    <row r="1145" spans="1:11" x14ac:dyDescent="0.35">
      <c r="A1145" s="130">
        <v>640</v>
      </c>
      <c r="B1145" s="130">
        <v>37</v>
      </c>
      <c r="C1145" s="130" t="s">
        <v>149</v>
      </c>
      <c r="D1145" s="130">
        <v>483</v>
      </c>
      <c r="E1145" s="130" t="s">
        <v>224</v>
      </c>
      <c r="F1145" s="130">
        <v>0</v>
      </c>
      <c r="G1145" s="130" t="s">
        <v>53</v>
      </c>
      <c r="H1145" s="130" t="s">
        <v>53</v>
      </c>
      <c r="I1145" s="130" t="s">
        <v>66</v>
      </c>
      <c r="J1145" s="130" t="s">
        <v>46</v>
      </c>
      <c r="K1145" s="130" t="s">
        <v>44</v>
      </c>
    </row>
    <row r="1146" spans="1:11" x14ac:dyDescent="0.35">
      <c r="A1146" s="130">
        <v>645</v>
      </c>
      <c r="B1146" s="130">
        <v>37</v>
      </c>
      <c r="C1146" s="130" t="s">
        <v>149</v>
      </c>
      <c r="D1146" s="130">
        <v>480</v>
      </c>
      <c r="E1146" s="130" t="s">
        <v>224</v>
      </c>
      <c r="F1146" s="130">
        <v>0</v>
      </c>
      <c r="G1146" s="130" t="s">
        <v>53</v>
      </c>
      <c r="H1146" s="130" t="s">
        <v>53</v>
      </c>
      <c r="I1146" s="130" t="s">
        <v>66</v>
      </c>
      <c r="J1146" s="130" t="s">
        <v>46</v>
      </c>
      <c r="K1146" s="130" t="s">
        <v>44</v>
      </c>
    </row>
    <row r="1147" spans="1:11" x14ac:dyDescent="0.35">
      <c r="A1147" s="130">
        <v>650</v>
      </c>
      <c r="B1147" s="130">
        <v>37</v>
      </c>
      <c r="C1147" s="130" t="s">
        <v>149</v>
      </c>
      <c r="D1147" s="130">
        <v>582</v>
      </c>
      <c r="E1147" s="130" t="s">
        <v>224</v>
      </c>
      <c r="F1147" s="130">
        <v>0</v>
      </c>
      <c r="G1147" s="130" t="s">
        <v>53</v>
      </c>
      <c r="H1147" s="130" t="s">
        <v>53</v>
      </c>
      <c r="I1147" s="130" t="s">
        <v>66</v>
      </c>
      <c r="J1147" s="130" t="s">
        <v>46</v>
      </c>
      <c r="K1147" s="130" t="s">
        <v>44</v>
      </c>
    </row>
    <row r="1148" spans="1:11" x14ac:dyDescent="0.35">
      <c r="A1148" s="130">
        <v>655</v>
      </c>
      <c r="B1148" s="130">
        <v>37</v>
      </c>
      <c r="C1148" s="130" t="s">
        <v>149</v>
      </c>
      <c r="D1148" s="130">
        <v>568</v>
      </c>
      <c r="E1148" s="130" t="s">
        <v>224</v>
      </c>
      <c r="F1148" s="130">
        <v>0</v>
      </c>
      <c r="G1148" s="130" t="s">
        <v>53</v>
      </c>
      <c r="H1148" s="130" t="s">
        <v>53</v>
      </c>
      <c r="I1148" s="130" t="s">
        <v>66</v>
      </c>
      <c r="J1148" s="130" t="s">
        <v>46</v>
      </c>
      <c r="K1148" s="130" t="s">
        <v>44</v>
      </c>
    </row>
    <row r="1149" spans="1:11" x14ac:dyDescent="0.35">
      <c r="A1149" s="130">
        <v>660</v>
      </c>
      <c r="B1149" s="130">
        <v>37</v>
      </c>
      <c r="C1149" s="130" t="s">
        <v>149</v>
      </c>
      <c r="D1149" s="130">
        <v>598</v>
      </c>
      <c r="E1149" s="130" t="s">
        <v>224</v>
      </c>
      <c r="F1149" s="130">
        <v>0</v>
      </c>
      <c r="G1149" s="130" t="s">
        <v>53</v>
      </c>
      <c r="H1149" s="130" t="s">
        <v>53</v>
      </c>
      <c r="I1149" s="130" t="s">
        <v>66</v>
      </c>
      <c r="J1149" s="130" t="s">
        <v>46</v>
      </c>
      <c r="K1149" s="130" t="s">
        <v>44</v>
      </c>
    </row>
    <row r="1150" spans="1:11" x14ac:dyDescent="0.35">
      <c r="A1150" s="130">
        <v>665</v>
      </c>
      <c r="B1150" s="130">
        <v>37</v>
      </c>
      <c r="C1150" s="130" t="s">
        <v>149</v>
      </c>
      <c r="D1150" s="130">
        <v>562</v>
      </c>
      <c r="E1150" s="130" t="s">
        <v>224</v>
      </c>
      <c r="F1150" s="130">
        <v>0</v>
      </c>
      <c r="G1150" s="130" t="s">
        <v>53</v>
      </c>
      <c r="H1150" s="130" t="s">
        <v>53</v>
      </c>
      <c r="I1150" s="130" t="s">
        <v>66</v>
      </c>
      <c r="J1150" s="130" t="s">
        <v>46</v>
      </c>
      <c r="K1150" s="130" t="s">
        <v>44</v>
      </c>
    </row>
    <row r="1151" spans="1:11" x14ac:dyDescent="0.35">
      <c r="A1151" s="130">
        <v>670</v>
      </c>
      <c r="B1151" s="130">
        <v>37</v>
      </c>
      <c r="C1151" s="130" t="s">
        <v>149</v>
      </c>
      <c r="D1151" s="130">
        <v>753</v>
      </c>
      <c r="E1151" s="130" t="s">
        <v>224</v>
      </c>
      <c r="F1151" s="130">
        <v>0</v>
      </c>
      <c r="G1151" s="130" t="s">
        <v>53</v>
      </c>
      <c r="H1151" s="130" t="s">
        <v>53</v>
      </c>
      <c r="I1151" s="130" t="s">
        <v>66</v>
      </c>
      <c r="J1151" s="130" t="s">
        <v>46</v>
      </c>
      <c r="K1151" s="130" t="s">
        <v>44</v>
      </c>
    </row>
    <row r="1152" spans="1:11" x14ac:dyDescent="0.35">
      <c r="A1152" s="130">
        <v>675</v>
      </c>
      <c r="B1152" s="130">
        <v>37</v>
      </c>
      <c r="C1152" s="130" t="s">
        <v>149</v>
      </c>
      <c r="D1152" s="130">
        <v>570</v>
      </c>
      <c r="E1152" s="130" t="s">
        <v>224</v>
      </c>
      <c r="F1152" s="130">
        <v>0</v>
      </c>
      <c r="G1152" s="130" t="s">
        <v>53</v>
      </c>
      <c r="H1152" s="130" t="s">
        <v>53</v>
      </c>
      <c r="I1152" s="130" t="s">
        <v>66</v>
      </c>
      <c r="J1152" s="130" t="s">
        <v>46</v>
      </c>
      <c r="K1152" s="130" t="s">
        <v>44</v>
      </c>
    </row>
    <row r="1153" spans="1:11" x14ac:dyDescent="0.35">
      <c r="A1153" s="130">
        <v>680</v>
      </c>
      <c r="B1153" s="130">
        <v>37</v>
      </c>
      <c r="C1153" s="130" t="s">
        <v>149</v>
      </c>
      <c r="D1153" s="130">
        <v>396</v>
      </c>
      <c r="E1153" s="130" t="s">
        <v>224</v>
      </c>
      <c r="F1153" s="130">
        <v>0</v>
      </c>
      <c r="G1153" s="130" t="s">
        <v>53</v>
      </c>
      <c r="H1153" s="130" t="s">
        <v>53</v>
      </c>
      <c r="I1153" s="130" t="s">
        <v>66</v>
      </c>
      <c r="J1153" s="130" t="s">
        <v>46</v>
      </c>
      <c r="K1153" s="130" t="s">
        <v>44</v>
      </c>
    </row>
    <row r="1154" spans="1:11" x14ac:dyDescent="0.35">
      <c r="A1154" s="130">
        <v>685</v>
      </c>
      <c r="B1154" s="130">
        <v>37</v>
      </c>
      <c r="C1154" s="130" t="s">
        <v>149</v>
      </c>
      <c r="D1154" s="130">
        <v>685</v>
      </c>
      <c r="E1154" s="130" t="s">
        <v>224</v>
      </c>
      <c r="F1154" s="130">
        <v>0</v>
      </c>
      <c r="G1154" s="130" t="s">
        <v>53</v>
      </c>
      <c r="H1154" s="130" t="s">
        <v>53</v>
      </c>
      <c r="I1154" s="130" t="s">
        <v>66</v>
      </c>
      <c r="J1154" s="130" t="s">
        <v>46</v>
      </c>
      <c r="K1154" s="130" t="s">
        <v>44</v>
      </c>
    </row>
    <row r="1155" spans="1:11" x14ac:dyDescent="0.35">
      <c r="A1155" s="130">
        <v>690</v>
      </c>
      <c r="B1155" s="130">
        <v>37</v>
      </c>
      <c r="C1155" s="130" t="s">
        <v>149</v>
      </c>
      <c r="D1155" s="130">
        <v>764</v>
      </c>
      <c r="E1155" s="130" t="s">
        <v>224</v>
      </c>
      <c r="F1155" s="130">
        <v>0</v>
      </c>
      <c r="G1155" s="130" t="s">
        <v>53</v>
      </c>
      <c r="H1155" s="130" t="s">
        <v>53</v>
      </c>
      <c r="I1155" s="130" t="s">
        <v>66</v>
      </c>
      <c r="J1155" s="130" t="s">
        <v>46</v>
      </c>
      <c r="K1155" s="130" t="s">
        <v>44</v>
      </c>
    </row>
    <row r="1156" spans="1:11" x14ac:dyDescent="0.35">
      <c r="A1156" s="130">
        <v>695</v>
      </c>
      <c r="B1156" s="130">
        <v>37</v>
      </c>
      <c r="C1156" s="130" t="s">
        <v>149</v>
      </c>
      <c r="D1156" s="130">
        <v>705</v>
      </c>
      <c r="E1156" s="130" t="s">
        <v>224</v>
      </c>
      <c r="F1156" s="130">
        <v>0</v>
      </c>
      <c r="G1156" s="130" t="s">
        <v>53</v>
      </c>
      <c r="H1156" s="130" t="s">
        <v>53</v>
      </c>
      <c r="I1156" s="130" t="s">
        <v>66</v>
      </c>
      <c r="J1156" s="130" t="s">
        <v>46</v>
      </c>
      <c r="K1156" s="130" t="s">
        <v>44</v>
      </c>
    </row>
    <row r="1157" spans="1:11" x14ac:dyDescent="0.35">
      <c r="A1157" s="130">
        <v>700</v>
      </c>
      <c r="B1157" s="130">
        <v>37</v>
      </c>
      <c r="C1157" s="130" t="s">
        <v>149</v>
      </c>
      <c r="D1157" s="130">
        <v>543</v>
      </c>
      <c r="E1157" s="130" t="s">
        <v>224</v>
      </c>
      <c r="F1157" s="130">
        <v>0</v>
      </c>
      <c r="G1157" s="130" t="s">
        <v>53</v>
      </c>
      <c r="H1157" s="130" t="s">
        <v>53</v>
      </c>
      <c r="I1157" s="130" t="s">
        <v>66</v>
      </c>
      <c r="J1157" s="130" t="s">
        <v>46</v>
      </c>
      <c r="K1157" s="130" t="s">
        <v>44</v>
      </c>
    </row>
    <row r="1158" spans="1:11" x14ac:dyDescent="0.35">
      <c r="A1158" s="130">
        <v>705</v>
      </c>
      <c r="B1158" s="130">
        <v>37</v>
      </c>
      <c r="C1158" s="130" t="s">
        <v>149</v>
      </c>
      <c r="D1158" s="130">
        <v>697</v>
      </c>
      <c r="E1158" s="130" t="s">
        <v>224</v>
      </c>
      <c r="F1158" s="130">
        <v>0</v>
      </c>
      <c r="G1158" s="130" t="s">
        <v>53</v>
      </c>
      <c r="H1158" s="130" t="s">
        <v>53</v>
      </c>
      <c r="I1158" s="130" t="s">
        <v>66</v>
      </c>
      <c r="J1158" s="130" t="s">
        <v>46</v>
      </c>
      <c r="K1158" s="130" t="s">
        <v>44</v>
      </c>
    </row>
    <row r="1159" spans="1:11" x14ac:dyDescent="0.35">
      <c r="A1159" s="130">
        <v>710</v>
      </c>
      <c r="B1159" s="130">
        <v>37</v>
      </c>
      <c r="C1159" s="130" t="s">
        <v>149</v>
      </c>
      <c r="D1159" s="130">
        <v>651</v>
      </c>
      <c r="E1159" s="130" t="s">
        <v>224</v>
      </c>
      <c r="F1159" s="130">
        <v>0</v>
      </c>
      <c r="G1159" s="130" t="s">
        <v>53</v>
      </c>
      <c r="H1159" s="130" t="s">
        <v>53</v>
      </c>
      <c r="I1159" s="130" t="s">
        <v>66</v>
      </c>
      <c r="J1159" s="130" t="s">
        <v>46</v>
      </c>
      <c r="K1159" s="130" t="s">
        <v>44</v>
      </c>
    </row>
    <row r="1160" spans="1:11" x14ac:dyDescent="0.35">
      <c r="A1160" s="130">
        <v>715</v>
      </c>
      <c r="B1160" s="130">
        <v>37</v>
      </c>
      <c r="C1160" s="130" t="s">
        <v>149</v>
      </c>
      <c r="D1160" s="130">
        <v>370</v>
      </c>
      <c r="E1160" s="130" t="s">
        <v>224</v>
      </c>
      <c r="F1160" s="130">
        <v>0</v>
      </c>
      <c r="G1160" s="130" t="s">
        <v>53</v>
      </c>
      <c r="H1160" s="130" t="s">
        <v>53</v>
      </c>
      <c r="I1160" s="130" t="s">
        <v>66</v>
      </c>
      <c r="J1160" s="130" t="s">
        <v>46</v>
      </c>
      <c r="K1160" s="130" t="s">
        <v>44</v>
      </c>
    </row>
    <row r="1161" spans="1:11" x14ac:dyDescent="0.35">
      <c r="A1161" s="130">
        <v>720</v>
      </c>
      <c r="B1161" s="130">
        <v>37</v>
      </c>
      <c r="C1161" s="130" t="s">
        <v>149</v>
      </c>
      <c r="D1161" s="130">
        <v>573</v>
      </c>
      <c r="E1161" s="130" t="s">
        <v>224</v>
      </c>
      <c r="F1161" s="130">
        <v>0</v>
      </c>
      <c r="G1161" s="130" t="s">
        <v>53</v>
      </c>
      <c r="H1161" s="130" t="s">
        <v>53</v>
      </c>
      <c r="I1161" s="130" t="s">
        <v>66</v>
      </c>
      <c r="J1161" s="130" t="s">
        <v>46</v>
      </c>
      <c r="K1161" s="130" t="s">
        <v>44</v>
      </c>
    </row>
    <row r="1162" spans="1:11" x14ac:dyDescent="0.35">
      <c r="A1162" s="130">
        <v>0</v>
      </c>
      <c r="B1162" s="130">
        <v>37</v>
      </c>
      <c r="C1162" s="130" t="s">
        <v>93</v>
      </c>
      <c r="D1162" s="130">
        <v>2871</v>
      </c>
      <c r="E1162" s="130" t="s">
        <v>224</v>
      </c>
      <c r="F1162" s="130">
        <v>0.223060838575948</v>
      </c>
      <c r="G1162" s="130" t="s">
        <v>53</v>
      </c>
      <c r="H1162" s="130" t="s">
        <v>53</v>
      </c>
      <c r="I1162" s="130" t="s">
        <v>66</v>
      </c>
      <c r="J1162" s="130" t="s">
        <v>45</v>
      </c>
      <c r="K1162" s="130" t="s">
        <v>44</v>
      </c>
    </row>
    <row r="1163" spans="1:11" x14ac:dyDescent="0.35">
      <c r="A1163" s="130">
        <v>5</v>
      </c>
      <c r="B1163" s="130">
        <v>37</v>
      </c>
      <c r="C1163" s="130" t="s">
        <v>93</v>
      </c>
      <c r="D1163" s="130">
        <v>2251</v>
      </c>
      <c r="E1163" s="130" t="s">
        <v>224</v>
      </c>
      <c r="F1163" s="130">
        <v>0.223060838575948</v>
      </c>
      <c r="G1163" s="130" t="s">
        <v>53</v>
      </c>
      <c r="H1163" s="130" t="s">
        <v>53</v>
      </c>
      <c r="I1163" s="130" t="s">
        <v>66</v>
      </c>
      <c r="J1163" s="130" t="s">
        <v>45</v>
      </c>
      <c r="K1163" s="130" t="s">
        <v>44</v>
      </c>
    </row>
    <row r="1164" spans="1:11" x14ac:dyDescent="0.35">
      <c r="A1164" s="130">
        <v>10</v>
      </c>
      <c r="B1164" s="130">
        <v>37</v>
      </c>
      <c r="C1164" s="130" t="s">
        <v>93</v>
      </c>
      <c r="D1164" s="130">
        <v>1657</v>
      </c>
      <c r="E1164" s="130" t="s">
        <v>224</v>
      </c>
      <c r="F1164" s="130">
        <v>0.223060838575948</v>
      </c>
      <c r="G1164" s="130" t="s">
        <v>53</v>
      </c>
      <c r="H1164" s="130" t="s">
        <v>53</v>
      </c>
      <c r="I1164" s="130" t="s">
        <v>66</v>
      </c>
      <c r="J1164" s="130" t="s">
        <v>45</v>
      </c>
      <c r="K1164" s="130" t="s">
        <v>44</v>
      </c>
    </row>
    <row r="1165" spans="1:11" x14ac:dyDescent="0.35">
      <c r="A1165" s="130">
        <v>15</v>
      </c>
      <c r="B1165" s="130">
        <v>36.9</v>
      </c>
      <c r="C1165" s="130" t="s">
        <v>93</v>
      </c>
      <c r="D1165" s="130">
        <v>1929</v>
      </c>
      <c r="E1165" s="130" t="s">
        <v>224</v>
      </c>
      <c r="F1165" s="130">
        <v>0.223060838575948</v>
      </c>
      <c r="G1165" s="130" t="s">
        <v>53</v>
      </c>
      <c r="H1165" s="130" t="s">
        <v>53</v>
      </c>
      <c r="I1165" s="130" t="s">
        <v>66</v>
      </c>
      <c r="J1165" s="130" t="s">
        <v>45</v>
      </c>
      <c r="K1165" s="130" t="s">
        <v>44</v>
      </c>
    </row>
    <row r="1166" spans="1:11" x14ac:dyDescent="0.35">
      <c r="A1166" s="130">
        <v>20</v>
      </c>
      <c r="B1166" s="130">
        <v>37</v>
      </c>
      <c r="C1166" s="130" t="s">
        <v>93</v>
      </c>
      <c r="D1166" s="130">
        <v>1674</v>
      </c>
      <c r="E1166" s="130" t="s">
        <v>224</v>
      </c>
      <c r="F1166" s="130">
        <v>0.223060838575948</v>
      </c>
      <c r="G1166" s="130" t="s">
        <v>53</v>
      </c>
      <c r="H1166" s="130" t="s">
        <v>53</v>
      </c>
      <c r="I1166" s="130" t="s">
        <v>66</v>
      </c>
      <c r="J1166" s="130" t="s">
        <v>45</v>
      </c>
      <c r="K1166" s="130" t="s">
        <v>44</v>
      </c>
    </row>
    <row r="1167" spans="1:11" x14ac:dyDescent="0.35">
      <c r="A1167" s="130">
        <v>25</v>
      </c>
      <c r="B1167" s="130">
        <v>37</v>
      </c>
      <c r="C1167" s="130" t="s">
        <v>93</v>
      </c>
      <c r="D1167" s="130">
        <v>1388</v>
      </c>
      <c r="E1167" s="130" t="s">
        <v>224</v>
      </c>
      <c r="F1167" s="130">
        <v>0.223060838575948</v>
      </c>
      <c r="G1167" s="130" t="s">
        <v>53</v>
      </c>
      <c r="H1167" s="130" t="s">
        <v>53</v>
      </c>
      <c r="I1167" s="130" t="s">
        <v>66</v>
      </c>
      <c r="J1167" s="130" t="s">
        <v>45</v>
      </c>
      <c r="K1167" s="130" t="s">
        <v>44</v>
      </c>
    </row>
    <row r="1168" spans="1:11" x14ac:dyDescent="0.35">
      <c r="A1168" s="130">
        <v>30</v>
      </c>
      <c r="B1168" s="130">
        <v>36.9</v>
      </c>
      <c r="C1168" s="130" t="s">
        <v>93</v>
      </c>
      <c r="D1168" s="130">
        <v>1126</v>
      </c>
      <c r="E1168" s="130" t="s">
        <v>224</v>
      </c>
      <c r="F1168" s="130">
        <v>0.223060838575948</v>
      </c>
      <c r="G1168" s="130" t="s">
        <v>53</v>
      </c>
      <c r="H1168" s="130" t="s">
        <v>53</v>
      </c>
      <c r="I1168" s="130" t="s">
        <v>66</v>
      </c>
      <c r="J1168" s="130" t="s">
        <v>45</v>
      </c>
      <c r="K1168" s="130" t="s">
        <v>44</v>
      </c>
    </row>
    <row r="1169" spans="1:11" x14ac:dyDescent="0.35">
      <c r="A1169" s="130">
        <v>35</v>
      </c>
      <c r="B1169" s="130">
        <v>37</v>
      </c>
      <c r="C1169" s="130" t="s">
        <v>93</v>
      </c>
      <c r="D1169" s="130">
        <v>1097</v>
      </c>
      <c r="E1169" s="130" t="s">
        <v>224</v>
      </c>
      <c r="F1169" s="130">
        <v>0.223060838575948</v>
      </c>
      <c r="G1169" s="130" t="s">
        <v>53</v>
      </c>
      <c r="H1169" s="130" t="s">
        <v>53</v>
      </c>
      <c r="I1169" s="130" t="s">
        <v>66</v>
      </c>
      <c r="J1169" s="130" t="s">
        <v>45</v>
      </c>
      <c r="K1169" s="130" t="s">
        <v>44</v>
      </c>
    </row>
    <row r="1170" spans="1:11" x14ac:dyDescent="0.35">
      <c r="A1170" s="130">
        <v>40</v>
      </c>
      <c r="B1170" s="130">
        <v>37</v>
      </c>
      <c r="C1170" s="130" t="s">
        <v>93</v>
      </c>
      <c r="D1170" s="130">
        <v>827</v>
      </c>
      <c r="E1170" s="130" t="s">
        <v>224</v>
      </c>
      <c r="F1170" s="130">
        <v>0.223060838575948</v>
      </c>
      <c r="G1170" s="130" t="s">
        <v>53</v>
      </c>
      <c r="H1170" s="130" t="s">
        <v>53</v>
      </c>
      <c r="I1170" s="130" t="s">
        <v>66</v>
      </c>
      <c r="J1170" s="130" t="s">
        <v>45</v>
      </c>
      <c r="K1170" s="130" t="s">
        <v>44</v>
      </c>
    </row>
    <row r="1171" spans="1:11" x14ac:dyDescent="0.35">
      <c r="A1171" s="130">
        <v>45</v>
      </c>
      <c r="B1171" s="130">
        <v>37</v>
      </c>
      <c r="C1171" s="130" t="s">
        <v>93</v>
      </c>
      <c r="D1171" s="130">
        <v>1306</v>
      </c>
      <c r="E1171" s="130" t="s">
        <v>224</v>
      </c>
      <c r="F1171" s="130">
        <v>0.223060838575948</v>
      </c>
      <c r="G1171" s="130" t="s">
        <v>53</v>
      </c>
      <c r="H1171" s="130" t="s">
        <v>53</v>
      </c>
      <c r="I1171" s="130" t="s">
        <v>66</v>
      </c>
      <c r="J1171" s="130" t="s">
        <v>45</v>
      </c>
      <c r="K1171" s="130" t="s">
        <v>44</v>
      </c>
    </row>
    <row r="1172" spans="1:11" x14ac:dyDescent="0.35">
      <c r="A1172" s="130">
        <v>50</v>
      </c>
      <c r="B1172" s="130">
        <v>37</v>
      </c>
      <c r="C1172" s="130" t="s">
        <v>93</v>
      </c>
      <c r="D1172" s="130">
        <v>1109</v>
      </c>
      <c r="E1172" s="130" t="s">
        <v>224</v>
      </c>
      <c r="F1172" s="130">
        <v>0.223060838575948</v>
      </c>
      <c r="G1172" s="130" t="s">
        <v>53</v>
      </c>
      <c r="H1172" s="130" t="s">
        <v>53</v>
      </c>
      <c r="I1172" s="130" t="s">
        <v>66</v>
      </c>
      <c r="J1172" s="130" t="s">
        <v>45</v>
      </c>
      <c r="K1172" s="130" t="s">
        <v>44</v>
      </c>
    </row>
    <row r="1173" spans="1:11" x14ac:dyDescent="0.35">
      <c r="A1173" s="130">
        <v>55</v>
      </c>
      <c r="B1173" s="130">
        <v>37</v>
      </c>
      <c r="C1173" s="130" t="s">
        <v>93</v>
      </c>
      <c r="D1173" s="130">
        <v>1006</v>
      </c>
      <c r="E1173" s="130" t="s">
        <v>224</v>
      </c>
      <c r="F1173" s="130">
        <v>0.223060838575948</v>
      </c>
      <c r="G1173" s="130" t="s">
        <v>53</v>
      </c>
      <c r="H1173" s="130" t="s">
        <v>53</v>
      </c>
      <c r="I1173" s="130" t="s">
        <v>66</v>
      </c>
      <c r="J1173" s="130" t="s">
        <v>45</v>
      </c>
      <c r="K1173" s="130" t="s">
        <v>44</v>
      </c>
    </row>
    <row r="1174" spans="1:11" x14ac:dyDescent="0.35">
      <c r="A1174" s="130">
        <v>60</v>
      </c>
      <c r="B1174" s="130">
        <v>37</v>
      </c>
      <c r="C1174" s="130" t="s">
        <v>93</v>
      </c>
      <c r="D1174" s="130">
        <v>1269</v>
      </c>
      <c r="E1174" s="130" t="s">
        <v>224</v>
      </c>
      <c r="F1174" s="130">
        <v>0.223060838575948</v>
      </c>
      <c r="G1174" s="130" t="s">
        <v>53</v>
      </c>
      <c r="H1174" s="130" t="s">
        <v>53</v>
      </c>
      <c r="I1174" s="130" t="s">
        <v>66</v>
      </c>
      <c r="J1174" s="130" t="s">
        <v>45</v>
      </c>
      <c r="K1174" s="130" t="s">
        <v>44</v>
      </c>
    </row>
    <row r="1175" spans="1:11" x14ac:dyDescent="0.35">
      <c r="A1175" s="130">
        <v>65</v>
      </c>
      <c r="B1175" s="130">
        <v>37</v>
      </c>
      <c r="C1175" s="130" t="s">
        <v>93</v>
      </c>
      <c r="D1175" s="130">
        <v>1024</v>
      </c>
      <c r="E1175" s="130" t="s">
        <v>224</v>
      </c>
      <c r="F1175" s="130">
        <v>0.223060838575948</v>
      </c>
      <c r="G1175" s="130" t="s">
        <v>53</v>
      </c>
      <c r="H1175" s="130" t="s">
        <v>53</v>
      </c>
      <c r="I1175" s="130" t="s">
        <v>66</v>
      </c>
      <c r="J1175" s="130" t="s">
        <v>45</v>
      </c>
      <c r="K1175" s="130" t="s">
        <v>44</v>
      </c>
    </row>
    <row r="1176" spans="1:11" x14ac:dyDescent="0.35">
      <c r="A1176" s="130">
        <v>70</v>
      </c>
      <c r="B1176" s="130">
        <v>37.1</v>
      </c>
      <c r="C1176" s="130" t="s">
        <v>93</v>
      </c>
      <c r="D1176" s="130">
        <v>944</v>
      </c>
      <c r="E1176" s="130" t="s">
        <v>224</v>
      </c>
      <c r="F1176" s="130">
        <v>0.223060838575948</v>
      </c>
      <c r="G1176" s="130" t="s">
        <v>53</v>
      </c>
      <c r="H1176" s="130" t="s">
        <v>53</v>
      </c>
      <c r="I1176" s="130" t="s">
        <v>66</v>
      </c>
      <c r="J1176" s="130" t="s">
        <v>45</v>
      </c>
      <c r="K1176" s="130" t="s">
        <v>44</v>
      </c>
    </row>
    <row r="1177" spans="1:11" x14ac:dyDescent="0.35">
      <c r="A1177" s="130">
        <v>75</v>
      </c>
      <c r="B1177" s="130">
        <v>37</v>
      </c>
      <c r="C1177" s="130" t="s">
        <v>93</v>
      </c>
      <c r="D1177" s="130">
        <v>1091</v>
      </c>
      <c r="E1177" s="130" t="s">
        <v>224</v>
      </c>
      <c r="F1177" s="130">
        <v>0.223060838575948</v>
      </c>
      <c r="G1177" s="130" t="s">
        <v>53</v>
      </c>
      <c r="H1177" s="130" t="s">
        <v>53</v>
      </c>
      <c r="I1177" s="130" t="s">
        <v>66</v>
      </c>
      <c r="J1177" s="130" t="s">
        <v>45</v>
      </c>
      <c r="K1177" s="130" t="s">
        <v>44</v>
      </c>
    </row>
    <row r="1178" spans="1:11" x14ac:dyDescent="0.35">
      <c r="A1178" s="130">
        <v>80</v>
      </c>
      <c r="B1178" s="130">
        <v>37</v>
      </c>
      <c r="C1178" s="130" t="s">
        <v>93</v>
      </c>
      <c r="D1178" s="130">
        <v>822</v>
      </c>
      <c r="E1178" s="130" t="s">
        <v>224</v>
      </c>
      <c r="F1178" s="130">
        <v>0.223060838575948</v>
      </c>
      <c r="G1178" s="130" t="s">
        <v>53</v>
      </c>
      <c r="H1178" s="130" t="s">
        <v>53</v>
      </c>
      <c r="I1178" s="130" t="s">
        <v>66</v>
      </c>
      <c r="J1178" s="130" t="s">
        <v>45</v>
      </c>
      <c r="K1178" s="130" t="s">
        <v>44</v>
      </c>
    </row>
    <row r="1179" spans="1:11" x14ac:dyDescent="0.35">
      <c r="A1179" s="130">
        <v>85</v>
      </c>
      <c r="B1179" s="130">
        <v>37</v>
      </c>
      <c r="C1179" s="130" t="s">
        <v>93</v>
      </c>
      <c r="D1179" s="130">
        <v>1164</v>
      </c>
      <c r="E1179" s="130" t="s">
        <v>224</v>
      </c>
      <c r="F1179" s="130">
        <v>0.223060838575948</v>
      </c>
      <c r="G1179" s="130" t="s">
        <v>53</v>
      </c>
      <c r="H1179" s="130" t="s">
        <v>53</v>
      </c>
      <c r="I1179" s="130" t="s">
        <v>66</v>
      </c>
      <c r="J1179" s="130" t="s">
        <v>45</v>
      </c>
      <c r="K1179" s="130" t="s">
        <v>44</v>
      </c>
    </row>
    <row r="1180" spans="1:11" x14ac:dyDescent="0.35">
      <c r="A1180" s="130">
        <v>90</v>
      </c>
      <c r="B1180" s="130">
        <v>37</v>
      </c>
      <c r="C1180" s="130" t="s">
        <v>93</v>
      </c>
      <c r="D1180" s="130">
        <v>1028</v>
      </c>
      <c r="E1180" s="130" t="s">
        <v>224</v>
      </c>
      <c r="F1180" s="130">
        <v>0.223060838575948</v>
      </c>
      <c r="G1180" s="130" t="s">
        <v>53</v>
      </c>
      <c r="H1180" s="130" t="s">
        <v>53</v>
      </c>
      <c r="I1180" s="130" t="s">
        <v>66</v>
      </c>
      <c r="J1180" s="130" t="s">
        <v>45</v>
      </c>
      <c r="K1180" s="130" t="s">
        <v>44</v>
      </c>
    </row>
    <row r="1181" spans="1:11" x14ac:dyDescent="0.35">
      <c r="A1181" s="130">
        <v>95</v>
      </c>
      <c r="B1181" s="130">
        <v>37</v>
      </c>
      <c r="C1181" s="130" t="s">
        <v>93</v>
      </c>
      <c r="D1181" s="130">
        <v>1225</v>
      </c>
      <c r="E1181" s="130" t="s">
        <v>224</v>
      </c>
      <c r="F1181" s="130">
        <v>0.223060838575948</v>
      </c>
      <c r="G1181" s="130" t="s">
        <v>53</v>
      </c>
      <c r="H1181" s="130" t="s">
        <v>53</v>
      </c>
      <c r="I1181" s="130" t="s">
        <v>66</v>
      </c>
      <c r="J1181" s="130" t="s">
        <v>45</v>
      </c>
      <c r="K1181" s="130" t="s">
        <v>44</v>
      </c>
    </row>
    <row r="1182" spans="1:11" x14ac:dyDescent="0.35">
      <c r="A1182" s="130">
        <v>100</v>
      </c>
      <c r="B1182" s="130">
        <v>37</v>
      </c>
      <c r="C1182" s="130" t="s">
        <v>93</v>
      </c>
      <c r="D1182" s="130">
        <v>986</v>
      </c>
      <c r="E1182" s="130" t="s">
        <v>224</v>
      </c>
      <c r="F1182" s="130">
        <v>0.223060838575948</v>
      </c>
      <c r="G1182" s="130" t="s">
        <v>53</v>
      </c>
      <c r="H1182" s="130" t="s">
        <v>53</v>
      </c>
      <c r="I1182" s="130" t="s">
        <v>66</v>
      </c>
      <c r="J1182" s="130" t="s">
        <v>45</v>
      </c>
      <c r="K1182" s="130" t="s">
        <v>44</v>
      </c>
    </row>
    <row r="1183" spans="1:11" x14ac:dyDescent="0.35">
      <c r="A1183" s="130">
        <v>105</v>
      </c>
      <c r="B1183" s="130">
        <v>37</v>
      </c>
      <c r="C1183" s="130" t="s">
        <v>93</v>
      </c>
      <c r="D1183" s="130">
        <v>763</v>
      </c>
      <c r="E1183" s="130" t="s">
        <v>224</v>
      </c>
      <c r="F1183" s="130">
        <v>0.223060838575948</v>
      </c>
      <c r="G1183" s="130" t="s">
        <v>53</v>
      </c>
      <c r="H1183" s="130" t="s">
        <v>53</v>
      </c>
      <c r="I1183" s="130" t="s">
        <v>66</v>
      </c>
      <c r="J1183" s="130" t="s">
        <v>45</v>
      </c>
      <c r="K1183" s="130" t="s">
        <v>44</v>
      </c>
    </row>
    <row r="1184" spans="1:11" x14ac:dyDescent="0.35">
      <c r="A1184" s="130">
        <v>110</v>
      </c>
      <c r="B1184" s="130">
        <v>37</v>
      </c>
      <c r="C1184" s="130" t="s">
        <v>93</v>
      </c>
      <c r="D1184" s="130">
        <v>1036</v>
      </c>
      <c r="E1184" s="130" t="s">
        <v>224</v>
      </c>
      <c r="F1184" s="130">
        <v>0.223060838575948</v>
      </c>
      <c r="G1184" s="130" t="s">
        <v>53</v>
      </c>
      <c r="H1184" s="130" t="s">
        <v>53</v>
      </c>
      <c r="I1184" s="130" t="s">
        <v>66</v>
      </c>
      <c r="J1184" s="130" t="s">
        <v>45</v>
      </c>
      <c r="K1184" s="130" t="s">
        <v>44</v>
      </c>
    </row>
    <row r="1185" spans="1:11" x14ac:dyDescent="0.35">
      <c r="A1185" s="130">
        <v>115</v>
      </c>
      <c r="B1185" s="130">
        <v>37</v>
      </c>
      <c r="C1185" s="130" t="s">
        <v>93</v>
      </c>
      <c r="D1185" s="130">
        <v>1081</v>
      </c>
      <c r="E1185" s="130" t="s">
        <v>224</v>
      </c>
      <c r="F1185" s="130">
        <v>0.223060838575948</v>
      </c>
      <c r="G1185" s="130" t="s">
        <v>53</v>
      </c>
      <c r="H1185" s="130" t="s">
        <v>53</v>
      </c>
      <c r="I1185" s="130" t="s">
        <v>66</v>
      </c>
      <c r="J1185" s="130" t="s">
        <v>45</v>
      </c>
      <c r="K1185" s="130" t="s">
        <v>44</v>
      </c>
    </row>
    <row r="1186" spans="1:11" x14ac:dyDescent="0.35">
      <c r="A1186" s="130">
        <v>120</v>
      </c>
      <c r="B1186" s="130">
        <v>36.9</v>
      </c>
      <c r="C1186" s="130" t="s">
        <v>93</v>
      </c>
      <c r="D1186" s="130">
        <v>1402</v>
      </c>
      <c r="E1186" s="130" t="s">
        <v>224</v>
      </c>
      <c r="F1186" s="130">
        <v>0.223060838575948</v>
      </c>
      <c r="G1186" s="130" t="s">
        <v>53</v>
      </c>
      <c r="H1186" s="130" t="s">
        <v>53</v>
      </c>
      <c r="I1186" s="130" t="s">
        <v>66</v>
      </c>
      <c r="J1186" s="130" t="s">
        <v>45</v>
      </c>
      <c r="K1186" s="130" t="s">
        <v>44</v>
      </c>
    </row>
    <row r="1187" spans="1:11" x14ac:dyDescent="0.35">
      <c r="A1187" s="130">
        <v>125</v>
      </c>
      <c r="B1187" s="130">
        <v>37</v>
      </c>
      <c r="C1187" s="130" t="s">
        <v>93</v>
      </c>
      <c r="D1187" s="130">
        <v>1032</v>
      </c>
      <c r="E1187" s="130" t="s">
        <v>224</v>
      </c>
      <c r="F1187" s="130">
        <v>0.223060838575948</v>
      </c>
      <c r="G1187" s="130" t="s">
        <v>53</v>
      </c>
      <c r="H1187" s="130" t="s">
        <v>53</v>
      </c>
      <c r="I1187" s="130" t="s">
        <v>66</v>
      </c>
      <c r="J1187" s="130" t="s">
        <v>45</v>
      </c>
      <c r="K1187" s="130" t="s">
        <v>44</v>
      </c>
    </row>
    <row r="1188" spans="1:11" x14ac:dyDescent="0.35">
      <c r="A1188" s="130">
        <v>130</v>
      </c>
      <c r="B1188" s="130">
        <v>37</v>
      </c>
      <c r="C1188" s="130" t="s">
        <v>93</v>
      </c>
      <c r="D1188" s="130">
        <v>1118</v>
      </c>
      <c r="E1188" s="130" t="s">
        <v>224</v>
      </c>
      <c r="F1188" s="130">
        <v>0.223060838575948</v>
      </c>
      <c r="G1188" s="130" t="s">
        <v>53</v>
      </c>
      <c r="H1188" s="130" t="s">
        <v>53</v>
      </c>
      <c r="I1188" s="130" t="s">
        <v>66</v>
      </c>
      <c r="J1188" s="130" t="s">
        <v>45</v>
      </c>
      <c r="K1188" s="130" t="s">
        <v>44</v>
      </c>
    </row>
    <row r="1189" spans="1:11" x14ac:dyDescent="0.35">
      <c r="A1189" s="130">
        <v>135</v>
      </c>
      <c r="B1189" s="130">
        <v>37</v>
      </c>
      <c r="C1189" s="130" t="s">
        <v>93</v>
      </c>
      <c r="D1189" s="130">
        <v>1200</v>
      </c>
      <c r="E1189" s="130" t="s">
        <v>224</v>
      </c>
      <c r="F1189" s="130">
        <v>0.223060838575948</v>
      </c>
      <c r="G1189" s="130" t="s">
        <v>53</v>
      </c>
      <c r="H1189" s="130" t="s">
        <v>53</v>
      </c>
      <c r="I1189" s="130" t="s">
        <v>66</v>
      </c>
      <c r="J1189" s="130" t="s">
        <v>45</v>
      </c>
      <c r="K1189" s="130" t="s">
        <v>44</v>
      </c>
    </row>
    <row r="1190" spans="1:11" x14ac:dyDescent="0.35">
      <c r="A1190" s="130">
        <v>140</v>
      </c>
      <c r="B1190" s="130">
        <v>37</v>
      </c>
      <c r="C1190" s="130" t="s">
        <v>93</v>
      </c>
      <c r="D1190" s="130">
        <v>1255</v>
      </c>
      <c r="E1190" s="130" t="s">
        <v>224</v>
      </c>
      <c r="F1190" s="130">
        <v>0.223060838575948</v>
      </c>
      <c r="G1190" s="130" t="s">
        <v>53</v>
      </c>
      <c r="H1190" s="130" t="s">
        <v>53</v>
      </c>
      <c r="I1190" s="130" t="s">
        <v>66</v>
      </c>
      <c r="J1190" s="130" t="s">
        <v>45</v>
      </c>
      <c r="K1190" s="130" t="s">
        <v>44</v>
      </c>
    </row>
    <row r="1191" spans="1:11" x14ac:dyDescent="0.35">
      <c r="A1191" s="130">
        <v>145</v>
      </c>
      <c r="B1191" s="130">
        <v>37</v>
      </c>
      <c r="C1191" s="130" t="s">
        <v>93</v>
      </c>
      <c r="D1191" s="130">
        <v>1073</v>
      </c>
      <c r="E1191" s="130" t="s">
        <v>224</v>
      </c>
      <c r="F1191" s="130">
        <v>0.223060838575948</v>
      </c>
      <c r="G1191" s="130" t="s">
        <v>53</v>
      </c>
      <c r="H1191" s="130" t="s">
        <v>53</v>
      </c>
      <c r="I1191" s="130" t="s">
        <v>66</v>
      </c>
      <c r="J1191" s="130" t="s">
        <v>45</v>
      </c>
      <c r="K1191" s="130" t="s">
        <v>44</v>
      </c>
    </row>
    <row r="1192" spans="1:11" x14ac:dyDescent="0.35">
      <c r="A1192" s="130">
        <v>150</v>
      </c>
      <c r="B1192" s="130">
        <v>37</v>
      </c>
      <c r="C1192" s="130" t="s">
        <v>93</v>
      </c>
      <c r="D1192" s="130">
        <v>1247</v>
      </c>
      <c r="E1192" s="130" t="s">
        <v>224</v>
      </c>
      <c r="F1192" s="130">
        <v>0.223060838575948</v>
      </c>
      <c r="G1192" s="130" t="s">
        <v>53</v>
      </c>
      <c r="H1192" s="130" t="s">
        <v>53</v>
      </c>
      <c r="I1192" s="130" t="s">
        <v>66</v>
      </c>
      <c r="J1192" s="130" t="s">
        <v>45</v>
      </c>
      <c r="K1192" s="130" t="s">
        <v>44</v>
      </c>
    </row>
    <row r="1193" spans="1:11" x14ac:dyDescent="0.35">
      <c r="A1193" s="130">
        <v>155</v>
      </c>
      <c r="B1193" s="130">
        <v>37</v>
      </c>
      <c r="C1193" s="130" t="s">
        <v>93</v>
      </c>
      <c r="D1193" s="130">
        <v>1203</v>
      </c>
      <c r="E1193" s="130" t="s">
        <v>224</v>
      </c>
      <c r="F1193" s="130">
        <v>0.223060838575948</v>
      </c>
      <c r="G1193" s="130" t="s">
        <v>53</v>
      </c>
      <c r="H1193" s="130" t="s">
        <v>53</v>
      </c>
      <c r="I1193" s="130" t="s">
        <v>66</v>
      </c>
      <c r="J1193" s="130" t="s">
        <v>45</v>
      </c>
      <c r="K1193" s="130" t="s">
        <v>44</v>
      </c>
    </row>
    <row r="1194" spans="1:11" x14ac:dyDescent="0.35">
      <c r="A1194" s="130">
        <v>160</v>
      </c>
      <c r="B1194" s="130">
        <v>37</v>
      </c>
      <c r="C1194" s="130" t="s">
        <v>93</v>
      </c>
      <c r="D1194" s="130">
        <v>1235</v>
      </c>
      <c r="E1194" s="130" t="s">
        <v>224</v>
      </c>
      <c r="F1194" s="130">
        <v>0.223060838575948</v>
      </c>
      <c r="G1194" s="130" t="s">
        <v>53</v>
      </c>
      <c r="H1194" s="130" t="s">
        <v>53</v>
      </c>
      <c r="I1194" s="130" t="s">
        <v>66</v>
      </c>
      <c r="J1194" s="130" t="s">
        <v>45</v>
      </c>
      <c r="K1194" s="130" t="s">
        <v>44</v>
      </c>
    </row>
    <row r="1195" spans="1:11" x14ac:dyDescent="0.35">
      <c r="A1195" s="130">
        <v>165</v>
      </c>
      <c r="B1195" s="130">
        <v>37</v>
      </c>
      <c r="C1195" s="130" t="s">
        <v>93</v>
      </c>
      <c r="D1195" s="130">
        <v>1278</v>
      </c>
      <c r="E1195" s="130" t="s">
        <v>224</v>
      </c>
      <c r="F1195" s="130">
        <v>0.223060838575948</v>
      </c>
      <c r="G1195" s="130" t="s">
        <v>53</v>
      </c>
      <c r="H1195" s="130" t="s">
        <v>53</v>
      </c>
      <c r="I1195" s="130" t="s">
        <v>66</v>
      </c>
      <c r="J1195" s="130" t="s">
        <v>45</v>
      </c>
      <c r="K1195" s="130" t="s">
        <v>44</v>
      </c>
    </row>
    <row r="1196" spans="1:11" x14ac:dyDescent="0.35">
      <c r="A1196" s="130">
        <v>170</v>
      </c>
      <c r="B1196" s="130">
        <v>37</v>
      </c>
      <c r="C1196" s="130" t="s">
        <v>93</v>
      </c>
      <c r="D1196" s="130">
        <v>1444</v>
      </c>
      <c r="E1196" s="130" t="s">
        <v>224</v>
      </c>
      <c r="F1196" s="130">
        <v>0.223060838575948</v>
      </c>
      <c r="G1196" s="130" t="s">
        <v>53</v>
      </c>
      <c r="H1196" s="130" t="s">
        <v>53</v>
      </c>
      <c r="I1196" s="130" t="s">
        <v>66</v>
      </c>
      <c r="J1196" s="130" t="s">
        <v>45</v>
      </c>
      <c r="K1196" s="130" t="s">
        <v>44</v>
      </c>
    </row>
    <row r="1197" spans="1:11" x14ac:dyDescent="0.35">
      <c r="A1197" s="130">
        <v>175</v>
      </c>
      <c r="B1197" s="130">
        <v>37</v>
      </c>
      <c r="C1197" s="130" t="s">
        <v>93</v>
      </c>
      <c r="D1197" s="130">
        <v>1472</v>
      </c>
      <c r="E1197" s="130" t="s">
        <v>224</v>
      </c>
      <c r="F1197" s="130">
        <v>0.223060838575948</v>
      </c>
      <c r="G1197" s="130" t="s">
        <v>53</v>
      </c>
      <c r="H1197" s="130" t="s">
        <v>53</v>
      </c>
      <c r="I1197" s="130" t="s">
        <v>66</v>
      </c>
      <c r="J1197" s="130" t="s">
        <v>45</v>
      </c>
      <c r="K1197" s="130" t="s">
        <v>44</v>
      </c>
    </row>
    <row r="1198" spans="1:11" x14ac:dyDescent="0.35">
      <c r="A1198" s="130">
        <v>180</v>
      </c>
      <c r="B1198" s="130">
        <v>37</v>
      </c>
      <c r="C1198" s="130" t="s">
        <v>93</v>
      </c>
      <c r="D1198" s="130">
        <v>1294</v>
      </c>
      <c r="E1198" s="130" t="s">
        <v>224</v>
      </c>
      <c r="F1198" s="130">
        <v>0.223060838575948</v>
      </c>
      <c r="G1198" s="130" t="s">
        <v>53</v>
      </c>
      <c r="H1198" s="130" t="s">
        <v>53</v>
      </c>
      <c r="I1198" s="130" t="s">
        <v>66</v>
      </c>
      <c r="J1198" s="130" t="s">
        <v>45</v>
      </c>
      <c r="K1198" s="130" t="s">
        <v>44</v>
      </c>
    </row>
    <row r="1199" spans="1:11" x14ac:dyDescent="0.35">
      <c r="A1199" s="130">
        <v>185</v>
      </c>
      <c r="B1199" s="130">
        <v>37</v>
      </c>
      <c r="C1199" s="130" t="s">
        <v>93</v>
      </c>
      <c r="D1199" s="130">
        <v>1372</v>
      </c>
      <c r="E1199" s="130" t="s">
        <v>224</v>
      </c>
      <c r="F1199" s="130">
        <v>0.223060838575948</v>
      </c>
      <c r="G1199" s="130" t="s">
        <v>53</v>
      </c>
      <c r="H1199" s="130" t="s">
        <v>53</v>
      </c>
      <c r="I1199" s="130" t="s">
        <v>66</v>
      </c>
      <c r="J1199" s="130" t="s">
        <v>45</v>
      </c>
      <c r="K1199" s="130" t="s">
        <v>44</v>
      </c>
    </row>
    <row r="1200" spans="1:11" x14ac:dyDescent="0.35">
      <c r="A1200" s="130">
        <v>190</v>
      </c>
      <c r="B1200" s="130">
        <v>37</v>
      </c>
      <c r="C1200" s="130" t="s">
        <v>93</v>
      </c>
      <c r="D1200" s="130">
        <v>1415</v>
      </c>
      <c r="E1200" s="130" t="s">
        <v>224</v>
      </c>
      <c r="F1200" s="130">
        <v>0.223060838575948</v>
      </c>
      <c r="G1200" s="130" t="s">
        <v>53</v>
      </c>
      <c r="H1200" s="130" t="s">
        <v>53</v>
      </c>
      <c r="I1200" s="130" t="s">
        <v>66</v>
      </c>
      <c r="J1200" s="130" t="s">
        <v>45</v>
      </c>
      <c r="K1200" s="130" t="s">
        <v>44</v>
      </c>
    </row>
    <row r="1201" spans="1:11" x14ac:dyDescent="0.35">
      <c r="A1201" s="130">
        <v>195</v>
      </c>
      <c r="B1201" s="130">
        <v>37</v>
      </c>
      <c r="C1201" s="130" t="s">
        <v>93</v>
      </c>
      <c r="D1201" s="130">
        <v>1442</v>
      </c>
      <c r="E1201" s="130" t="s">
        <v>224</v>
      </c>
      <c r="F1201" s="130">
        <v>0.223060838575948</v>
      </c>
      <c r="G1201" s="130" t="s">
        <v>53</v>
      </c>
      <c r="H1201" s="130" t="s">
        <v>53</v>
      </c>
      <c r="I1201" s="130" t="s">
        <v>66</v>
      </c>
      <c r="J1201" s="130" t="s">
        <v>45</v>
      </c>
      <c r="K1201" s="130" t="s">
        <v>44</v>
      </c>
    </row>
    <row r="1202" spans="1:11" x14ac:dyDescent="0.35">
      <c r="A1202" s="130">
        <v>200</v>
      </c>
      <c r="B1202" s="130">
        <v>37</v>
      </c>
      <c r="C1202" s="130" t="s">
        <v>93</v>
      </c>
      <c r="D1202" s="130">
        <v>1661</v>
      </c>
      <c r="E1202" s="130" t="s">
        <v>224</v>
      </c>
      <c r="F1202" s="130">
        <v>0.223060838575948</v>
      </c>
      <c r="G1202" s="130" t="s">
        <v>53</v>
      </c>
      <c r="H1202" s="130" t="s">
        <v>53</v>
      </c>
      <c r="I1202" s="130" t="s">
        <v>66</v>
      </c>
      <c r="J1202" s="130" t="s">
        <v>45</v>
      </c>
      <c r="K1202" s="130" t="s">
        <v>44</v>
      </c>
    </row>
    <row r="1203" spans="1:11" x14ac:dyDescent="0.35">
      <c r="A1203" s="130">
        <v>205</v>
      </c>
      <c r="B1203" s="130">
        <v>37</v>
      </c>
      <c r="C1203" s="130" t="s">
        <v>93</v>
      </c>
      <c r="D1203" s="130">
        <v>1855</v>
      </c>
      <c r="E1203" s="130" t="s">
        <v>224</v>
      </c>
      <c r="F1203" s="130">
        <v>0.223060838575948</v>
      </c>
      <c r="G1203" s="130" t="s">
        <v>53</v>
      </c>
      <c r="H1203" s="130" t="s">
        <v>53</v>
      </c>
      <c r="I1203" s="130" t="s">
        <v>66</v>
      </c>
      <c r="J1203" s="130" t="s">
        <v>45</v>
      </c>
      <c r="K1203" s="130" t="s">
        <v>44</v>
      </c>
    </row>
    <row r="1204" spans="1:11" x14ac:dyDescent="0.35">
      <c r="A1204" s="130">
        <v>210</v>
      </c>
      <c r="B1204" s="130">
        <v>37</v>
      </c>
      <c r="C1204" s="130" t="s">
        <v>93</v>
      </c>
      <c r="D1204" s="130">
        <v>1602</v>
      </c>
      <c r="E1204" s="130" t="s">
        <v>224</v>
      </c>
      <c r="F1204" s="130">
        <v>0.223060838575948</v>
      </c>
      <c r="G1204" s="130" t="s">
        <v>53</v>
      </c>
      <c r="H1204" s="130" t="s">
        <v>53</v>
      </c>
      <c r="I1204" s="130" t="s">
        <v>66</v>
      </c>
      <c r="J1204" s="130" t="s">
        <v>45</v>
      </c>
      <c r="K1204" s="130" t="s">
        <v>44</v>
      </c>
    </row>
    <row r="1205" spans="1:11" x14ac:dyDescent="0.35">
      <c r="A1205" s="130">
        <v>215</v>
      </c>
      <c r="B1205" s="130">
        <v>37</v>
      </c>
      <c r="C1205" s="130" t="s">
        <v>93</v>
      </c>
      <c r="D1205" s="130">
        <v>1563</v>
      </c>
      <c r="E1205" s="130" t="s">
        <v>224</v>
      </c>
      <c r="F1205" s="130">
        <v>0.223060838575948</v>
      </c>
      <c r="G1205" s="130" t="s">
        <v>53</v>
      </c>
      <c r="H1205" s="130" t="s">
        <v>53</v>
      </c>
      <c r="I1205" s="130" t="s">
        <v>66</v>
      </c>
      <c r="J1205" s="130" t="s">
        <v>45</v>
      </c>
      <c r="K1205" s="130" t="s">
        <v>44</v>
      </c>
    </row>
    <row r="1206" spans="1:11" x14ac:dyDescent="0.35">
      <c r="A1206" s="130">
        <v>220</v>
      </c>
      <c r="B1206" s="130">
        <v>37</v>
      </c>
      <c r="C1206" s="130" t="s">
        <v>93</v>
      </c>
      <c r="D1206" s="130">
        <v>1869</v>
      </c>
      <c r="E1206" s="130" t="s">
        <v>224</v>
      </c>
      <c r="F1206" s="130">
        <v>0.223060838575948</v>
      </c>
      <c r="G1206" s="130" t="s">
        <v>53</v>
      </c>
      <c r="H1206" s="130" t="s">
        <v>53</v>
      </c>
      <c r="I1206" s="130" t="s">
        <v>66</v>
      </c>
      <c r="J1206" s="130" t="s">
        <v>45</v>
      </c>
      <c r="K1206" s="130" t="s">
        <v>44</v>
      </c>
    </row>
    <row r="1207" spans="1:11" x14ac:dyDescent="0.35">
      <c r="A1207" s="130">
        <v>225</v>
      </c>
      <c r="B1207" s="130">
        <v>37</v>
      </c>
      <c r="C1207" s="130" t="s">
        <v>93</v>
      </c>
      <c r="D1207" s="130">
        <v>1849</v>
      </c>
      <c r="E1207" s="130" t="s">
        <v>224</v>
      </c>
      <c r="F1207" s="130">
        <v>0.223060838575948</v>
      </c>
      <c r="G1207" s="130" t="s">
        <v>53</v>
      </c>
      <c r="H1207" s="130" t="s">
        <v>53</v>
      </c>
      <c r="I1207" s="130" t="s">
        <v>66</v>
      </c>
      <c r="J1207" s="130" t="s">
        <v>45</v>
      </c>
      <c r="K1207" s="130" t="s">
        <v>44</v>
      </c>
    </row>
    <row r="1208" spans="1:11" x14ac:dyDescent="0.35">
      <c r="A1208" s="130">
        <v>230</v>
      </c>
      <c r="B1208" s="130">
        <v>37</v>
      </c>
      <c r="C1208" s="130" t="s">
        <v>93</v>
      </c>
      <c r="D1208" s="130">
        <v>1722</v>
      </c>
      <c r="E1208" s="130" t="s">
        <v>224</v>
      </c>
      <c r="F1208" s="130">
        <v>0.223060838575948</v>
      </c>
      <c r="G1208" s="130" t="s">
        <v>53</v>
      </c>
      <c r="H1208" s="130" t="s">
        <v>53</v>
      </c>
      <c r="I1208" s="130" t="s">
        <v>66</v>
      </c>
      <c r="J1208" s="130" t="s">
        <v>45</v>
      </c>
      <c r="K1208" s="130" t="s">
        <v>44</v>
      </c>
    </row>
    <row r="1209" spans="1:11" x14ac:dyDescent="0.35">
      <c r="A1209" s="130">
        <v>235</v>
      </c>
      <c r="B1209" s="130">
        <v>37</v>
      </c>
      <c r="C1209" s="130" t="s">
        <v>93</v>
      </c>
      <c r="D1209" s="130">
        <v>1840</v>
      </c>
      <c r="E1209" s="130" t="s">
        <v>224</v>
      </c>
      <c r="F1209" s="130">
        <v>0.223060838575948</v>
      </c>
      <c r="G1209" s="130" t="s">
        <v>53</v>
      </c>
      <c r="H1209" s="130" t="s">
        <v>53</v>
      </c>
      <c r="I1209" s="130" t="s">
        <v>66</v>
      </c>
      <c r="J1209" s="130" t="s">
        <v>45</v>
      </c>
      <c r="K1209" s="130" t="s">
        <v>44</v>
      </c>
    </row>
    <row r="1210" spans="1:11" x14ac:dyDescent="0.35">
      <c r="A1210" s="130">
        <v>240</v>
      </c>
      <c r="B1210" s="130">
        <v>37</v>
      </c>
      <c r="C1210" s="130" t="s">
        <v>93</v>
      </c>
      <c r="D1210" s="130">
        <v>1677</v>
      </c>
      <c r="E1210" s="130" t="s">
        <v>224</v>
      </c>
      <c r="F1210" s="130">
        <v>0.223060838575948</v>
      </c>
      <c r="G1210" s="130" t="s">
        <v>53</v>
      </c>
      <c r="H1210" s="130" t="s">
        <v>53</v>
      </c>
      <c r="I1210" s="130" t="s">
        <v>66</v>
      </c>
      <c r="J1210" s="130" t="s">
        <v>45</v>
      </c>
      <c r="K1210" s="130" t="s">
        <v>44</v>
      </c>
    </row>
    <row r="1211" spans="1:11" x14ac:dyDescent="0.35">
      <c r="A1211" s="130">
        <v>245</v>
      </c>
      <c r="B1211" s="130">
        <v>37</v>
      </c>
      <c r="C1211" s="130" t="s">
        <v>93</v>
      </c>
      <c r="D1211" s="130">
        <v>2090</v>
      </c>
      <c r="E1211" s="130" t="s">
        <v>224</v>
      </c>
      <c r="F1211" s="130">
        <v>0.223060838575948</v>
      </c>
      <c r="G1211" s="130" t="s">
        <v>53</v>
      </c>
      <c r="H1211" s="130" t="s">
        <v>53</v>
      </c>
      <c r="I1211" s="130" t="s">
        <v>66</v>
      </c>
      <c r="J1211" s="130" t="s">
        <v>45</v>
      </c>
      <c r="K1211" s="130" t="s">
        <v>44</v>
      </c>
    </row>
    <row r="1212" spans="1:11" x14ac:dyDescent="0.35">
      <c r="A1212" s="130">
        <v>250</v>
      </c>
      <c r="B1212" s="130">
        <v>37</v>
      </c>
      <c r="C1212" s="130" t="s">
        <v>93</v>
      </c>
      <c r="D1212" s="130">
        <v>2465</v>
      </c>
      <c r="E1212" s="130" t="s">
        <v>224</v>
      </c>
      <c r="F1212" s="130">
        <v>0.223060838575948</v>
      </c>
      <c r="G1212" s="130" t="s">
        <v>53</v>
      </c>
      <c r="H1212" s="130" t="s">
        <v>53</v>
      </c>
      <c r="I1212" s="130" t="s">
        <v>66</v>
      </c>
      <c r="J1212" s="130" t="s">
        <v>45</v>
      </c>
      <c r="K1212" s="130" t="s">
        <v>44</v>
      </c>
    </row>
    <row r="1213" spans="1:11" x14ac:dyDescent="0.35">
      <c r="A1213" s="130">
        <v>255</v>
      </c>
      <c r="B1213" s="130">
        <v>37</v>
      </c>
      <c r="C1213" s="130" t="s">
        <v>93</v>
      </c>
      <c r="D1213" s="130">
        <v>1865</v>
      </c>
      <c r="E1213" s="130" t="s">
        <v>224</v>
      </c>
      <c r="F1213" s="130">
        <v>0.223060838575948</v>
      </c>
      <c r="G1213" s="130" t="s">
        <v>53</v>
      </c>
      <c r="H1213" s="130" t="s">
        <v>53</v>
      </c>
      <c r="I1213" s="130" t="s">
        <v>66</v>
      </c>
      <c r="J1213" s="130" t="s">
        <v>45</v>
      </c>
      <c r="K1213" s="130" t="s">
        <v>44</v>
      </c>
    </row>
    <row r="1214" spans="1:11" x14ac:dyDescent="0.35">
      <c r="A1214" s="130">
        <v>260</v>
      </c>
      <c r="B1214" s="130">
        <v>37</v>
      </c>
      <c r="C1214" s="130" t="s">
        <v>93</v>
      </c>
      <c r="D1214" s="130">
        <v>2206</v>
      </c>
      <c r="E1214" s="130" t="s">
        <v>224</v>
      </c>
      <c r="F1214" s="130">
        <v>0.223060838575948</v>
      </c>
      <c r="G1214" s="130" t="s">
        <v>53</v>
      </c>
      <c r="H1214" s="130" t="s">
        <v>53</v>
      </c>
      <c r="I1214" s="130" t="s">
        <v>66</v>
      </c>
      <c r="J1214" s="130" t="s">
        <v>45</v>
      </c>
      <c r="K1214" s="130" t="s">
        <v>44</v>
      </c>
    </row>
    <row r="1215" spans="1:11" x14ac:dyDescent="0.35">
      <c r="A1215" s="130">
        <v>265</v>
      </c>
      <c r="B1215" s="130">
        <v>37</v>
      </c>
      <c r="C1215" s="130" t="s">
        <v>93</v>
      </c>
      <c r="D1215" s="130">
        <v>2503</v>
      </c>
      <c r="E1215" s="130" t="s">
        <v>224</v>
      </c>
      <c r="F1215" s="130">
        <v>0.223060838575948</v>
      </c>
      <c r="G1215" s="130" t="s">
        <v>53</v>
      </c>
      <c r="H1215" s="130" t="s">
        <v>53</v>
      </c>
      <c r="I1215" s="130" t="s">
        <v>66</v>
      </c>
      <c r="J1215" s="130" t="s">
        <v>45</v>
      </c>
      <c r="K1215" s="130" t="s">
        <v>44</v>
      </c>
    </row>
    <row r="1216" spans="1:11" x14ac:dyDescent="0.35">
      <c r="A1216" s="130">
        <v>270</v>
      </c>
      <c r="B1216" s="130">
        <v>37</v>
      </c>
      <c r="C1216" s="130" t="s">
        <v>93</v>
      </c>
      <c r="D1216" s="130">
        <v>2691</v>
      </c>
      <c r="E1216" s="130" t="s">
        <v>224</v>
      </c>
      <c r="F1216" s="130">
        <v>0.223060838575948</v>
      </c>
      <c r="G1216" s="130" t="s">
        <v>53</v>
      </c>
      <c r="H1216" s="130" t="s">
        <v>53</v>
      </c>
      <c r="I1216" s="130" t="s">
        <v>66</v>
      </c>
      <c r="J1216" s="130" t="s">
        <v>45</v>
      </c>
      <c r="K1216" s="130" t="s">
        <v>44</v>
      </c>
    </row>
    <row r="1217" spans="1:11" x14ac:dyDescent="0.35">
      <c r="A1217" s="130">
        <v>275</v>
      </c>
      <c r="B1217" s="130">
        <v>37</v>
      </c>
      <c r="C1217" s="130" t="s">
        <v>93</v>
      </c>
      <c r="D1217" s="130">
        <v>3023</v>
      </c>
      <c r="E1217" s="130" t="s">
        <v>224</v>
      </c>
      <c r="F1217" s="130">
        <v>0.223060838575948</v>
      </c>
      <c r="G1217" s="130" t="s">
        <v>53</v>
      </c>
      <c r="H1217" s="130" t="s">
        <v>53</v>
      </c>
      <c r="I1217" s="130" t="s">
        <v>66</v>
      </c>
      <c r="J1217" s="130" t="s">
        <v>45</v>
      </c>
      <c r="K1217" s="130" t="s">
        <v>44</v>
      </c>
    </row>
    <row r="1218" spans="1:11" x14ac:dyDescent="0.35">
      <c r="A1218" s="130">
        <v>280</v>
      </c>
      <c r="B1218" s="130">
        <v>37</v>
      </c>
      <c r="C1218" s="130" t="s">
        <v>93</v>
      </c>
      <c r="D1218" s="130">
        <v>3415</v>
      </c>
      <c r="E1218" s="130" t="s">
        <v>224</v>
      </c>
      <c r="F1218" s="130">
        <v>0.223060838575948</v>
      </c>
      <c r="G1218" s="130" t="s">
        <v>53</v>
      </c>
      <c r="H1218" s="130" t="s">
        <v>53</v>
      </c>
      <c r="I1218" s="130" t="s">
        <v>66</v>
      </c>
      <c r="J1218" s="130" t="s">
        <v>45</v>
      </c>
      <c r="K1218" s="130" t="s">
        <v>44</v>
      </c>
    </row>
    <row r="1219" spans="1:11" x14ac:dyDescent="0.35">
      <c r="A1219" s="130">
        <v>285</v>
      </c>
      <c r="B1219" s="130">
        <v>37</v>
      </c>
      <c r="C1219" s="130" t="s">
        <v>93</v>
      </c>
      <c r="D1219" s="130">
        <v>3115</v>
      </c>
      <c r="E1219" s="130" t="s">
        <v>224</v>
      </c>
      <c r="F1219" s="130">
        <v>0.223060838575948</v>
      </c>
      <c r="G1219" s="130" t="s">
        <v>53</v>
      </c>
      <c r="H1219" s="130" t="s">
        <v>53</v>
      </c>
      <c r="I1219" s="130" t="s">
        <v>66</v>
      </c>
      <c r="J1219" s="130" t="s">
        <v>45</v>
      </c>
      <c r="K1219" s="130" t="s">
        <v>44</v>
      </c>
    </row>
    <row r="1220" spans="1:11" x14ac:dyDescent="0.35">
      <c r="A1220" s="130">
        <v>290</v>
      </c>
      <c r="B1220" s="130">
        <v>37</v>
      </c>
      <c r="C1220" s="130" t="s">
        <v>93</v>
      </c>
      <c r="D1220" s="130">
        <v>3517</v>
      </c>
      <c r="E1220" s="130" t="s">
        <v>224</v>
      </c>
      <c r="F1220" s="130">
        <v>0.223060838575948</v>
      </c>
      <c r="G1220" s="130" t="s">
        <v>53</v>
      </c>
      <c r="H1220" s="130" t="s">
        <v>53</v>
      </c>
      <c r="I1220" s="130" t="s">
        <v>66</v>
      </c>
      <c r="J1220" s="130" t="s">
        <v>45</v>
      </c>
      <c r="K1220" s="130" t="s">
        <v>44</v>
      </c>
    </row>
    <row r="1221" spans="1:11" x14ac:dyDescent="0.35">
      <c r="A1221" s="130">
        <v>295</v>
      </c>
      <c r="B1221" s="130">
        <v>37</v>
      </c>
      <c r="C1221" s="130" t="s">
        <v>93</v>
      </c>
      <c r="D1221" s="130">
        <v>3652</v>
      </c>
      <c r="E1221" s="130" t="s">
        <v>224</v>
      </c>
      <c r="F1221" s="130">
        <v>0.223060838575948</v>
      </c>
      <c r="G1221" s="130" t="s">
        <v>53</v>
      </c>
      <c r="H1221" s="130" t="s">
        <v>53</v>
      </c>
      <c r="I1221" s="130" t="s">
        <v>66</v>
      </c>
      <c r="J1221" s="130" t="s">
        <v>45</v>
      </c>
      <c r="K1221" s="130" t="s">
        <v>44</v>
      </c>
    </row>
    <row r="1222" spans="1:11" x14ac:dyDescent="0.35">
      <c r="A1222" s="130">
        <v>300</v>
      </c>
      <c r="B1222" s="130">
        <v>37</v>
      </c>
      <c r="C1222" s="130" t="s">
        <v>93</v>
      </c>
      <c r="D1222" s="130">
        <v>3336</v>
      </c>
      <c r="E1222" s="130" t="s">
        <v>224</v>
      </c>
      <c r="F1222" s="130">
        <v>0.223060838575948</v>
      </c>
      <c r="G1222" s="130" t="s">
        <v>53</v>
      </c>
      <c r="H1222" s="130" t="s">
        <v>53</v>
      </c>
      <c r="I1222" s="130" t="s">
        <v>66</v>
      </c>
      <c r="J1222" s="130" t="s">
        <v>45</v>
      </c>
      <c r="K1222" s="130" t="s">
        <v>44</v>
      </c>
    </row>
    <row r="1223" spans="1:11" x14ac:dyDescent="0.35">
      <c r="A1223" s="130">
        <v>305</v>
      </c>
      <c r="B1223" s="130">
        <v>37</v>
      </c>
      <c r="C1223" s="130" t="s">
        <v>93</v>
      </c>
      <c r="D1223" s="130">
        <v>3608</v>
      </c>
      <c r="E1223" s="130" t="s">
        <v>224</v>
      </c>
      <c r="F1223" s="130">
        <v>0.223060838575948</v>
      </c>
      <c r="G1223" s="130" t="s">
        <v>53</v>
      </c>
      <c r="H1223" s="130" t="s">
        <v>53</v>
      </c>
      <c r="I1223" s="130" t="s">
        <v>66</v>
      </c>
      <c r="J1223" s="130" t="s">
        <v>45</v>
      </c>
      <c r="K1223" s="130" t="s">
        <v>44</v>
      </c>
    </row>
    <row r="1224" spans="1:11" x14ac:dyDescent="0.35">
      <c r="A1224" s="130">
        <v>310</v>
      </c>
      <c r="B1224" s="130">
        <v>37</v>
      </c>
      <c r="C1224" s="130" t="s">
        <v>93</v>
      </c>
      <c r="D1224" s="130">
        <v>4148</v>
      </c>
      <c r="E1224" s="130" t="s">
        <v>224</v>
      </c>
      <c r="F1224" s="130">
        <v>0.223060838575948</v>
      </c>
      <c r="G1224" s="130" t="s">
        <v>53</v>
      </c>
      <c r="H1224" s="130" t="s">
        <v>53</v>
      </c>
      <c r="I1224" s="130" t="s">
        <v>66</v>
      </c>
      <c r="J1224" s="130" t="s">
        <v>45</v>
      </c>
      <c r="K1224" s="130" t="s">
        <v>44</v>
      </c>
    </row>
    <row r="1225" spans="1:11" x14ac:dyDescent="0.35">
      <c r="A1225" s="130">
        <v>315</v>
      </c>
      <c r="B1225" s="130">
        <v>37.1</v>
      </c>
      <c r="C1225" s="130" t="s">
        <v>93</v>
      </c>
      <c r="D1225" s="130">
        <v>3821</v>
      </c>
      <c r="E1225" s="130" t="s">
        <v>224</v>
      </c>
      <c r="F1225" s="130">
        <v>0.223060838575948</v>
      </c>
      <c r="G1225" s="130" t="s">
        <v>53</v>
      </c>
      <c r="H1225" s="130" t="s">
        <v>53</v>
      </c>
      <c r="I1225" s="130" t="s">
        <v>66</v>
      </c>
      <c r="J1225" s="130" t="s">
        <v>45</v>
      </c>
      <c r="K1225" s="130" t="s">
        <v>44</v>
      </c>
    </row>
    <row r="1226" spans="1:11" x14ac:dyDescent="0.35">
      <c r="A1226" s="130">
        <v>320</v>
      </c>
      <c r="B1226" s="130">
        <v>37</v>
      </c>
      <c r="C1226" s="130" t="s">
        <v>93</v>
      </c>
      <c r="D1226" s="130">
        <v>3618</v>
      </c>
      <c r="E1226" s="130" t="s">
        <v>224</v>
      </c>
      <c r="F1226" s="130">
        <v>0.223060838575948</v>
      </c>
      <c r="G1226" s="130" t="s">
        <v>53</v>
      </c>
      <c r="H1226" s="130" t="s">
        <v>53</v>
      </c>
      <c r="I1226" s="130" t="s">
        <v>66</v>
      </c>
      <c r="J1226" s="130" t="s">
        <v>45</v>
      </c>
      <c r="K1226" s="130" t="s">
        <v>44</v>
      </c>
    </row>
    <row r="1227" spans="1:11" x14ac:dyDescent="0.35">
      <c r="A1227" s="130">
        <v>325</v>
      </c>
      <c r="B1227" s="130">
        <v>37</v>
      </c>
      <c r="C1227" s="130" t="s">
        <v>93</v>
      </c>
      <c r="D1227" s="130">
        <v>3831</v>
      </c>
      <c r="E1227" s="130" t="s">
        <v>224</v>
      </c>
      <c r="F1227" s="130">
        <v>0.223060838575948</v>
      </c>
      <c r="G1227" s="130" t="s">
        <v>53</v>
      </c>
      <c r="H1227" s="130" t="s">
        <v>53</v>
      </c>
      <c r="I1227" s="130" t="s">
        <v>66</v>
      </c>
      <c r="J1227" s="130" t="s">
        <v>45</v>
      </c>
      <c r="K1227" s="130" t="s">
        <v>44</v>
      </c>
    </row>
    <row r="1228" spans="1:11" x14ac:dyDescent="0.35">
      <c r="A1228" s="130">
        <v>330</v>
      </c>
      <c r="B1228" s="130">
        <v>37</v>
      </c>
      <c r="C1228" s="130" t="s">
        <v>93</v>
      </c>
      <c r="D1228" s="130">
        <v>4689</v>
      </c>
      <c r="E1228" s="130" t="s">
        <v>224</v>
      </c>
      <c r="F1228" s="130">
        <v>0.223060838575948</v>
      </c>
      <c r="G1228" s="130" t="s">
        <v>53</v>
      </c>
      <c r="H1228" s="130" t="s">
        <v>53</v>
      </c>
      <c r="I1228" s="130" t="s">
        <v>66</v>
      </c>
      <c r="J1228" s="130" t="s">
        <v>45</v>
      </c>
      <c r="K1228" s="130" t="s">
        <v>44</v>
      </c>
    </row>
    <row r="1229" spans="1:11" x14ac:dyDescent="0.35">
      <c r="A1229" s="130">
        <v>335</v>
      </c>
      <c r="B1229" s="130">
        <v>37</v>
      </c>
      <c r="C1229" s="130" t="s">
        <v>93</v>
      </c>
      <c r="D1229" s="130">
        <v>4379</v>
      </c>
      <c r="E1229" s="130" t="s">
        <v>224</v>
      </c>
      <c r="F1229" s="130">
        <v>0.223060838575948</v>
      </c>
      <c r="G1229" s="130" t="s">
        <v>53</v>
      </c>
      <c r="H1229" s="130" t="s">
        <v>53</v>
      </c>
      <c r="I1229" s="130" t="s">
        <v>66</v>
      </c>
      <c r="J1229" s="130" t="s">
        <v>45</v>
      </c>
      <c r="K1229" s="130" t="s">
        <v>44</v>
      </c>
    </row>
    <row r="1230" spans="1:11" x14ac:dyDescent="0.35">
      <c r="A1230" s="130">
        <v>340</v>
      </c>
      <c r="B1230" s="130">
        <v>37</v>
      </c>
      <c r="C1230" s="130" t="s">
        <v>93</v>
      </c>
      <c r="D1230" s="130">
        <v>4093</v>
      </c>
      <c r="E1230" s="130" t="s">
        <v>224</v>
      </c>
      <c r="F1230" s="130">
        <v>0.223060838575948</v>
      </c>
      <c r="G1230" s="130" t="s">
        <v>53</v>
      </c>
      <c r="H1230" s="130" t="s">
        <v>53</v>
      </c>
      <c r="I1230" s="130" t="s">
        <v>66</v>
      </c>
      <c r="J1230" s="130" t="s">
        <v>45</v>
      </c>
      <c r="K1230" s="130" t="s">
        <v>44</v>
      </c>
    </row>
    <row r="1231" spans="1:11" x14ac:dyDescent="0.35">
      <c r="A1231" s="130">
        <v>345</v>
      </c>
      <c r="B1231" s="130">
        <v>37</v>
      </c>
      <c r="C1231" s="130" t="s">
        <v>93</v>
      </c>
      <c r="D1231" s="130">
        <v>4644</v>
      </c>
      <c r="E1231" s="130" t="s">
        <v>224</v>
      </c>
      <c r="F1231" s="130">
        <v>0.223060838575948</v>
      </c>
      <c r="G1231" s="130" t="s">
        <v>53</v>
      </c>
      <c r="H1231" s="130" t="s">
        <v>53</v>
      </c>
      <c r="I1231" s="130" t="s">
        <v>66</v>
      </c>
      <c r="J1231" s="130" t="s">
        <v>45</v>
      </c>
      <c r="K1231" s="130" t="s">
        <v>44</v>
      </c>
    </row>
    <row r="1232" spans="1:11" x14ac:dyDescent="0.35">
      <c r="A1232" s="130">
        <v>350</v>
      </c>
      <c r="B1232" s="130">
        <v>37</v>
      </c>
      <c r="C1232" s="130" t="s">
        <v>93</v>
      </c>
      <c r="D1232" s="130">
        <v>4200</v>
      </c>
      <c r="E1232" s="130" t="s">
        <v>224</v>
      </c>
      <c r="F1232" s="130">
        <v>0.223060838575948</v>
      </c>
      <c r="G1232" s="130" t="s">
        <v>53</v>
      </c>
      <c r="H1232" s="130" t="s">
        <v>53</v>
      </c>
      <c r="I1232" s="130" t="s">
        <v>66</v>
      </c>
      <c r="J1232" s="130" t="s">
        <v>45</v>
      </c>
      <c r="K1232" s="130" t="s">
        <v>44</v>
      </c>
    </row>
    <row r="1233" spans="1:11" x14ac:dyDescent="0.35">
      <c r="A1233" s="130">
        <v>355</v>
      </c>
      <c r="B1233" s="130">
        <v>37</v>
      </c>
      <c r="C1233" s="130" t="s">
        <v>93</v>
      </c>
      <c r="D1233" s="130">
        <v>4169</v>
      </c>
      <c r="E1233" s="130" t="s">
        <v>224</v>
      </c>
      <c r="F1233" s="130">
        <v>0.223060838575948</v>
      </c>
      <c r="G1233" s="130" t="s">
        <v>53</v>
      </c>
      <c r="H1233" s="130" t="s">
        <v>53</v>
      </c>
      <c r="I1233" s="130" t="s">
        <v>66</v>
      </c>
      <c r="J1233" s="130" t="s">
        <v>45</v>
      </c>
      <c r="K1233" s="130" t="s">
        <v>44</v>
      </c>
    </row>
    <row r="1234" spans="1:11" x14ac:dyDescent="0.35">
      <c r="A1234" s="130">
        <v>360</v>
      </c>
      <c r="B1234" s="130">
        <v>37</v>
      </c>
      <c r="C1234" s="130" t="s">
        <v>93</v>
      </c>
      <c r="D1234" s="130">
        <v>3949</v>
      </c>
      <c r="E1234" s="130" t="s">
        <v>224</v>
      </c>
      <c r="F1234" s="130">
        <v>0.223060838575948</v>
      </c>
      <c r="G1234" s="130" t="s">
        <v>53</v>
      </c>
      <c r="H1234" s="130" t="s">
        <v>53</v>
      </c>
      <c r="I1234" s="130" t="s">
        <v>66</v>
      </c>
      <c r="J1234" s="130" t="s">
        <v>45</v>
      </c>
      <c r="K1234" s="130" t="s">
        <v>44</v>
      </c>
    </row>
    <row r="1235" spans="1:11" x14ac:dyDescent="0.35">
      <c r="A1235" s="130">
        <v>365</v>
      </c>
      <c r="B1235" s="130">
        <v>37</v>
      </c>
      <c r="C1235" s="130" t="s">
        <v>93</v>
      </c>
      <c r="D1235" s="130">
        <v>4303</v>
      </c>
      <c r="E1235" s="130" t="s">
        <v>224</v>
      </c>
      <c r="F1235" s="130">
        <v>0.223060838575948</v>
      </c>
      <c r="G1235" s="130" t="s">
        <v>53</v>
      </c>
      <c r="H1235" s="130" t="s">
        <v>53</v>
      </c>
      <c r="I1235" s="130" t="s">
        <v>66</v>
      </c>
      <c r="J1235" s="130" t="s">
        <v>45</v>
      </c>
      <c r="K1235" s="130" t="s">
        <v>44</v>
      </c>
    </row>
    <row r="1236" spans="1:11" x14ac:dyDescent="0.35">
      <c r="A1236" s="130">
        <v>370</v>
      </c>
      <c r="B1236" s="130">
        <v>37</v>
      </c>
      <c r="C1236" s="130" t="s">
        <v>93</v>
      </c>
      <c r="D1236" s="130">
        <v>4469</v>
      </c>
      <c r="E1236" s="130" t="s">
        <v>224</v>
      </c>
      <c r="F1236" s="130">
        <v>0.223060838575948</v>
      </c>
      <c r="G1236" s="130" t="s">
        <v>53</v>
      </c>
      <c r="H1236" s="130" t="s">
        <v>53</v>
      </c>
      <c r="I1236" s="130" t="s">
        <v>66</v>
      </c>
      <c r="J1236" s="130" t="s">
        <v>45</v>
      </c>
      <c r="K1236" s="130" t="s">
        <v>44</v>
      </c>
    </row>
    <row r="1237" spans="1:11" x14ac:dyDescent="0.35">
      <c r="A1237" s="130">
        <v>375</v>
      </c>
      <c r="B1237" s="130">
        <v>37</v>
      </c>
      <c r="C1237" s="130" t="s">
        <v>93</v>
      </c>
      <c r="D1237" s="130">
        <v>4102</v>
      </c>
      <c r="E1237" s="130" t="s">
        <v>224</v>
      </c>
      <c r="F1237" s="130">
        <v>0.223060838575948</v>
      </c>
      <c r="G1237" s="130" t="s">
        <v>53</v>
      </c>
      <c r="H1237" s="130" t="s">
        <v>53</v>
      </c>
      <c r="I1237" s="130" t="s">
        <v>66</v>
      </c>
      <c r="J1237" s="130" t="s">
        <v>45</v>
      </c>
      <c r="K1237" s="130" t="s">
        <v>44</v>
      </c>
    </row>
    <row r="1238" spans="1:11" x14ac:dyDescent="0.35">
      <c r="A1238" s="130">
        <v>380</v>
      </c>
      <c r="B1238" s="130">
        <v>37</v>
      </c>
      <c r="C1238" s="130" t="s">
        <v>93</v>
      </c>
      <c r="D1238" s="130">
        <v>4302</v>
      </c>
      <c r="E1238" s="130" t="s">
        <v>224</v>
      </c>
      <c r="F1238" s="130">
        <v>0.223060838575948</v>
      </c>
      <c r="G1238" s="130" t="s">
        <v>53</v>
      </c>
      <c r="H1238" s="130" t="s">
        <v>53</v>
      </c>
      <c r="I1238" s="130" t="s">
        <v>66</v>
      </c>
      <c r="J1238" s="130" t="s">
        <v>45</v>
      </c>
      <c r="K1238" s="130" t="s">
        <v>44</v>
      </c>
    </row>
    <row r="1239" spans="1:11" x14ac:dyDescent="0.35">
      <c r="A1239" s="130">
        <v>385</v>
      </c>
      <c r="B1239" s="130">
        <v>37</v>
      </c>
      <c r="C1239" s="130" t="s">
        <v>93</v>
      </c>
      <c r="D1239" s="130">
        <v>4353</v>
      </c>
      <c r="E1239" s="130" t="s">
        <v>224</v>
      </c>
      <c r="F1239" s="130">
        <v>0.223060838575948</v>
      </c>
      <c r="G1239" s="130" t="s">
        <v>53</v>
      </c>
      <c r="H1239" s="130" t="s">
        <v>53</v>
      </c>
      <c r="I1239" s="130" t="s">
        <v>66</v>
      </c>
      <c r="J1239" s="130" t="s">
        <v>45</v>
      </c>
      <c r="K1239" s="130" t="s">
        <v>44</v>
      </c>
    </row>
    <row r="1240" spans="1:11" x14ac:dyDescent="0.35">
      <c r="A1240" s="130">
        <v>390</v>
      </c>
      <c r="B1240" s="130">
        <v>37</v>
      </c>
      <c r="C1240" s="130" t="s">
        <v>93</v>
      </c>
      <c r="D1240" s="130">
        <v>4708</v>
      </c>
      <c r="E1240" s="130" t="s">
        <v>224</v>
      </c>
      <c r="F1240" s="130">
        <v>0.223060838575948</v>
      </c>
      <c r="G1240" s="130" t="s">
        <v>53</v>
      </c>
      <c r="H1240" s="130" t="s">
        <v>53</v>
      </c>
      <c r="I1240" s="130" t="s">
        <v>66</v>
      </c>
      <c r="J1240" s="130" t="s">
        <v>45</v>
      </c>
      <c r="K1240" s="130" t="s">
        <v>44</v>
      </c>
    </row>
    <row r="1241" spans="1:11" x14ac:dyDescent="0.35">
      <c r="A1241" s="130">
        <v>395</v>
      </c>
      <c r="B1241" s="130">
        <v>37</v>
      </c>
      <c r="C1241" s="130" t="s">
        <v>93</v>
      </c>
      <c r="D1241" s="130">
        <v>4791</v>
      </c>
      <c r="E1241" s="130" t="s">
        <v>224</v>
      </c>
      <c r="F1241" s="130">
        <v>0.223060838575948</v>
      </c>
      <c r="G1241" s="130" t="s">
        <v>53</v>
      </c>
      <c r="H1241" s="130" t="s">
        <v>53</v>
      </c>
      <c r="I1241" s="130" t="s">
        <v>66</v>
      </c>
      <c r="J1241" s="130" t="s">
        <v>45</v>
      </c>
      <c r="K1241" s="130" t="s">
        <v>44</v>
      </c>
    </row>
    <row r="1242" spans="1:11" x14ac:dyDescent="0.35">
      <c r="A1242" s="130">
        <v>400</v>
      </c>
      <c r="B1242" s="130">
        <v>37</v>
      </c>
      <c r="C1242" s="130" t="s">
        <v>93</v>
      </c>
      <c r="D1242" s="130">
        <v>4339</v>
      </c>
      <c r="E1242" s="130" t="s">
        <v>224</v>
      </c>
      <c r="F1242" s="130">
        <v>0.223060838575948</v>
      </c>
      <c r="G1242" s="130" t="s">
        <v>53</v>
      </c>
      <c r="H1242" s="130" t="s">
        <v>53</v>
      </c>
      <c r="I1242" s="130" t="s">
        <v>66</v>
      </c>
      <c r="J1242" s="130" t="s">
        <v>45</v>
      </c>
      <c r="K1242" s="130" t="s">
        <v>44</v>
      </c>
    </row>
    <row r="1243" spans="1:11" x14ac:dyDescent="0.35">
      <c r="A1243" s="130">
        <v>405</v>
      </c>
      <c r="B1243" s="130">
        <v>37</v>
      </c>
      <c r="C1243" s="130" t="s">
        <v>93</v>
      </c>
      <c r="D1243" s="130">
        <v>4717</v>
      </c>
      <c r="E1243" s="130" t="s">
        <v>224</v>
      </c>
      <c r="F1243" s="130">
        <v>0.223060838575948</v>
      </c>
      <c r="G1243" s="130" t="s">
        <v>53</v>
      </c>
      <c r="H1243" s="130" t="s">
        <v>53</v>
      </c>
      <c r="I1243" s="130" t="s">
        <v>66</v>
      </c>
      <c r="J1243" s="130" t="s">
        <v>45</v>
      </c>
      <c r="K1243" s="130" t="s">
        <v>44</v>
      </c>
    </row>
    <row r="1244" spans="1:11" x14ac:dyDescent="0.35">
      <c r="A1244" s="130">
        <v>410</v>
      </c>
      <c r="B1244" s="130">
        <v>37</v>
      </c>
      <c r="C1244" s="130" t="s">
        <v>93</v>
      </c>
      <c r="D1244" s="130">
        <v>4840</v>
      </c>
      <c r="E1244" s="130" t="s">
        <v>224</v>
      </c>
      <c r="F1244" s="130">
        <v>0.223060838575948</v>
      </c>
      <c r="G1244" s="130" t="s">
        <v>53</v>
      </c>
      <c r="H1244" s="130" t="s">
        <v>53</v>
      </c>
      <c r="I1244" s="130" t="s">
        <v>66</v>
      </c>
      <c r="J1244" s="130" t="s">
        <v>45</v>
      </c>
      <c r="K1244" s="130" t="s">
        <v>44</v>
      </c>
    </row>
    <row r="1245" spans="1:11" x14ac:dyDescent="0.35">
      <c r="A1245" s="130">
        <v>415</v>
      </c>
      <c r="B1245" s="130">
        <v>37</v>
      </c>
      <c r="C1245" s="130" t="s">
        <v>93</v>
      </c>
      <c r="D1245" s="130">
        <v>5366</v>
      </c>
      <c r="E1245" s="130" t="s">
        <v>224</v>
      </c>
      <c r="F1245" s="130">
        <v>0.223060838575948</v>
      </c>
      <c r="G1245" s="130" t="s">
        <v>53</v>
      </c>
      <c r="H1245" s="130" t="s">
        <v>53</v>
      </c>
      <c r="I1245" s="130" t="s">
        <v>66</v>
      </c>
      <c r="J1245" s="130" t="s">
        <v>45</v>
      </c>
      <c r="K1245" s="130" t="s">
        <v>44</v>
      </c>
    </row>
    <row r="1246" spans="1:11" x14ac:dyDescent="0.35">
      <c r="A1246" s="130">
        <v>420</v>
      </c>
      <c r="B1246" s="130">
        <v>37</v>
      </c>
      <c r="C1246" s="130" t="s">
        <v>93</v>
      </c>
      <c r="D1246" s="130">
        <v>5297</v>
      </c>
      <c r="E1246" s="130" t="s">
        <v>224</v>
      </c>
      <c r="F1246" s="130">
        <v>0.223060838575948</v>
      </c>
      <c r="G1246" s="130" t="s">
        <v>53</v>
      </c>
      <c r="H1246" s="130" t="s">
        <v>53</v>
      </c>
      <c r="I1246" s="130" t="s">
        <v>66</v>
      </c>
      <c r="J1246" s="130" t="s">
        <v>45</v>
      </c>
      <c r="K1246" s="130" t="s">
        <v>44</v>
      </c>
    </row>
    <row r="1247" spans="1:11" x14ac:dyDescent="0.35">
      <c r="A1247" s="130">
        <v>425</v>
      </c>
      <c r="B1247" s="130">
        <v>37</v>
      </c>
      <c r="C1247" s="130" t="s">
        <v>93</v>
      </c>
      <c r="D1247" s="130">
        <v>4994</v>
      </c>
      <c r="E1247" s="130" t="s">
        <v>224</v>
      </c>
      <c r="F1247" s="130">
        <v>0.223060838575948</v>
      </c>
      <c r="G1247" s="130" t="s">
        <v>53</v>
      </c>
      <c r="H1247" s="130" t="s">
        <v>53</v>
      </c>
      <c r="I1247" s="130" t="s">
        <v>66</v>
      </c>
      <c r="J1247" s="130" t="s">
        <v>45</v>
      </c>
      <c r="K1247" s="130" t="s">
        <v>44</v>
      </c>
    </row>
    <row r="1248" spans="1:11" x14ac:dyDescent="0.35">
      <c r="A1248" s="130">
        <v>430</v>
      </c>
      <c r="B1248" s="130">
        <v>37</v>
      </c>
      <c r="C1248" s="130" t="s">
        <v>93</v>
      </c>
      <c r="D1248" s="130">
        <v>4884</v>
      </c>
      <c r="E1248" s="130" t="s">
        <v>224</v>
      </c>
      <c r="F1248" s="130">
        <v>0.223060838575948</v>
      </c>
      <c r="G1248" s="130" t="s">
        <v>53</v>
      </c>
      <c r="H1248" s="130" t="s">
        <v>53</v>
      </c>
      <c r="I1248" s="130" t="s">
        <v>66</v>
      </c>
      <c r="J1248" s="130" t="s">
        <v>45</v>
      </c>
      <c r="K1248" s="130" t="s">
        <v>44</v>
      </c>
    </row>
    <row r="1249" spans="1:11" x14ac:dyDescent="0.35">
      <c r="A1249" s="130">
        <v>435</v>
      </c>
      <c r="B1249" s="130">
        <v>37.1</v>
      </c>
      <c r="C1249" s="130" t="s">
        <v>93</v>
      </c>
      <c r="D1249" s="130">
        <v>5388</v>
      </c>
      <c r="E1249" s="130" t="s">
        <v>224</v>
      </c>
      <c r="F1249" s="130">
        <v>0.223060838575948</v>
      </c>
      <c r="G1249" s="130" t="s">
        <v>53</v>
      </c>
      <c r="H1249" s="130" t="s">
        <v>53</v>
      </c>
      <c r="I1249" s="130" t="s">
        <v>66</v>
      </c>
      <c r="J1249" s="130" t="s">
        <v>45</v>
      </c>
      <c r="K1249" s="130" t="s">
        <v>44</v>
      </c>
    </row>
    <row r="1250" spans="1:11" x14ac:dyDescent="0.35">
      <c r="A1250" s="130">
        <v>440</v>
      </c>
      <c r="B1250" s="130">
        <v>37</v>
      </c>
      <c r="C1250" s="130" t="s">
        <v>93</v>
      </c>
      <c r="D1250" s="130">
        <v>5496</v>
      </c>
      <c r="E1250" s="130" t="s">
        <v>224</v>
      </c>
      <c r="F1250" s="130">
        <v>0.223060838575948</v>
      </c>
      <c r="G1250" s="130" t="s">
        <v>53</v>
      </c>
      <c r="H1250" s="130" t="s">
        <v>53</v>
      </c>
      <c r="I1250" s="130" t="s">
        <v>66</v>
      </c>
      <c r="J1250" s="130" t="s">
        <v>45</v>
      </c>
      <c r="K1250" s="130" t="s">
        <v>44</v>
      </c>
    </row>
    <row r="1251" spans="1:11" x14ac:dyDescent="0.35">
      <c r="A1251" s="130">
        <v>445</v>
      </c>
      <c r="B1251" s="130">
        <v>37</v>
      </c>
      <c r="C1251" s="130" t="s">
        <v>93</v>
      </c>
      <c r="D1251" s="130">
        <v>4999</v>
      </c>
      <c r="E1251" s="130" t="s">
        <v>224</v>
      </c>
      <c r="F1251" s="130">
        <v>0.223060838575948</v>
      </c>
      <c r="G1251" s="130" t="s">
        <v>53</v>
      </c>
      <c r="H1251" s="130" t="s">
        <v>53</v>
      </c>
      <c r="I1251" s="130" t="s">
        <v>66</v>
      </c>
      <c r="J1251" s="130" t="s">
        <v>45</v>
      </c>
      <c r="K1251" s="130" t="s">
        <v>44</v>
      </c>
    </row>
    <row r="1252" spans="1:11" x14ac:dyDescent="0.35">
      <c r="A1252" s="130">
        <v>450</v>
      </c>
      <c r="B1252" s="130">
        <v>37</v>
      </c>
      <c r="C1252" s="130" t="s">
        <v>93</v>
      </c>
      <c r="D1252" s="130">
        <v>4299</v>
      </c>
      <c r="E1252" s="130" t="s">
        <v>224</v>
      </c>
      <c r="F1252" s="130">
        <v>0.223060838575948</v>
      </c>
      <c r="G1252" s="130" t="s">
        <v>53</v>
      </c>
      <c r="H1252" s="130" t="s">
        <v>53</v>
      </c>
      <c r="I1252" s="130" t="s">
        <v>66</v>
      </c>
      <c r="J1252" s="130" t="s">
        <v>45</v>
      </c>
      <c r="K1252" s="130" t="s">
        <v>44</v>
      </c>
    </row>
    <row r="1253" spans="1:11" x14ac:dyDescent="0.35">
      <c r="A1253" s="130">
        <v>455</v>
      </c>
      <c r="B1253" s="130">
        <v>37</v>
      </c>
      <c r="C1253" s="130" t="s">
        <v>93</v>
      </c>
      <c r="D1253" s="130">
        <v>4729</v>
      </c>
      <c r="E1253" s="130" t="s">
        <v>224</v>
      </c>
      <c r="F1253" s="130">
        <v>0.223060838575948</v>
      </c>
      <c r="G1253" s="130" t="s">
        <v>53</v>
      </c>
      <c r="H1253" s="130" t="s">
        <v>53</v>
      </c>
      <c r="I1253" s="130" t="s">
        <v>66</v>
      </c>
      <c r="J1253" s="130" t="s">
        <v>45</v>
      </c>
      <c r="K1253" s="130" t="s">
        <v>44</v>
      </c>
    </row>
    <row r="1254" spans="1:11" x14ac:dyDescent="0.35">
      <c r="A1254" s="130">
        <v>460</v>
      </c>
      <c r="B1254" s="130">
        <v>37</v>
      </c>
      <c r="C1254" s="130" t="s">
        <v>93</v>
      </c>
      <c r="D1254" s="130">
        <v>4521</v>
      </c>
      <c r="E1254" s="130" t="s">
        <v>224</v>
      </c>
      <c r="F1254" s="130">
        <v>0.223060838575948</v>
      </c>
      <c r="G1254" s="130" t="s">
        <v>53</v>
      </c>
      <c r="H1254" s="130" t="s">
        <v>53</v>
      </c>
      <c r="I1254" s="130" t="s">
        <v>66</v>
      </c>
      <c r="J1254" s="130" t="s">
        <v>45</v>
      </c>
      <c r="K1254" s="130" t="s">
        <v>44</v>
      </c>
    </row>
    <row r="1255" spans="1:11" x14ac:dyDescent="0.35">
      <c r="A1255" s="130">
        <v>465</v>
      </c>
      <c r="B1255" s="130">
        <v>37</v>
      </c>
      <c r="C1255" s="130" t="s">
        <v>93</v>
      </c>
      <c r="D1255" s="130">
        <v>5460</v>
      </c>
      <c r="E1255" s="130" t="s">
        <v>224</v>
      </c>
      <c r="F1255" s="130">
        <v>0.223060838575948</v>
      </c>
      <c r="G1255" s="130" t="s">
        <v>53</v>
      </c>
      <c r="H1255" s="130" t="s">
        <v>53</v>
      </c>
      <c r="I1255" s="130" t="s">
        <v>66</v>
      </c>
      <c r="J1255" s="130" t="s">
        <v>45</v>
      </c>
      <c r="K1255" s="130" t="s">
        <v>44</v>
      </c>
    </row>
    <row r="1256" spans="1:11" x14ac:dyDescent="0.35">
      <c r="A1256" s="130">
        <v>470</v>
      </c>
      <c r="B1256" s="130">
        <v>37</v>
      </c>
      <c r="C1256" s="130" t="s">
        <v>93</v>
      </c>
      <c r="D1256" s="130">
        <v>5459</v>
      </c>
      <c r="E1256" s="130" t="s">
        <v>224</v>
      </c>
      <c r="F1256" s="130">
        <v>0.223060838575948</v>
      </c>
      <c r="G1256" s="130" t="s">
        <v>53</v>
      </c>
      <c r="H1256" s="130" t="s">
        <v>53</v>
      </c>
      <c r="I1256" s="130" t="s">
        <v>66</v>
      </c>
      <c r="J1256" s="130" t="s">
        <v>45</v>
      </c>
      <c r="K1256" s="130" t="s">
        <v>44</v>
      </c>
    </row>
    <row r="1257" spans="1:11" x14ac:dyDescent="0.35">
      <c r="A1257" s="130">
        <v>475</v>
      </c>
      <c r="B1257" s="130">
        <v>37</v>
      </c>
      <c r="C1257" s="130" t="s">
        <v>93</v>
      </c>
      <c r="D1257" s="130">
        <v>5222</v>
      </c>
      <c r="E1257" s="130" t="s">
        <v>224</v>
      </c>
      <c r="F1257" s="130">
        <v>0.223060838575948</v>
      </c>
      <c r="G1257" s="130" t="s">
        <v>53</v>
      </c>
      <c r="H1257" s="130" t="s">
        <v>53</v>
      </c>
      <c r="I1257" s="130" t="s">
        <v>66</v>
      </c>
      <c r="J1257" s="130" t="s">
        <v>45</v>
      </c>
      <c r="K1257" s="130" t="s">
        <v>44</v>
      </c>
    </row>
    <row r="1258" spans="1:11" x14ac:dyDescent="0.35">
      <c r="A1258" s="130">
        <v>480</v>
      </c>
      <c r="B1258" s="130">
        <v>37</v>
      </c>
      <c r="C1258" s="130" t="s">
        <v>93</v>
      </c>
      <c r="D1258" s="130">
        <v>5172</v>
      </c>
      <c r="E1258" s="130" t="s">
        <v>224</v>
      </c>
      <c r="F1258" s="130">
        <v>0.223060838575948</v>
      </c>
      <c r="G1258" s="130" t="s">
        <v>53</v>
      </c>
      <c r="H1258" s="130" t="s">
        <v>53</v>
      </c>
      <c r="I1258" s="130" t="s">
        <v>66</v>
      </c>
      <c r="J1258" s="130" t="s">
        <v>45</v>
      </c>
      <c r="K1258" s="130" t="s">
        <v>44</v>
      </c>
    </row>
    <row r="1259" spans="1:11" x14ac:dyDescent="0.35">
      <c r="A1259" s="130">
        <v>485</v>
      </c>
      <c r="B1259" s="130">
        <v>37</v>
      </c>
      <c r="C1259" s="130" t="s">
        <v>93</v>
      </c>
      <c r="D1259" s="130">
        <v>4846</v>
      </c>
      <c r="E1259" s="130" t="s">
        <v>224</v>
      </c>
      <c r="F1259" s="130">
        <v>0.223060838575948</v>
      </c>
      <c r="G1259" s="130" t="s">
        <v>53</v>
      </c>
      <c r="H1259" s="130" t="s">
        <v>53</v>
      </c>
      <c r="I1259" s="130" t="s">
        <v>66</v>
      </c>
      <c r="J1259" s="130" t="s">
        <v>45</v>
      </c>
      <c r="K1259" s="130" t="s">
        <v>44</v>
      </c>
    </row>
    <row r="1260" spans="1:11" x14ac:dyDescent="0.35">
      <c r="A1260" s="130">
        <v>490</v>
      </c>
      <c r="B1260" s="130">
        <v>37</v>
      </c>
      <c r="C1260" s="130" t="s">
        <v>93</v>
      </c>
      <c r="D1260" s="130">
        <v>5333</v>
      </c>
      <c r="E1260" s="130" t="s">
        <v>224</v>
      </c>
      <c r="F1260" s="130">
        <v>0.223060838575948</v>
      </c>
      <c r="G1260" s="130" t="s">
        <v>53</v>
      </c>
      <c r="H1260" s="130" t="s">
        <v>53</v>
      </c>
      <c r="I1260" s="130" t="s">
        <v>66</v>
      </c>
      <c r="J1260" s="130" t="s">
        <v>45</v>
      </c>
      <c r="K1260" s="130" t="s">
        <v>44</v>
      </c>
    </row>
    <row r="1261" spans="1:11" x14ac:dyDescent="0.35">
      <c r="A1261" s="130">
        <v>495</v>
      </c>
      <c r="B1261" s="130">
        <v>37</v>
      </c>
      <c r="C1261" s="130" t="s">
        <v>93</v>
      </c>
      <c r="D1261" s="130">
        <v>4894</v>
      </c>
      <c r="E1261" s="130" t="s">
        <v>224</v>
      </c>
      <c r="F1261" s="130">
        <v>0.223060838575948</v>
      </c>
      <c r="G1261" s="130" t="s">
        <v>53</v>
      </c>
      <c r="H1261" s="130" t="s">
        <v>53</v>
      </c>
      <c r="I1261" s="130" t="s">
        <v>66</v>
      </c>
      <c r="J1261" s="130" t="s">
        <v>45</v>
      </c>
      <c r="K1261" s="130" t="s">
        <v>44</v>
      </c>
    </row>
    <row r="1262" spans="1:11" x14ac:dyDescent="0.35">
      <c r="A1262" s="130">
        <v>500</v>
      </c>
      <c r="B1262" s="130">
        <v>37</v>
      </c>
      <c r="C1262" s="130" t="s">
        <v>93</v>
      </c>
      <c r="D1262" s="130">
        <v>4853</v>
      </c>
      <c r="E1262" s="130" t="s">
        <v>224</v>
      </c>
      <c r="F1262" s="130">
        <v>0.223060838575948</v>
      </c>
      <c r="G1262" s="130" t="s">
        <v>53</v>
      </c>
      <c r="H1262" s="130" t="s">
        <v>53</v>
      </c>
      <c r="I1262" s="130" t="s">
        <v>66</v>
      </c>
      <c r="J1262" s="130" t="s">
        <v>45</v>
      </c>
      <c r="K1262" s="130" t="s">
        <v>44</v>
      </c>
    </row>
    <row r="1263" spans="1:11" x14ac:dyDescent="0.35">
      <c r="A1263" s="130">
        <v>505</v>
      </c>
      <c r="B1263" s="130">
        <v>37</v>
      </c>
      <c r="C1263" s="130" t="s">
        <v>93</v>
      </c>
      <c r="D1263" s="130">
        <v>4417</v>
      </c>
      <c r="E1263" s="130" t="s">
        <v>224</v>
      </c>
      <c r="F1263" s="130">
        <v>0.223060838575948</v>
      </c>
      <c r="G1263" s="130" t="s">
        <v>53</v>
      </c>
      <c r="H1263" s="130" t="s">
        <v>53</v>
      </c>
      <c r="I1263" s="130" t="s">
        <v>66</v>
      </c>
      <c r="J1263" s="130" t="s">
        <v>45</v>
      </c>
      <c r="K1263" s="130" t="s">
        <v>44</v>
      </c>
    </row>
    <row r="1264" spans="1:11" x14ac:dyDescent="0.35">
      <c r="A1264" s="130">
        <v>510</v>
      </c>
      <c r="B1264" s="130">
        <v>37</v>
      </c>
      <c r="C1264" s="130" t="s">
        <v>93</v>
      </c>
      <c r="D1264" s="130">
        <v>5211</v>
      </c>
      <c r="E1264" s="130" t="s">
        <v>224</v>
      </c>
      <c r="F1264" s="130">
        <v>0.223060838575948</v>
      </c>
      <c r="G1264" s="130" t="s">
        <v>53</v>
      </c>
      <c r="H1264" s="130" t="s">
        <v>53</v>
      </c>
      <c r="I1264" s="130" t="s">
        <v>66</v>
      </c>
      <c r="J1264" s="130" t="s">
        <v>45</v>
      </c>
      <c r="K1264" s="130" t="s">
        <v>44</v>
      </c>
    </row>
    <row r="1265" spans="1:11" x14ac:dyDescent="0.35">
      <c r="A1265" s="130">
        <v>515</v>
      </c>
      <c r="B1265" s="130">
        <v>37</v>
      </c>
      <c r="C1265" s="130" t="s">
        <v>93</v>
      </c>
      <c r="D1265" s="130">
        <v>5041</v>
      </c>
      <c r="E1265" s="130" t="s">
        <v>224</v>
      </c>
      <c r="F1265" s="130">
        <v>0.223060838575948</v>
      </c>
      <c r="G1265" s="130" t="s">
        <v>53</v>
      </c>
      <c r="H1265" s="130" t="s">
        <v>53</v>
      </c>
      <c r="I1265" s="130" t="s">
        <v>66</v>
      </c>
      <c r="J1265" s="130" t="s">
        <v>45</v>
      </c>
      <c r="K1265" s="130" t="s">
        <v>44</v>
      </c>
    </row>
    <row r="1266" spans="1:11" x14ac:dyDescent="0.35">
      <c r="A1266" s="130">
        <v>520</v>
      </c>
      <c r="B1266" s="130">
        <v>37</v>
      </c>
      <c r="C1266" s="130" t="s">
        <v>93</v>
      </c>
      <c r="D1266" s="130">
        <v>5068</v>
      </c>
      <c r="E1266" s="130" t="s">
        <v>224</v>
      </c>
      <c r="F1266" s="130">
        <v>0.223060838575948</v>
      </c>
      <c r="G1266" s="130" t="s">
        <v>53</v>
      </c>
      <c r="H1266" s="130" t="s">
        <v>53</v>
      </c>
      <c r="I1266" s="130" t="s">
        <v>66</v>
      </c>
      <c r="J1266" s="130" t="s">
        <v>45</v>
      </c>
      <c r="K1266" s="130" t="s">
        <v>44</v>
      </c>
    </row>
    <row r="1267" spans="1:11" x14ac:dyDescent="0.35">
      <c r="A1267" s="130">
        <v>525</v>
      </c>
      <c r="B1267" s="130">
        <v>37</v>
      </c>
      <c r="C1267" s="130" t="s">
        <v>93</v>
      </c>
      <c r="D1267" s="130">
        <v>5120</v>
      </c>
      <c r="E1267" s="130" t="s">
        <v>224</v>
      </c>
      <c r="F1267" s="130">
        <v>0.223060838575948</v>
      </c>
      <c r="G1267" s="130" t="s">
        <v>53</v>
      </c>
      <c r="H1267" s="130" t="s">
        <v>53</v>
      </c>
      <c r="I1267" s="130" t="s">
        <v>66</v>
      </c>
      <c r="J1267" s="130" t="s">
        <v>45</v>
      </c>
      <c r="K1267" s="130" t="s">
        <v>44</v>
      </c>
    </row>
    <row r="1268" spans="1:11" x14ac:dyDescent="0.35">
      <c r="A1268" s="130">
        <v>530</v>
      </c>
      <c r="B1268" s="130">
        <v>37</v>
      </c>
      <c r="C1268" s="130" t="s">
        <v>93</v>
      </c>
      <c r="D1268" s="130">
        <v>5580</v>
      </c>
      <c r="E1268" s="130" t="s">
        <v>224</v>
      </c>
      <c r="F1268" s="130">
        <v>0.223060838575948</v>
      </c>
      <c r="G1268" s="130" t="s">
        <v>53</v>
      </c>
      <c r="H1268" s="130" t="s">
        <v>53</v>
      </c>
      <c r="I1268" s="130" t="s">
        <v>66</v>
      </c>
      <c r="J1268" s="130" t="s">
        <v>45</v>
      </c>
      <c r="K1268" s="130" t="s">
        <v>44</v>
      </c>
    </row>
    <row r="1269" spans="1:11" x14ac:dyDescent="0.35">
      <c r="A1269" s="130">
        <v>535</v>
      </c>
      <c r="B1269" s="130">
        <v>37</v>
      </c>
      <c r="C1269" s="130" t="s">
        <v>93</v>
      </c>
      <c r="D1269" s="130">
        <v>5294</v>
      </c>
      <c r="E1269" s="130" t="s">
        <v>224</v>
      </c>
      <c r="F1269" s="130">
        <v>0.223060838575948</v>
      </c>
      <c r="G1269" s="130" t="s">
        <v>53</v>
      </c>
      <c r="H1269" s="130" t="s">
        <v>53</v>
      </c>
      <c r="I1269" s="130" t="s">
        <v>66</v>
      </c>
      <c r="J1269" s="130" t="s">
        <v>45</v>
      </c>
      <c r="K1269" s="130" t="s">
        <v>44</v>
      </c>
    </row>
    <row r="1270" spans="1:11" x14ac:dyDescent="0.35">
      <c r="A1270" s="130">
        <v>540</v>
      </c>
      <c r="B1270" s="130">
        <v>37</v>
      </c>
      <c r="C1270" s="130" t="s">
        <v>93</v>
      </c>
      <c r="D1270" s="130">
        <v>5634</v>
      </c>
      <c r="E1270" s="130" t="s">
        <v>224</v>
      </c>
      <c r="F1270" s="130">
        <v>0.223060838575948</v>
      </c>
      <c r="G1270" s="130" t="s">
        <v>53</v>
      </c>
      <c r="H1270" s="130" t="s">
        <v>53</v>
      </c>
      <c r="I1270" s="130" t="s">
        <v>66</v>
      </c>
      <c r="J1270" s="130" t="s">
        <v>45</v>
      </c>
      <c r="K1270" s="130" t="s">
        <v>44</v>
      </c>
    </row>
    <row r="1271" spans="1:11" x14ac:dyDescent="0.35">
      <c r="A1271" s="130">
        <v>545</v>
      </c>
      <c r="B1271" s="130">
        <v>37</v>
      </c>
      <c r="C1271" s="130" t="s">
        <v>93</v>
      </c>
      <c r="D1271" s="130">
        <v>5504</v>
      </c>
      <c r="E1271" s="130" t="s">
        <v>224</v>
      </c>
      <c r="F1271" s="130">
        <v>0.223060838575948</v>
      </c>
      <c r="G1271" s="130" t="s">
        <v>53</v>
      </c>
      <c r="H1271" s="130" t="s">
        <v>53</v>
      </c>
      <c r="I1271" s="130" t="s">
        <v>66</v>
      </c>
      <c r="J1271" s="130" t="s">
        <v>45</v>
      </c>
      <c r="K1271" s="130" t="s">
        <v>44</v>
      </c>
    </row>
    <row r="1272" spans="1:11" x14ac:dyDescent="0.35">
      <c r="A1272" s="130">
        <v>550</v>
      </c>
      <c r="B1272" s="130">
        <v>37</v>
      </c>
      <c r="C1272" s="130" t="s">
        <v>93</v>
      </c>
      <c r="D1272" s="130">
        <v>4914</v>
      </c>
      <c r="E1272" s="130" t="s">
        <v>224</v>
      </c>
      <c r="F1272" s="130">
        <v>0.223060838575948</v>
      </c>
      <c r="G1272" s="130" t="s">
        <v>53</v>
      </c>
      <c r="H1272" s="130" t="s">
        <v>53</v>
      </c>
      <c r="I1272" s="130" t="s">
        <v>66</v>
      </c>
      <c r="J1272" s="130" t="s">
        <v>45</v>
      </c>
      <c r="K1272" s="130" t="s">
        <v>44</v>
      </c>
    </row>
    <row r="1273" spans="1:11" x14ac:dyDescent="0.35">
      <c r="A1273" s="130">
        <v>555</v>
      </c>
      <c r="B1273" s="130">
        <v>37</v>
      </c>
      <c r="C1273" s="130" t="s">
        <v>93</v>
      </c>
      <c r="D1273" s="130">
        <v>4811</v>
      </c>
      <c r="E1273" s="130" t="s">
        <v>224</v>
      </c>
      <c r="F1273" s="130">
        <v>0.223060838575948</v>
      </c>
      <c r="G1273" s="130" t="s">
        <v>53</v>
      </c>
      <c r="H1273" s="130" t="s">
        <v>53</v>
      </c>
      <c r="I1273" s="130" t="s">
        <v>66</v>
      </c>
      <c r="J1273" s="130" t="s">
        <v>45</v>
      </c>
      <c r="K1273" s="130" t="s">
        <v>44</v>
      </c>
    </row>
    <row r="1274" spans="1:11" x14ac:dyDescent="0.35">
      <c r="A1274" s="130">
        <v>560</v>
      </c>
      <c r="B1274" s="130">
        <v>37</v>
      </c>
      <c r="C1274" s="130" t="s">
        <v>93</v>
      </c>
      <c r="D1274" s="130">
        <v>5823</v>
      </c>
      <c r="E1274" s="130" t="s">
        <v>224</v>
      </c>
      <c r="F1274" s="130">
        <v>0.223060838575948</v>
      </c>
      <c r="G1274" s="130" t="s">
        <v>53</v>
      </c>
      <c r="H1274" s="130" t="s">
        <v>53</v>
      </c>
      <c r="I1274" s="130" t="s">
        <v>66</v>
      </c>
      <c r="J1274" s="130" t="s">
        <v>45</v>
      </c>
      <c r="K1274" s="130" t="s">
        <v>44</v>
      </c>
    </row>
    <row r="1275" spans="1:11" x14ac:dyDescent="0.35">
      <c r="A1275" s="130">
        <v>565</v>
      </c>
      <c r="B1275" s="130">
        <v>37</v>
      </c>
      <c r="C1275" s="130" t="s">
        <v>93</v>
      </c>
      <c r="D1275" s="130">
        <v>5421</v>
      </c>
      <c r="E1275" s="130" t="s">
        <v>224</v>
      </c>
      <c r="F1275" s="130">
        <v>0.223060838575948</v>
      </c>
      <c r="G1275" s="130" t="s">
        <v>53</v>
      </c>
      <c r="H1275" s="130" t="s">
        <v>53</v>
      </c>
      <c r="I1275" s="130" t="s">
        <v>66</v>
      </c>
      <c r="J1275" s="130" t="s">
        <v>45</v>
      </c>
      <c r="K1275" s="130" t="s">
        <v>44</v>
      </c>
    </row>
    <row r="1276" spans="1:11" x14ac:dyDescent="0.35">
      <c r="A1276" s="130">
        <v>570</v>
      </c>
      <c r="B1276" s="130">
        <v>37</v>
      </c>
      <c r="C1276" s="130" t="s">
        <v>93</v>
      </c>
      <c r="D1276" s="130">
        <v>5452</v>
      </c>
      <c r="E1276" s="130" t="s">
        <v>224</v>
      </c>
      <c r="F1276" s="130">
        <v>0.223060838575948</v>
      </c>
      <c r="G1276" s="130" t="s">
        <v>53</v>
      </c>
      <c r="H1276" s="130" t="s">
        <v>53</v>
      </c>
      <c r="I1276" s="130" t="s">
        <v>66</v>
      </c>
      <c r="J1276" s="130" t="s">
        <v>45</v>
      </c>
      <c r="K1276" s="130" t="s">
        <v>44</v>
      </c>
    </row>
    <row r="1277" spans="1:11" x14ac:dyDescent="0.35">
      <c r="A1277" s="130">
        <v>575</v>
      </c>
      <c r="B1277" s="130">
        <v>37</v>
      </c>
      <c r="C1277" s="130" t="s">
        <v>93</v>
      </c>
      <c r="D1277" s="130">
        <v>5045</v>
      </c>
      <c r="E1277" s="130" t="s">
        <v>224</v>
      </c>
      <c r="F1277" s="130">
        <v>0.223060838575948</v>
      </c>
      <c r="G1277" s="130" t="s">
        <v>53</v>
      </c>
      <c r="H1277" s="130" t="s">
        <v>53</v>
      </c>
      <c r="I1277" s="130" t="s">
        <v>66</v>
      </c>
      <c r="J1277" s="130" t="s">
        <v>45</v>
      </c>
      <c r="K1277" s="130" t="s">
        <v>44</v>
      </c>
    </row>
    <row r="1278" spans="1:11" x14ac:dyDescent="0.35">
      <c r="A1278" s="130">
        <v>580</v>
      </c>
      <c r="B1278" s="130">
        <v>37</v>
      </c>
      <c r="C1278" s="130" t="s">
        <v>93</v>
      </c>
      <c r="D1278" s="130">
        <v>5945</v>
      </c>
      <c r="E1278" s="130" t="s">
        <v>224</v>
      </c>
      <c r="F1278" s="130">
        <v>0.223060838575948</v>
      </c>
      <c r="G1278" s="130" t="s">
        <v>53</v>
      </c>
      <c r="H1278" s="130" t="s">
        <v>53</v>
      </c>
      <c r="I1278" s="130" t="s">
        <v>66</v>
      </c>
      <c r="J1278" s="130" t="s">
        <v>45</v>
      </c>
      <c r="K1278" s="130" t="s">
        <v>44</v>
      </c>
    </row>
    <row r="1279" spans="1:11" x14ac:dyDescent="0.35">
      <c r="A1279" s="130">
        <v>585</v>
      </c>
      <c r="B1279" s="130">
        <v>37</v>
      </c>
      <c r="C1279" s="130" t="s">
        <v>93</v>
      </c>
      <c r="D1279" s="130">
        <v>5591</v>
      </c>
      <c r="E1279" s="130" t="s">
        <v>224</v>
      </c>
      <c r="F1279" s="130">
        <v>0.223060838575948</v>
      </c>
      <c r="G1279" s="130" t="s">
        <v>53</v>
      </c>
      <c r="H1279" s="130" t="s">
        <v>53</v>
      </c>
      <c r="I1279" s="130" t="s">
        <v>66</v>
      </c>
      <c r="J1279" s="130" t="s">
        <v>45</v>
      </c>
      <c r="K1279" s="130" t="s">
        <v>44</v>
      </c>
    </row>
    <row r="1280" spans="1:11" x14ac:dyDescent="0.35">
      <c r="A1280" s="130">
        <v>590</v>
      </c>
      <c r="B1280" s="130">
        <v>37</v>
      </c>
      <c r="C1280" s="130" t="s">
        <v>93</v>
      </c>
      <c r="D1280" s="130">
        <v>4751</v>
      </c>
      <c r="E1280" s="130" t="s">
        <v>224</v>
      </c>
      <c r="F1280" s="130">
        <v>0.223060838575948</v>
      </c>
      <c r="G1280" s="130" t="s">
        <v>53</v>
      </c>
      <c r="H1280" s="130" t="s">
        <v>53</v>
      </c>
      <c r="I1280" s="130" t="s">
        <v>66</v>
      </c>
      <c r="J1280" s="130" t="s">
        <v>45</v>
      </c>
      <c r="K1280" s="130" t="s">
        <v>44</v>
      </c>
    </row>
    <row r="1281" spans="1:11" x14ac:dyDescent="0.35">
      <c r="A1281" s="130">
        <v>595</v>
      </c>
      <c r="B1281" s="130">
        <v>37</v>
      </c>
      <c r="C1281" s="130" t="s">
        <v>93</v>
      </c>
      <c r="D1281" s="130">
        <v>5281</v>
      </c>
      <c r="E1281" s="130" t="s">
        <v>224</v>
      </c>
      <c r="F1281" s="130">
        <v>0.223060838575948</v>
      </c>
      <c r="G1281" s="130" t="s">
        <v>53</v>
      </c>
      <c r="H1281" s="130" t="s">
        <v>53</v>
      </c>
      <c r="I1281" s="130" t="s">
        <v>66</v>
      </c>
      <c r="J1281" s="130" t="s">
        <v>45</v>
      </c>
      <c r="K1281" s="130" t="s">
        <v>44</v>
      </c>
    </row>
    <row r="1282" spans="1:11" x14ac:dyDescent="0.35">
      <c r="A1282" s="130">
        <v>600</v>
      </c>
      <c r="B1282" s="130">
        <v>37.1</v>
      </c>
      <c r="C1282" s="130" t="s">
        <v>93</v>
      </c>
      <c r="D1282" s="130">
        <v>5248</v>
      </c>
      <c r="E1282" s="130" t="s">
        <v>224</v>
      </c>
      <c r="F1282" s="130">
        <v>0.223060838575948</v>
      </c>
      <c r="G1282" s="130" t="s">
        <v>53</v>
      </c>
      <c r="H1282" s="130" t="s">
        <v>53</v>
      </c>
      <c r="I1282" s="130" t="s">
        <v>66</v>
      </c>
      <c r="J1282" s="130" t="s">
        <v>45</v>
      </c>
      <c r="K1282" s="130" t="s">
        <v>44</v>
      </c>
    </row>
    <row r="1283" spans="1:11" x14ac:dyDescent="0.35">
      <c r="A1283" s="130">
        <v>605</v>
      </c>
      <c r="B1283" s="130">
        <v>37</v>
      </c>
      <c r="C1283" s="130" t="s">
        <v>93</v>
      </c>
      <c r="D1283" s="130">
        <v>5189</v>
      </c>
      <c r="E1283" s="130" t="s">
        <v>224</v>
      </c>
      <c r="F1283" s="130">
        <v>0.223060838575948</v>
      </c>
      <c r="G1283" s="130" t="s">
        <v>53</v>
      </c>
      <c r="H1283" s="130" t="s">
        <v>53</v>
      </c>
      <c r="I1283" s="130" t="s">
        <v>66</v>
      </c>
      <c r="J1283" s="130" t="s">
        <v>45</v>
      </c>
      <c r="K1283" s="130" t="s">
        <v>44</v>
      </c>
    </row>
    <row r="1284" spans="1:11" x14ac:dyDescent="0.35">
      <c r="A1284" s="130">
        <v>610</v>
      </c>
      <c r="B1284" s="130">
        <v>37</v>
      </c>
      <c r="C1284" s="130" t="s">
        <v>93</v>
      </c>
      <c r="D1284" s="130">
        <v>5233</v>
      </c>
      <c r="E1284" s="130" t="s">
        <v>224</v>
      </c>
      <c r="F1284" s="130">
        <v>0.223060838575948</v>
      </c>
      <c r="G1284" s="130" t="s">
        <v>53</v>
      </c>
      <c r="H1284" s="130" t="s">
        <v>53</v>
      </c>
      <c r="I1284" s="130" t="s">
        <v>66</v>
      </c>
      <c r="J1284" s="130" t="s">
        <v>45</v>
      </c>
      <c r="K1284" s="130" t="s">
        <v>44</v>
      </c>
    </row>
    <row r="1285" spans="1:11" x14ac:dyDescent="0.35">
      <c r="A1285" s="130">
        <v>615</v>
      </c>
      <c r="B1285" s="130">
        <v>37</v>
      </c>
      <c r="C1285" s="130" t="s">
        <v>93</v>
      </c>
      <c r="D1285" s="130">
        <v>5384</v>
      </c>
      <c r="E1285" s="130" t="s">
        <v>224</v>
      </c>
      <c r="F1285" s="130">
        <v>0.223060838575948</v>
      </c>
      <c r="G1285" s="130" t="s">
        <v>53</v>
      </c>
      <c r="H1285" s="130" t="s">
        <v>53</v>
      </c>
      <c r="I1285" s="130" t="s">
        <v>66</v>
      </c>
      <c r="J1285" s="130" t="s">
        <v>45</v>
      </c>
      <c r="K1285" s="130" t="s">
        <v>44</v>
      </c>
    </row>
    <row r="1286" spans="1:11" x14ac:dyDescent="0.35">
      <c r="A1286" s="130">
        <v>620</v>
      </c>
      <c r="B1286" s="130">
        <v>37</v>
      </c>
      <c r="C1286" s="130" t="s">
        <v>93</v>
      </c>
      <c r="D1286" s="130">
        <v>5497</v>
      </c>
      <c r="E1286" s="130" t="s">
        <v>224</v>
      </c>
      <c r="F1286" s="130">
        <v>0.223060838575948</v>
      </c>
      <c r="G1286" s="130" t="s">
        <v>53</v>
      </c>
      <c r="H1286" s="130" t="s">
        <v>53</v>
      </c>
      <c r="I1286" s="130" t="s">
        <v>66</v>
      </c>
      <c r="J1286" s="130" t="s">
        <v>45</v>
      </c>
      <c r="K1286" s="130" t="s">
        <v>44</v>
      </c>
    </row>
    <row r="1287" spans="1:11" x14ac:dyDescent="0.35">
      <c r="A1287" s="130">
        <v>625</v>
      </c>
      <c r="B1287" s="130">
        <v>37</v>
      </c>
      <c r="C1287" s="130" t="s">
        <v>93</v>
      </c>
      <c r="D1287" s="130">
        <v>5527</v>
      </c>
      <c r="E1287" s="130" t="s">
        <v>224</v>
      </c>
      <c r="F1287" s="130">
        <v>0.223060838575948</v>
      </c>
      <c r="G1287" s="130" t="s">
        <v>53</v>
      </c>
      <c r="H1287" s="130" t="s">
        <v>53</v>
      </c>
      <c r="I1287" s="130" t="s">
        <v>66</v>
      </c>
      <c r="J1287" s="130" t="s">
        <v>45</v>
      </c>
      <c r="K1287" s="130" t="s">
        <v>44</v>
      </c>
    </row>
    <row r="1288" spans="1:11" x14ac:dyDescent="0.35">
      <c r="A1288" s="130">
        <v>630</v>
      </c>
      <c r="B1288" s="130">
        <v>37</v>
      </c>
      <c r="C1288" s="130" t="s">
        <v>93</v>
      </c>
      <c r="D1288" s="130">
        <v>5848</v>
      </c>
      <c r="E1288" s="130" t="s">
        <v>224</v>
      </c>
      <c r="F1288" s="130">
        <v>0.223060838575948</v>
      </c>
      <c r="G1288" s="130" t="s">
        <v>53</v>
      </c>
      <c r="H1288" s="130" t="s">
        <v>53</v>
      </c>
      <c r="I1288" s="130" t="s">
        <v>66</v>
      </c>
      <c r="J1288" s="130" t="s">
        <v>45</v>
      </c>
      <c r="K1288" s="130" t="s">
        <v>44</v>
      </c>
    </row>
    <row r="1289" spans="1:11" x14ac:dyDescent="0.35">
      <c r="A1289" s="130">
        <v>635</v>
      </c>
      <c r="B1289" s="130">
        <v>37</v>
      </c>
      <c r="C1289" s="130" t="s">
        <v>93</v>
      </c>
      <c r="D1289" s="130">
        <v>5923</v>
      </c>
      <c r="E1289" s="130" t="s">
        <v>224</v>
      </c>
      <c r="F1289" s="130">
        <v>0.223060838575948</v>
      </c>
      <c r="G1289" s="130" t="s">
        <v>53</v>
      </c>
      <c r="H1289" s="130" t="s">
        <v>53</v>
      </c>
      <c r="I1289" s="130" t="s">
        <v>66</v>
      </c>
      <c r="J1289" s="130" t="s">
        <v>45</v>
      </c>
      <c r="K1289" s="130" t="s">
        <v>44</v>
      </c>
    </row>
    <row r="1290" spans="1:11" x14ac:dyDescent="0.35">
      <c r="A1290" s="130">
        <v>640</v>
      </c>
      <c r="B1290" s="130">
        <v>37</v>
      </c>
      <c r="C1290" s="130" t="s">
        <v>93</v>
      </c>
      <c r="D1290" s="130">
        <v>5427</v>
      </c>
      <c r="E1290" s="130" t="s">
        <v>224</v>
      </c>
      <c r="F1290" s="130">
        <v>0.223060838575948</v>
      </c>
      <c r="G1290" s="130" t="s">
        <v>53</v>
      </c>
      <c r="H1290" s="130" t="s">
        <v>53</v>
      </c>
      <c r="I1290" s="130" t="s">
        <v>66</v>
      </c>
      <c r="J1290" s="130" t="s">
        <v>45</v>
      </c>
      <c r="K1290" s="130" t="s">
        <v>44</v>
      </c>
    </row>
    <row r="1291" spans="1:11" x14ac:dyDescent="0.35">
      <c r="A1291" s="130">
        <v>645</v>
      </c>
      <c r="B1291" s="130">
        <v>37</v>
      </c>
      <c r="C1291" s="130" t="s">
        <v>93</v>
      </c>
      <c r="D1291" s="130">
        <v>5271</v>
      </c>
      <c r="E1291" s="130" t="s">
        <v>224</v>
      </c>
      <c r="F1291" s="130">
        <v>0.223060838575948</v>
      </c>
      <c r="G1291" s="130" t="s">
        <v>53</v>
      </c>
      <c r="H1291" s="130" t="s">
        <v>53</v>
      </c>
      <c r="I1291" s="130" t="s">
        <v>66</v>
      </c>
      <c r="J1291" s="130" t="s">
        <v>45</v>
      </c>
      <c r="K1291" s="130" t="s">
        <v>44</v>
      </c>
    </row>
    <row r="1292" spans="1:11" x14ac:dyDescent="0.35">
      <c r="A1292" s="130">
        <v>650</v>
      </c>
      <c r="B1292" s="130">
        <v>37</v>
      </c>
      <c r="C1292" s="130" t="s">
        <v>93</v>
      </c>
      <c r="D1292" s="130">
        <v>5354</v>
      </c>
      <c r="E1292" s="130" t="s">
        <v>224</v>
      </c>
      <c r="F1292" s="130">
        <v>0.223060838575948</v>
      </c>
      <c r="G1292" s="130" t="s">
        <v>53</v>
      </c>
      <c r="H1292" s="130" t="s">
        <v>53</v>
      </c>
      <c r="I1292" s="130" t="s">
        <v>66</v>
      </c>
      <c r="J1292" s="130" t="s">
        <v>45</v>
      </c>
      <c r="K1292" s="130" t="s">
        <v>44</v>
      </c>
    </row>
    <row r="1293" spans="1:11" x14ac:dyDescent="0.35">
      <c r="A1293" s="130">
        <v>655</v>
      </c>
      <c r="B1293" s="130">
        <v>37</v>
      </c>
      <c r="C1293" s="130" t="s">
        <v>93</v>
      </c>
      <c r="D1293" s="130">
        <v>5629</v>
      </c>
      <c r="E1293" s="130" t="s">
        <v>224</v>
      </c>
      <c r="F1293" s="130">
        <v>0.223060838575948</v>
      </c>
      <c r="G1293" s="130" t="s">
        <v>53</v>
      </c>
      <c r="H1293" s="130" t="s">
        <v>53</v>
      </c>
      <c r="I1293" s="130" t="s">
        <v>66</v>
      </c>
      <c r="J1293" s="130" t="s">
        <v>45</v>
      </c>
      <c r="K1293" s="130" t="s">
        <v>44</v>
      </c>
    </row>
    <row r="1294" spans="1:11" x14ac:dyDescent="0.35">
      <c r="A1294" s="130">
        <v>660</v>
      </c>
      <c r="B1294" s="130">
        <v>37</v>
      </c>
      <c r="C1294" s="130" t="s">
        <v>93</v>
      </c>
      <c r="D1294" s="130">
        <v>5602</v>
      </c>
      <c r="E1294" s="130" t="s">
        <v>224</v>
      </c>
      <c r="F1294" s="130">
        <v>0.223060838575948</v>
      </c>
      <c r="G1294" s="130" t="s">
        <v>53</v>
      </c>
      <c r="H1294" s="130" t="s">
        <v>53</v>
      </c>
      <c r="I1294" s="130" t="s">
        <v>66</v>
      </c>
      <c r="J1294" s="130" t="s">
        <v>45</v>
      </c>
      <c r="K1294" s="130" t="s">
        <v>44</v>
      </c>
    </row>
    <row r="1295" spans="1:11" x14ac:dyDescent="0.35">
      <c r="A1295" s="130">
        <v>665</v>
      </c>
      <c r="B1295" s="130">
        <v>37</v>
      </c>
      <c r="C1295" s="130" t="s">
        <v>93</v>
      </c>
      <c r="D1295" s="130">
        <v>4917</v>
      </c>
      <c r="E1295" s="130" t="s">
        <v>224</v>
      </c>
      <c r="F1295" s="130">
        <v>0.223060838575948</v>
      </c>
      <c r="G1295" s="130" t="s">
        <v>53</v>
      </c>
      <c r="H1295" s="130" t="s">
        <v>53</v>
      </c>
      <c r="I1295" s="130" t="s">
        <v>66</v>
      </c>
      <c r="J1295" s="130" t="s">
        <v>45</v>
      </c>
      <c r="K1295" s="130" t="s">
        <v>44</v>
      </c>
    </row>
    <row r="1296" spans="1:11" x14ac:dyDescent="0.35">
      <c r="A1296" s="130">
        <v>670</v>
      </c>
      <c r="B1296" s="130">
        <v>37</v>
      </c>
      <c r="C1296" s="130" t="s">
        <v>93</v>
      </c>
      <c r="D1296" s="130">
        <v>5339</v>
      </c>
      <c r="E1296" s="130" t="s">
        <v>224</v>
      </c>
      <c r="F1296" s="130">
        <v>0.223060838575948</v>
      </c>
      <c r="G1296" s="130" t="s">
        <v>53</v>
      </c>
      <c r="H1296" s="130" t="s">
        <v>53</v>
      </c>
      <c r="I1296" s="130" t="s">
        <v>66</v>
      </c>
      <c r="J1296" s="130" t="s">
        <v>45</v>
      </c>
      <c r="K1296" s="130" t="s">
        <v>44</v>
      </c>
    </row>
    <row r="1297" spans="1:11" x14ac:dyDescent="0.35">
      <c r="A1297" s="130">
        <v>675</v>
      </c>
      <c r="B1297" s="130">
        <v>37</v>
      </c>
      <c r="C1297" s="130" t="s">
        <v>93</v>
      </c>
      <c r="D1297" s="130">
        <v>5656</v>
      </c>
      <c r="E1297" s="130" t="s">
        <v>224</v>
      </c>
      <c r="F1297" s="130">
        <v>0.223060838575948</v>
      </c>
      <c r="G1297" s="130" t="s">
        <v>53</v>
      </c>
      <c r="H1297" s="130" t="s">
        <v>53</v>
      </c>
      <c r="I1297" s="130" t="s">
        <v>66</v>
      </c>
      <c r="J1297" s="130" t="s">
        <v>45</v>
      </c>
      <c r="K1297" s="130" t="s">
        <v>44</v>
      </c>
    </row>
    <row r="1298" spans="1:11" x14ac:dyDescent="0.35">
      <c r="A1298" s="130">
        <v>680</v>
      </c>
      <c r="B1298" s="130">
        <v>37</v>
      </c>
      <c r="C1298" s="130" t="s">
        <v>93</v>
      </c>
      <c r="D1298" s="130">
        <v>5588</v>
      </c>
      <c r="E1298" s="130" t="s">
        <v>224</v>
      </c>
      <c r="F1298" s="130">
        <v>0.223060838575948</v>
      </c>
      <c r="G1298" s="130" t="s">
        <v>53</v>
      </c>
      <c r="H1298" s="130" t="s">
        <v>53</v>
      </c>
      <c r="I1298" s="130" t="s">
        <v>66</v>
      </c>
      <c r="J1298" s="130" t="s">
        <v>45</v>
      </c>
      <c r="K1298" s="130" t="s">
        <v>44</v>
      </c>
    </row>
    <row r="1299" spans="1:11" x14ac:dyDescent="0.35">
      <c r="A1299" s="130">
        <v>685</v>
      </c>
      <c r="B1299" s="130">
        <v>37</v>
      </c>
      <c r="C1299" s="130" t="s">
        <v>93</v>
      </c>
      <c r="D1299" s="130">
        <v>5191</v>
      </c>
      <c r="E1299" s="130" t="s">
        <v>224</v>
      </c>
      <c r="F1299" s="130">
        <v>0.223060838575948</v>
      </c>
      <c r="G1299" s="130" t="s">
        <v>53</v>
      </c>
      <c r="H1299" s="130" t="s">
        <v>53</v>
      </c>
      <c r="I1299" s="130" t="s">
        <v>66</v>
      </c>
      <c r="J1299" s="130" t="s">
        <v>45</v>
      </c>
      <c r="K1299" s="130" t="s">
        <v>44</v>
      </c>
    </row>
    <row r="1300" spans="1:11" x14ac:dyDescent="0.35">
      <c r="A1300" s="130">
        <v>690</v>
      </c>
      <c r="B1300" s="130">
        <v>37</v>
      </c>
      <c r="C1300" s="130" t="s">
        <v>93</v>
      </c>
      <c r="D1300" s="130">
        <v>5838</v>
      </c>
      <c r="E1300" s="130" t="s">
        <v>224</v>
      </c>
      <c r="F1300" s="130">
        <v>0.223060838575948</v>
      </c>
      <c r="G1300" s="130" t="s">
        <v>53</v>
      </c>
      <c r="H1300" s="130" t="s">
        <v>53</v>
      </c>
      <c r="I1300" s="130" t="s">
        <v>66</v>
      </c>
      <c r="J1300" s="130" t="s">
        <v>45</v>
      </c>
      <c r="K1300" s="130" t="s">
        <v>44</v>
      </c>
    </row>
    <row r="1301" spans="1:11" x14ac:dyDescent="0.35">
      <c r="A1301" s="130">
        <v>695</v>
      </c>
      <c r="B1301" s="130">
        <v>37</v>
      </c>
      <c r="C1301" s="130" t="s">
        <v>93</v>
      </c>
      <c r="D1301" s="130">
        <v>5384</v>
      </c>
      <c r="E1301" s="130" t="s">
        <v>224</v>
      </c>
      <c r="F1301" s="130">
        <v>0.223060838575948</v>
      </c>
      <c r="G1301" s="130" t="s">
        <v>53</v>
      </c>
      <c r="H1301" s="130" t="s">
        <v>53</v>
      </c>
      <c r="I1301" s="130" t="s">
        <v>66</v>
      </c>
      <c r="J1301" s="130" t="s">
        <v>45</v>
      </c>
      <c r="K1301" s="130" t="s">
        <v>44</v>
      </c>
    </row>
    <row r="1302" spans="1:11" x14ac:dyDescent="0.35">
      <c r="A1302" s="130">
        <v>700</v>
      </c>
      <c r="B1302" s="130">
        <v>37</v>
      </c>
      <c r="C1302" s="130" t="s">
        <v>93</v>
      </c>
      <c r="D1302" s="130">
        <v>6203</v>
      </c>
      <c r="E1302" s="130" t="s">
        <v>224</v>
      </c>
      <c r="F1302" s="130">
        <v>0.223060838575948</v>
      </c>
      <c r="G1302" s="130" t="s">
        <v>53</v>
      </c>
      <c r="H1302" s="130" t="s">
        <v>53</v>
      </c>
      <c r="I1302" s="130" t="s">
        <v>66</v>
      </c>
      <c r="J1302" s="130" t="s">
        <v>45</v>
      </c>
      <c r="K1302" s="130" t="s">
        <v>44</v>
      </c>
    </row>
    <row r="1303" spans="1:11" x14ac:dyDescent="0.35">
      <c r="A1303" s="130">
        <v>705</v>
      </c>
      <c r="B1303" s="130">
        <v>37</v>
      </c>
      <c r="C1303" s="130" t="s">
        <v>93</v>
      </c>
      <c r="D1303" s="130">
        <v>5847</v>
      </c>
      <c r="E1303" s="130" t="s">
        <v>224</v>
      </c>
      <c r="F1303" s="130">
        <v>0.223060838575948</v>
      </c>
      <c r="G1303" s="130" t="s">
        <v>53</v>
      </c>
      <c r="H1303" s="130" t="s">
        <v>53</v>
      </c>
      <c r="I1303" s="130" t="s">
        <v>66</v>
      </c>
      <c r="J1303" s="130" t="s">
        <v>45</v>
      </c>
      <c r="K1303" s="130" t="s">
        <v>44</v>
      </c>
    </row>
    <row r="1304" spans="1:11" x14ac:dyDescent="0.35">
      <c r="A1304" s="130">
        <v>710</v>
      </c>
      <c r="B1304" s="130">
        <v>37</v>
      </c>
      <c r="C1304" s="130" t="s">
        <v>93</v>
      </c>
      <c r="D1304" s="130">
        <v>5669</v>
      </c>
      <c r="E1304" s="130" t="s">
        <v>224</v>
      </c>
      <c r="F1304" s="130">
        <v>0.223060838575948</v>
      </c>
      <c r="G1304" s="130" t="s">
        <v>53</v>
      </c>
      <c r="H1304" s="130" t="s">
        <v>53</v>
      </c>
      <c r="I1304" s="130" t="s">
        <v>66</v>
      </c>
      <c r="J1304" s="130" t="s">
        <v>45</v>
      </c>
      <c r="K1304" s="130" t="s">
        <v>44</v>
      </c>
    </row>
    <row r="1305" spans="1:11" x14ac:dyDescent="0.35">
      <c r="A1305" s="130">
        <v>715</v>
      </c>
      <c r="B1305" s="130">
        <v>37</v>
      </c>
      <c r="C1305" s="130" t="s">
        <v>93</v>
      </c>
      <c r="D1305" s="130">
        <v>5644</v>
      </c>
      <c r="E1305" s="130" t="s">
        <v>224</v>
      </c>
      <c r="F1305" s="130">
        <v>0.223060838575948</v>
      </c>
      <c r="G1305" s="130" t="s">
        <v>53</v>
      </c>
      <c r="H1305" s="130" t="s">
        <v>53</v>
      </c>
      <c r="I1305" s="130" t="s">
        <v>66</v>
      </c>
      <c r="J1305" s="130" t="s">
        <v>45</v>
      </c>
      <c r="K1305" s="130" t="s">
        <v>44</v>
      </c>
    </row>
    <row r="1306" spans="1:11" x14ac:dyDescent="0.35">
      <c r="A1306" s="130">
        <v>720</v>
      </c>
      <c r="B1306" s="130">
        <v>37</v>
      </c>
      <c r="C1306" s="130" t="s">
        <v>93</v>
      </c>
      <c r="D1306" s="130">
        <v>5538</v>
      </c>
      <c r="E1306" s="130" t="s">
        <v>224</v>
      </c>
      <c r="F1306" s="130">
        <v>0.223060838575948</v>
      </c>
      <c r="G1306" s="130" t="s">
        <v>53</v>
      </c>
      <c r="H1306" s="130" t="s">
        <v>53</v>
      </c>
      <c r="I1306" s="130" t="s">
        <v>66</v>
      </c>
      <c r="J1306" s="130" t="s">
        <v>45</v>
      </c>
      <c r="K1306" s="130" t="s">
        <v>44</v>
      </c>
    </row>
    <row r="1307" spans="1:11" x14ac:dyDescent="0.35">
      <c r="A1307" s="130">
        <v>0</v>
      </c>
      <c r="B1307" s="130">
        <v>37</v>
      </c>
      <c r="C1307" s="130" t="s">
        <v>94</v>
      </c>
      <c r="D1307" s="130">
        <v>4541</v>
      </c>
      <c r="E1307" s="130" t="s">
        <v>224</v>
      </c>
      <c r="F1307" s="130">
        <v>0.40894487072257102</v>
      </c>
      <c r="G1307" s="130" t="s">
        <v>53</v>
      </c>
      <c r="H1307" s="130" t="s">
        <v>53</v>
      </c>
      <c r="I1307" s="130" t="s">
        <v>66</v>
      </c>
      <c r="J1307" s="130" t="s">
        <v>45</v>
      </c>
      <c r="K1307" s="130" t="s">
        <v>44</v>
      </c>
    </row>
    <row r="1308" spans="1:11" x14ac:dyDescent="0.35">
      <c r="A1308" s="130">
        <v>5</v>
      </c>
      <c r="B1308" s="130">
        <v>37</v>
      </c>
      <c r="C1308" s="130" t="s">
        <v>94</v>
      </c>
      <c r="D1308" s="130">
        <v>3382</v>
      </c>
      <c r="E1308" s="130" t="s">
        <v>224</v>
      </c>
      <c r="F1308" s="130">
        <v>0.40894487072257102</v>
      </c>
      <c r="G1308" s="130" t="s">
        <v>53</v>
      </c>
      <c r="H1308" s="130" t="s">
        <v>53</v>
      </c>
      <c r="I1308" s="130" t="s">
        <v>66</v>
      </c>
      <c r="J1308" s="130" t="s">
        <v>45</v>
      </c>
      <c r="K1308" s="130" t="s">
        <v>44</v>
      </c>
    </row>
    <row r="1309" spans="1:11" x14ac:dyDescent="0.35">
      <c r="A1309" s="130">
        <v>10</v>
      </c>
      <c r="B1309" s="130">
        <v>37</v>
      </c>
      <c r="C1309" s="130" t="s">
        <v>94</v>
      </c>
      <c r="D1309" s="130">
        <v>2653</v>
      </c>
      <c r="E1309" s="130" t="s">
        <v>224</v>
      </c>
      <c r="F1309" s="130">
        <v>0.40894487072257102</v>
      </c>
      <c r="G1309" s="130" t="s">
        <v>53</v>
      </c>
      <c r="H1309" s="130" t="s">
        <v>53</v>
      </c>
      <c r="I1309" s="130" t="s">
        <v>66</v>
      </c>
      <c r="J1309" s="130" t="s">
        <v>45</v>
      </c>
      <c r="K1309" s="130" t="s">
        <v>44</v>
      </c>
    </row>
    <row r="1310" spans="1:11" x14ac:dyDescent="0.35">
      <c r="A1310" s="130">
        <v>15</v>
      </c>
      <c r="B1310" s="130">
        <v>36.9</v>
      </c>
      <c r="C1310" s="130" t="s">
        <v>94</v>
      </c>
      <c r="D1310" s="130">
        <v>2295</v>
      </c>
      <c r="E1310" s="130" t="s">
        <v>224</v>
      </c>
      <c r="F1310" s="130">
        <v>0.40894487072257102</v>
      </c>
      <c r="G1310" s="130" t="s">
        <v>53</v>
      </c>
      <c r="H1310" s="130" t="s">
        <v>53</v>
      </c>
      <c r="I1310" s="130" t="s">
        <v>66</v>
      </c>
      <c r="J1310" s="130" t="s">
        <v>45</v>
      </c>
      <c r="K1310" s="130" t="s">
        <v>44</v>
      </c>
    </row>
    <row r="1311" spans="1:11" x14ac:dyDescent="0.35">
      <c r="A1311" s="130">
        <v>20</v>
      </c>
      <c r="B1311" s="130">
        <v>37</v>
      </c>
      <c r="C1311" s="130" t="s">
        <v>94</v>
      </c>
      <c r="D1311" s="130">
        <v>1641</v>
      </c>
      <c r="E1311" s="130" t="s">
        <v>224</v>
      </c>
      <c r="F1311" s="130">
        <v>0.40894487072257102</v>
      </c>
      <c r="G1311" s="130" t="s">
        <v>53</v>
      </c>
      <c r="H1311" s="130" t="s">
        <v>53</v>
      </c>
      <c r="I1311" s="130" t="s">
        <v>66</v>
      </c>
      <c r="J1311" s="130" t="s">
        <v>45</v>
      </c>
      <c r="K1311" s="130" t="s">
        <v>44</v>
      </c>
    </row>
    <row r="1312" spans="1:11" x14ac:dyDescent="0.35">
      <c r="A1312" s="130">
        <v>25</v>
      </c>
      <c r="B1312" s="130">
        <v>37</v>
      </c>
      <c r="C1312" s="130" t="s">
        <v>94</v>
      </c>
      <c r="D1312" s="130">
        <v>1861</v>
      </c>
      <c r="E1312" s="130" t="s">
        <v>224</v>
      </c>
      <c r="F1312" s="130">
        <v>0.40894487072257102</v>
      </c>
      <c r="G1312" s="130" t="s">
        <v>53</v>
      </c>
      <c r="H1312" s="130" t="s">
        <v>53</v>
      </c>
      <c r="I1312" s="130" t="s">
        <v>66</v>
      </c>
      <c r="J1312" s="130" t="s">
        <v>45</v>
      </c>
      <c r="K1312" s="130" t="s">
        <v>44</v>
      </c>
    </row>
    <row r="1313" spans="1:11" x14ac:dyDescent="0.35">
      <c r="A1313" s="130">
        <v>30</v>
      </c>
      <c r="B1313" s="130">
        <v>36.9</v>
      </c>
      <c r="C1313" s="130" t="s">
        <v>94</v>
      </c>
      <c r="D1313" s="130">
        <v>1791</v>
      </c>
      <c r="E1313" s="130" t="s">
        <v>224</v>
      </c>
      <c r="F1313" s="130">
        <v>0.40894487072257102</v>
      </c>
      <c r="G1313" s="130" t="s">
        <v>53</v>
      </c>
      <c r="H1313" s="130" t="s">
        <v>53</v>
      </c>
      <c r="I1313" s="130" t="s">
        <v>66</v>
      </c>
      <c r="J1313" s="130" t="s">
        <v>45</v>
      </c>
      <c r="K1313" s="130" t="s">
        <v>44</v>
      </c>
    </row>
    <row r="1314" spans="1:11" x14ac:dyDescent="0.35">
      <c r="A1314" s="130">
        <v>35</v>
      </c>
      <c r="B1314" s="130">
        <v>37</v>
      </c>
      <c r="C1314" s="130" t="s">
        <v>94</v>
      </c>
      <c r="D1314" s="130">
        <v>1662</v>
      </c>
      <c r="E1314" s="130" t="s">
        <v>224</v>
      </c>
      <c r="F1314" s="130">
        <v>0.40894487072257102</v>
      </c>
      <c r="G1314" s="130" t="s">
        <v>53</v>
      </c>
      <c r="H1314" s="130" t="s">
        <v>53</v>
      </c>
      <c r="I1314" s="130" t="s">
        <v>66</v>
      </c>
      <c r="J1314" s="130" t="s">
        <v>45</v>
      </c>
      <c r="K1314" s="130" t="s">
        <v>44</v>
      </c>
    </row>
    <row r="1315" spans="1:11" x14ac:dyDescent="0.35">
      <c r="A1315" s="130">
        <v>40</v>
      </c>
      <c r="B1315" s="130">
        <v>37</v>
      </c>
      <c r="C1315" s="130" t="s">
        <v>94</v>
      </c>
      <c r="D1315" s="130">
        <v>1633</v>
      </c>
      <c r="E1315" s="130" t="s">
        <v>224</v>
      </c>
      <c r="F1315" s="130">
        <v>0.40894487072257102</v>
      </c>
      <c r="G1315" s="130" t="s">
        <v>53</v>
      </c>
      <c r="H1315" s="130" t="s">
        <v>53</v>
      </c>
      <c r="I1315" s="130" t="s">
        <v>66</v>
      </c>
      <c r="J1315" s="130" t="s">
        <v>45</v>
      </c>
      <c r="K1315" s="130" t="s">
        <v>44</v>
      </c>
    </row>
    <row r="1316" spans="1:11" x14ac:dyDescent="0.35">
      <c r="A1316" s="130">
        <v>45</v>
      </c>
      <c r="B1316" s="130">
        <v>37</v>
      </c>
      <c r="C1316" s="130" t="s">
        <v>94</v>
      </c>
      <c r="D1316" s="130">
        <v>1543</v>
      </c>
      <c r="E1316" s="130" t="s">
        <v>224</v>
      </c>
      <c r="F1316" s="130">
        <v>0.40894487072257102</v>
      </c>
      <c r="G1316" s="130" t="s">
        <v>53</v>
      </c>
      <c r="H1316" s="130" t="s">
        <v>53</v>
      </c>
      <c r="I1316" s="130" t="s">
        <v>66</v>
      </c>
      <c r="J1316" s="130" t="s">
        <v>45</v>
      </c>
      <c r="K1316" s="130" t="s">
        <v>44</v>
      </c>
    </row>
    <row r="1317" spans="1:11" x14ac:dyDescent="0.35">
      <c r="A1317" s="130">
        <v>50</v>
      </c>
      <c r="B1317" s="130">
        <v>37</v>
      </c>
      <c r="C1317" s="130" t="s">
        <v>94</v>
      </c>
      <c r="D1317" s="130">
        <v>1263</v>
      </c>
      <c r="E1317" s="130" t="s">
        <v>224</v>
      </c>
      <c r="F1317" s="130">
        <v>0.40894487072257102</v>
      </c>
      <c r="G1317" s="130" t="s">
        <v>53</v>
      </c>
      <c r="H1317" s="130" t="s">
        <v>53</v>
      </c>
      <c r="I1317" s="130" t="s">
        <v>66</v>
      </c>
      <c r="J1317" s="130" t="s">
        <v>45</v>
      </c>
      <c r="K1317" s="130" t="s">
        <v>44</v>
      </c>
    </row>
    <row r="1318" spans="1:11" x14ac:dyDescent="0.35">
      <c r="A1318" s="130">
        <v>55</v>
      </c>
      <c r="B1318" s="130">
        <v>37</v>
      </c>
      <c r="C1318" s="130" t="s">
        <v>94</v>
      </c>
      <c r="D1318" s="130">
        <v>1752</v>
      </c>
      <c r="E1318" s="130" t="s">
        <v>224</v>
      </c>
      <c r="F1318" s="130">
        <v>0.40894487072257102</v>
      </c>
      <c r="G1318" s="130" t="s">
        <v>53</v>
      </c>
      <c r="H1318" s="130" t="s">
        <v>53</v>
      </c>
      <c r="I1318" s="130" t="s">
        <v>66</v>
      </c>
      <c r="J1318" s="130" t="s">
        <v>45</v>
      </c>
      <c r="K1318" s="130" t="s">
        <v>44</v>
      </c>
    </row>
    <row r="1319" spans="1:11" x14ac:dyDescent="0.35">
      <c r="A1319" s="130">
        <v>60</v>
      </c>
      <c r="B1319" s="130">
        <v>37</v>
      </c>
      <c r="C1319" s="130" t="s">
        <v>94</v>
      </c>
      <c r="D1319" s="130">
        <v>1579</v>
      </c>
      <c r="E1319" s="130" t="s">
        <v>224</v>
      </c>
      <c r="F1319" s="130">
        <v>0.40894487072257102</v>
      </c>
      <c r="G1319" s="130" t="s">
        <v>53</v>
      </c>
      <c r="H1319" s="130" t="s">
        <v>53</v>
      </c>
      <c r="I1319" s="130" t="s">
        <v>66</v>
      </c>
      <c r="J1319" s="130" t="s">
        <v>45</v>
      </c>
      <c r="K1319" s="130" t="s">
        <v>44</v>
      </c>
    </row>
    <row r="1320" spans="1:11" x14ac:dyDescent="0.35">
      <c r="A1320" s="130">
        <v>65</v>
      </c>
      <c r="B1320" s="130">
        <v>37</v>
      </c>
      <c r="C1320" s="130" t="s">
        <v>94</v>
      </c>
      <c r="D1320" s="130">
        <v>1740</v>
      </c>
      <c r="E1320" s="130" t="s">
        <v>224</v>
      </c>
      <c r="F1320" s="130">
        <v>0.40894487072257102</v>
      </c>
      <c r="G1320" s="130" t="s">
        <v>53</v>
      </c>
      <c r="H1320" s="130" t="s">
        <v>53</v>
      </c>
      <c r="I1320" s="130" t="s">
        <v>66</v>
      </c>
      <c r="J1320" s="130" t="s">
        <v>45</v>
      </c>
      <c r="K1320" s="130" t="s">
        <v>44</v>
      </c>
    </row>
    <row r="1321" spans="1:11" x14ac:dyDescent="0.35">
      <c r="A1321" s="130">
        <v>70</v>
      </c>
      <c r="B1321" s="130">
        <v>37.1</v>
      </c>
      <c r="C1321" s="130" t="s">
        <v>94</v>
      </c>
      <c r="D1321" s="130">
        <v>1554</v>
      </c>
      <c r="E1321" s="130" t="s">
        <v>224</v>
      </c>
      <c r="F1321" s="130">
        <v>0.40894487072257102</v>
      </c>
      <c r="G1321" s="130" t="s">
        <v>53</v>
      </c>
      <c r="H1321" s="130" t="s">
        <v>53</v>
      </c>
      <c r="I1321" s="130" t="s">
        <v>66</v>
      </c>
      <c r="J1321" s="130" t="s">
        <v>45</v>
      </c>
      <c r="K1321" s="130" t="s">
        <v>44</v>
      </c>
    </row>
    <row r="1322" spans="1:11" x14ac:dyDescent="0.35">
      <c r="A1322" s="130">
        <v>75</v>
      </c>
      <c r="B1322" s="130">
        <v>37</v>
      </c>
      <c r="C1322" s="130" t="s">
        <v>94</v>
      </c>
      <c r="D1322" s="130">
        <v>1445</v>
      </c>
      <c r="E1322" s="130" t="s">
        <v>224</v>
      </c>
      <c r="F1322" s="130">
        <v>0.40894487072257102</v>
      </c>
      <c r="G1322" s="130" t="s">
        <v>53</v>
      </c>
      <c r="H1322" s="130" t="s">
        <v>53</v>
      </c>
      <c r="I1322" s="130" t="s">
        <v>66</v>
      </c>
      <c r="J1322" s="130" t="s">
        <v>45</v>
      </c>
      <c r="K1322" s="130" t="s">
        <v>44</v>
      </c>
    </row>
    <row r="1323" spans="1:11" x14ac:dyDescent="0.35">
      <c r="A1323" s="130">
        <v>80</v>
      </c>
      <c r="B1323" s="130">
        <v>37</v>
      </c>
      <c r="C1323" s="130" t="s">
        <v>94</v>
      </c>
      <c r="D1323" s="130">
        <v>1493</v>
      </c>
      <c r="E1323" s="130" t="s">
        <v>224</v>
      </c>
      <c r="F1323" s="130">
        <v>0.40894487072257102</v>
      </c>
      <c r="G1323" s="130" t="s">
        <v>53</v>
      </c>
      <c r="H1323" s="130" t="s">
        <v>53</v>
      </c>
      <c r="I1323" s="130" t="s">
        <v>66</v>
      </c>
      <c r="J1323" s="130" t="s">
        <v>45</v>
      </c>
      <c r="K1323" s="130" t="s">
        <v>44</v>
      </c>
    </row>
    <row r="1324" spans="1:11" x14ac:dyDescent="0.35">
      <c r="A1324" s="130">
        <v>85</v>
      </c>
      <c r="B1324" s="130">
        <v>37</v>
      </c>
      <c r="C1324" s="130" t="s">
        <v>94</v>
      </c>
      <c r="D1324" s="130">
        <v>1659</v>
      </c>
      <c r="E1324" s="130" t="s">
        <v>224</v>
      </c>
      <c r="F1324" s="130">
        <v>0.40894487072257102</v>
      </c>
      <c r="G1324" s="130" t="s">
        <v>53</v>
      </c>
      <c r="H1324" s="130" t="s">
        <v>53</v>
      </c>
      <c r="I1324" s="130" t="s">
        <v>66</v>
      </c>
      <c r="J1324" s="130" t="s">
        <v>45</v>
      </c>
      <c r="K1324" s="130" t="s">
        <v>44</v>
      </c>
    </row>
    <row r="1325" spans="1:11" x14ac:dyDescent="0.35">
      <c r="A1325" s="130">
        <v>90</v>
      </c>
      <c r="B1325" s="130">
        <v>37</v>
      </c>
      <c r="C1325" s="130" t="s">
        <v>94</v>
      </c>
      <c r="D1325" s="130">
        <v>1456</v>
      </c>
      <c r="E1325" s="130" t="s">
        <v>224</v>
      </c>
      <c r="F1325" s="130">
        <v>0.40894487072257102</v>
      </c>
      <c r="G1325" s="130" t="s">
        <v>53</v>
      </c>
      <c r="H1325" s="130" t="s">
        <v>53</v>
      </c>
      <c r="I1325" s="130" t="s">
        <v>66</v>
      </c>
      <c r="J1325" s="130" t="s">
        <v>45</v>
      </c>
      <c r="K1325" s="130" t="s">
        <v>44</v>
      </c>
    </row>
    <row r="1326" spans="1:11" x14ac:dyDescent="0.35">
      <c r="A1326" s="130">
        <v>95</v>
      </c>
      <c r="B1326" s="130">
        <v>37</v>
      </c>
      <c r="C1326" s="130" t="s">
        <v>94</v>
      </c>
      <c r="D1326" s="130">
        <v>1322</v>
      </c>
      <c r="E1326" s="130" t="s">
        <v>224</v>
      </c>
      <c r="F1326" s="130">
        <v>0.40894487072257102</v>
      </c>
      <c r="G1326" s="130" t="s">
        <v>53</v>
      </c>
      <c r="H1326" s="130" t="s">
        <v>53</v>
      </c>
      <c r="I1326" s="130" t="s">
        <v>66</v>
      </c>
      <c r="J1326" s="130" t="s">
        <v>45</v>
      </c>
      <c r="K1326" s="130" t="s">
        <v>44</v>
      </c>
    </row>
    <row r="1327" spans="1:11" x14ac:dyDescent="0.35">
      <c r="A1327" s="130">
        <v>100</v>
      </c>
      <c r="B1327" s="130">
        <v>37</v>
      </c>
      <c r="C1327" s="130" t="s">
        <v>94</v>
      </c>
      <c r="D1327" s="130">
        <v>1611</v>
      </c>
      <c r="E1327" s="130" t="s">
        <v>224</v>
      </c>
      <c r="F1327" s="130">
        <v>0.40894487072257102</v>
      </c>
      <c r="G1327" s="130" t="s">
        <v>53</v>
      </c>
      <c r="H1327" s="130" t="s">
        <v>53</v>
      </c>
      <c r="I1327" s="130" t="s">
        <v>66</v>
      </c>
      <c r="J1327" s="130" t="s">
        <v>45</v>
      </c>
      <c r="K1327" s="130" t="s">
        <v>44</v>
      </c>
    </row>
    <row r="1328" spans="1:11" x14ac:dyDescent="0.35">
      <c r="A1328" s="130">
        <v>105</v>
      </c>
      <c r="B1328" s="130">
        <v>37</v>
      </c>
      <c r="C1328" s="130" t="s">
        <v>94</v>
      </c>
      <c r="D1328" s="130">
        <v>1732</v>
      </c>
      <c r="E1328" s="130" t="s">
        <v>224</v>
      </c>
      <c r="F1328" s="130">
        <v>0.40894487072257102</v>
      </c>
      <c r="G1328" s="130" t="s">
        <v>53</v>
      </c>
      <c r="H1328" s="130" t="s">
        <v>53</v>
      </c>
      <c r="I1328" s="130" t="s">
        <v>66</v>
      </c>
      <c r="J1328" s="130" t="s">
        <v>45</v>
      </c>
      <c r="K1328" s="130" t="s">
        <v>44</v>
      </c>
    </row>
    <row r="1329" spans="1:11" x14ac:dyDescent="0.35">
      <c r="A1329" s="130">
        <v>110</v>
      </c>
      <c r="B1329" s="130">
        <v>37</v>
      </c>
      <c r="C1329" s="130" t="s">
        <v>94</v>
      </c>
      <c r="D1329" s="130">
        <v>1547</v>
      </c>
      <c r="E1329" s="130" t="s">
        <v>224</v>
      </c>
      <c r="F1329" s="130">
        <v>0.40894487072257102</v>
      </c>
      <c r="G1329" s="130" t="s">
        <v>53</v>
      </c>
      <c r="H1329" s="130" t="s">
        <v>53</v>
      </c>
      <c r="I1329" s="130" t="s">
        <v>66</v>
      </c>
      <c r="J1329" s="130" t="s">
        <v>45</v>
      </c>
      <c r="K1329" s="130" t="s">
        <v>44</v>
      </c>
    </row>
    <row r="1330" spans="1:11" x14ac:dyDescent="0.35">
      <c r="A1330" s="130">
        <v>115</v>
      </c>
      <c r="B1330" s="130">
        <v>37</v>
      </c>
      <c r="C1330" s="130" t="s">
        <v>94</v>
      </c>
      <c r="D1330" s="130">
        <v>1680</v>
      </c>
      <c r="E1330" s="130" t="s">
        <v>224</v>
      </c>
      <c r="F1330" s="130">
        <v>0.40894487072257102</v>
      </c>
      <c r="G1330" s="130" t="s">
        <v>53</v>
      </c>
      <c r="H1330" s="130" t="s">
        <v>53</v>
      </c>
      <c r="I1330" s="130" t="s">
        <v>66</v>
      </c>
      <c r="J1330" s="130" t="s">
        <v>45</v>
      </c>
      <c r="K1330" s="130" t="s">
        <v>44</v>
      </c>
    </row>
    <row r="1331" spans="1:11" x14ac:dyDescent="0.35">
      <c r="A1331" s="130">
        <v>120</v>
      </c>
      <c r="B1331" s="130">
        <v>36.9</v>
      </c>
      <c r="C1331" s="130" t="s">
        <v>94</v>
      </c>
      <c r="D1331" s="130">
        <v>1471</v>
      </c>
      <c r="E1331" s="130" t="s">
        <v>224</v>
      </c>
      <c r="F1331" s="130">
        <v>0.40894487072257102</v>
      </c>
      <c r="G1331" s="130" t="s">
        <v>53</v>
      </c>
      <c r="H1331" s="130" t="s">
        <v>53</v>
      </c>
      <c r="I1331" s="130" t="s">
        <v>66</v>
      </c>
      <c r="J1331" s="130" t="s">
        <v>45</v>
      </c>
      <c r="K1331" s="130" t="s">
        <v>44</v>
      </c>
    </row>
    <row r="1332" spans="1:11" x14ac:dyDescent="0.35">
      <c r="A1332" s="130">
        <v>125</v>
      </c>
      <c r="B1332" s="130">
        <v>37</v>
      </c>
      <c r="C1332" s="130" t="s">
        <v>94</v>
      </c>
      <c r="D1332" s="130">
        <v>1536</v>
      </c>
      <c r="E1332" s="130" t="s">
        <v>224</v>
      </c>
      <c r="F1332" s="130">
        <v>0.40894487072257102</v>
      </c>
      <c r="G1332" s="130" t="s">
        <v>53</v>
      </c>
      <c r="H1332" s="130" t="s">
        <v>53</v>
      </c>
      <c r="I1332" s="130" t="s">
        <v>66</v>
      </c>
      <c r="J1332" s="130" t="s">
        <v>45</v>
      </c>
      <c r="K1332" s="130" t="s">
        <v>44</v>
      </c>
    </row>
    <row r="1333" spans="1:11" x14ac:dyDescent="0.35">
      <c r="A1333" s="130">
        <v>130</v>
      </c>
      <c r="B1333" s="130">
        <v>37</v>
      </c>
      <c r="C1333" s="130" t="s">
        <v>94</v>
      </c>
      <c r="D1333" s="130">
        <v>2008</v>
      </c>
      <c r="E1333" s="130" t="s">
        <v>224</v>
      </c>
      <c r="F1333" s="130">
        <v>0.40894487072257102</v>
      </c>
      <c r="G1333" s="130" t="s">
        <v>53</v>
      </c>
      <c r="H1333" s="130" t="s">
        <v>53</v>
      </c>
      <c r="I1333" s="130" t="s">
        <v>66</v>
      </c>
      <c r="J1333" s="130" t="s">
        <v>45</v>
      </c>
      <c r="K1333" s="130" t="s">
        <v>44</v>
      </c>
    </row>
    <row r="1334" spans="1:11" x14ac:dyDescent="0.35">
      <c r="A1334" s="130">
        <v>135</v>
      </c>
      <c r="B1334" s="130">
        <v>37</v>
      </c>
      <c r="C1334" s="130" t="s">
        <v>94</v>
      </c>
      <c r="D1334" s="130">
        <v>1246</v>
      </c>
      <c r="E1334" s="130" t="s">
        <v>224</v>
      </c>
      <c r="F1334" s="130">
        <v>0.40894487072257102</v>
      </c>
      <c r="G1334" s="130" t="s">
        <v>53</v>
      </c>
      <c r="H1334" s="130" t="s">
        <v>53</v>
      </c>
      <c r="I1334" s="130" t="s">
        <v>66</v>
      </c>
      <c r="J1334" s="130" t="s">
        <v>45</v>
      </c>
      <c r="K1334" s="130" t="s">
        <v>44</v>
      </c>
    </row>
    <row r="1335" spans="1:11" x14ac:dyDescent="0.35">
      <c r="A1335" s="130">
        <v>140</v>
      </c>
      <c r="B1335" s="130">
        <v>37</v>
      </c>
      <c r="C1335" s="130" t="s">
        <v>94</v>
      </c>
      <c r="D1335" s="130">
        <v>1978</v>
      </c>
      <c r="E1335" s="130" t="s">
        <v>224</v>
      </c>
      <c r="F1335" s="130">
        <v>0.40894487072257102</v>
      </c>
      <c r="G1335" s="130" t="s">
        <v>53</v>
      </c>
      <c r="H1335" s="130" t="s">
        <v>53</v>
      </c>
      <c r="I1335" s="130" t="s">
        <v>66</v>
      </c>
      <c r="J1335" s="130" t="s">
        <v>45</v>
      </c>
      <c r="K1335" s="130" t="s">
        <v>44</v>
      </c>
    </row>
    <row r="1336" spans="1:11" x14ac:dyDescent="0.35">
      <c r="A1336" s="130">
        <v>145</v>
      </c>
      <c r="B1336" s="130">
        <v>37</v>
      </c>
      <c r="C1336" s="130" t="s">
        <v>94</v>
      </c>
      <c r="D1336" s="130">
        <v>1626</v>
      </c>
      <c r="E1336" s="130" t="s">
        <v>224</v>
      </c>
      <c r="F1336" s="130">
        <v>0.40894487072257102</v>
      </c>
      <c r="G1336" s="130" t="s">
        <v>53</v>
      </c>
      <c r="H1336" s="130" t="s">
        <v>53</v>
      </c>
      <c r="I1336" s="130" t="s">
        <v>66</v>
      </c>
      <c r="J1336" s="130" t="s">
        <v>45</v>
      </c>
      <c r="K1336" s="130" t="s">
        <v>44</v>
      </c>
    </row>
    <row r="1337" spans="1:11" x14ac:dyDescent="0.35">
      <c r="A1337" s="130">
        <v>150</v>
      </c>
      <c r="B1337" s="130">
        <v>37</v>
      </c>
      <c r="C1337" s="130" t="s">
        <v>94</v>
      </c>
      <c r="D1337" s="130">
        <v>1947</v>
      </c>
      <c r="E1337" s="130" t="s">
        <v>224</v>
      </c>
      <c r="F1337" s="130">
        <v>0.40894487072257102</v>
      </c>
      <c r="G1337" s="130" t="s">
        <v>53</v>
      </c>
      <c r="H1337" s="130" t="s">
        <v>53</v>
      </c>
      <c r="I1337" s="130" t="s">
        <v>66</v>
      </c>
      <c r="J1337" s="130" t="s">
        <v>45</v>
      </c>
      <c r="K1337" s="130" t="s">
        <v>44</v>
      </c>
    </row>
    <row r="1338" spans="1:11" x14ac:dyDescent="0.35">
      <c r="A1338" s="130">
        <v>155</v>
      </c>
      <c r="B1338" s="130">
        <v>37</v>
      </c>
      <c r="C1338" s="130" t="s">
        <v>94</v>
      </c>
      <c r="D1338" s="130">
        <v>1885</v>
      </c>
      <c r="E1338" s="130" t="s">
        <v>224</v>
      </c>
      <c r="F1338" s="130">
        <v>0.40894487072257102</v>
      </c>
      <c r="G1338" s="130" t="s">
        <v>53</v>
      </c>
      <c r="H1338" s="130" t="s">
        <v>53</v>
      </c>
      <c r="I1338" s="130" t="s">
        <v>66</v>
      </c>
      <c r="J1338" s="130" t="s">
        <v>45</v>
      </c>
      <c r="K1338" s="130" t="s">
        <v>44</v>
      </c>
    </row>
    <row r="1339" spans="1:11" x14ac:dyDescent="0.35">
      <c r="A1339" s="130">
        <v>160</v>
      </c>
      <c r="B1339" s="130">
        <v>37</v>
      </c>
      <c r="C1339" s="130" t="s">
        <v>94</v>
      </c>
      <c r="D1339" s="130">
        <v>1898</v>
      </c>
      <c r="E1339" s="130" t="s">
        <v>224</v>
      </c>
      <c r="F1339" s="130">
        <v>0.40894487072257102</v>
      </c>
      <c r="G1339" s="130" t="s">
        <v>53</v>
      </c>
      <c r="H1339" s="130" t="s">
        <v>53</v>
      </c>
      <c r="I1339" s="130" t="s">
        <v>66</v>
      </c>
      <c r="J1339" s="130" t="s">
        <v>45</v>
      </c>
      <c r="K1339" s="130" t="s">
        <v>44</v>
      </c>
    </row>
    <row r="1340" spans="1:11" x14ac:dyDescent="0.35">
      <c r="A1340" s="130">
        <v>165</v>
      </c>
      <c r="B1340" s="130">
        <v>37</v>
      </c>
      <c r="C1340" s="130" t="s">
        <v>94</v>
      </c>
      <c r="D1340" s="130">
        <v>1988</v>
      </c>
      <c r="E1340" s="130" t="s">
        <v>224</v>
      </c>
      <c r="F1340" s="130">
        <v>0.40894487072257102</v>
      </c>
      <c r="G1340" s="130" t="s">
        <v>53</v>
      </c>
      <c r="H1340" s="130" t="s">
        <v>53</v>
      </c>
      <c r="I1340" s="130" t="s">
        <v>66</v>
      </c>
      <c r="J1340" s="130" t="s">
        <v>45</v>
      </c>
      <c r="K1340" s="130" t="s">
        <v>44</v>
      </c>
    </row>
    <row r="1341" spans="1:11" x14ac:dyDescent="0.35">
      <c r="A1341" s="130">
        <v>170</v>
      </c>
      <c r="B1341" s="130">
        <v>37</v>
      </c>
      <c r="C1341" s="130" t="s">
        <v>94</v>
      </c>
      <c r="D1341" s="130">
        <v>1942</v>
      </c>
      <c r="E1341" s="130" t="s">
        <v>224</v>
      </c>
      <c r="F1341" s="130">
        <v>0.40894487072257102</v>
      </c>
      <c r="G1341" s="130" t="s">
        <v>53</v>
      </c>
      <c r="H1341" s="130" t="s">
        <v>53</v>
      </c>
      <c r="I1341" s="130" t="s">
        <v>66</v>
      </c>
      <c r="J1341" s="130" t="s">
        <v>45</v>
      </c>
      <c r="K1341" s="130" t="s">
        <v>44</v>
      </c>
    </row>
    <row r="1342" spans="1:11" x14ac:dyDescent="0.35">
      <c r="A1342" s="130">
        <v>175</v>
      </c>
      <c r="B1342" s="130">
        <v>37</v>
      </c>
      <c r="C1342" s="130" t="s">
        <v>94</v>
      </c>
      <c r="D1342" s="130">
        <v>1912</v>
      </c>
      <c r="E1342" s="130" t="s">
        <v>224</v>
      </c>
      <c r="F1342" s="130">
        <v>0.40894487072257102</v>
      </c>
      <c r="G1342" s="130" t="s">
        <v>53</v>
      </c>
      <c r="H1342" s="130" t="s">
        <v>53</v>
      </c>
      <c r="I1342" s="130" t="s">
        <v>66</v>
      </c>
      <c r="J1342" s="130" t="s">
        <v>45</v>
      </c>
      <c r="K1342" s="130" t="s">
        <v>44</v>
      </c>
    </row>
    <row r="1343" spans="1:11" x14ac:dyDescent="0.35">
      <c r="A1343" s="130">
        <v>180</v>
      </c>
      <c r="B1343" s="130">
        <v>37</v>
      </c>
      <c r="C1343" s="130" t="s">
        <v>94</v>
      </c>
      <c r="D1343" s="130">
        <v>1900</v>
      </c>
      <c r="E1343" s="130" t="s">
        <v>224</v>
      </c>
      <c r="F1343" s="130">
        <v>0.40894487072257102</v>
      </c>
      <c r="G1343" s="130" t="s">
        <v>53</v>
      </c>
      <c r="H1343" s="130" t="s">
        <v>53</v>
      </c>
      <c r="I1343" s="130" t="s">
        <v>66</v>
      </c>
      <c r="J1343" s="130" t="s">
        <v>45</v>
      </c>
      <c r="K1343" s="130" t="s">
        <v>44</v>
      </c>
    </row>
    <row r="1344" spans="1:11" x14ac:dyDescent="0.35">
      <c r="A1344" s="130">
        <v>185</v>
      </c>
      <c r="B1344" s="130">
        <v>37</v>
      </c>
      <c r="C1344" s="130" t="s">
        <v>94</v>
      </c>
      <c r="D1344" s="130">
        <v>1923</v>
      </c>
      <c r="E1344" s="130" t="s">
        <v>224</v>
      </c>
      <c r="F1344" s="130">
        <v>0.40894487072257102</v>
      </c>
      <c r="G1344" s="130" t="s">
        <v>53</v>
      </c>
      <c r="H1344" s="130" t="s">
        <v>53</v>
      </c>
      <c r="I1344" s="130" t="s">
        <v>66</v>
      </c>
      <c r="J1344" s="130" t="s">
        <v>45</v>
      </c>
      <c r="K1344" s="130" t="s">
        <v>44</v>
      </c>
    </row>
    <row r="1345" spans="1:11" x14ac:dyDescent="0.35">
      <c r="A1345" s="130">
        <v>190</v>
      </c>
      <c r="B1345" s="130">
        <v>37</v>
      </c>
      <c r="C1345" s="130" t="s">
        <v>94</v>
      </c>
      <c r="D1345" s="130">
        <v>2412</v>
      </c>
      <c r="E1345" s="130" t="s">
        <v>224</v>
      </c>
      <c r="F1345" s="130">
        <v>0.40894487072257102</v>
      </c>
      <c r="G1345" s="130" t="s">
        <v>53</v>
      </c>
      <c r="H1345" s="130" t="s">
        <v>53</v>
      </c>
      <c r="I1345" s="130" t="s">
        <v>66</v>
      </c>
      <c r="J1345" s="130" t="s">
        <v>45</v>
      </c>
      <c r="K1345" s="130" t="s">
        <v>44</v>
      </c>
    </row>
    <row r="1346" spans="1:11" x14ac:dyDescent="0.35">
      <c r="A1346" s="130">
        <v>195</v>
      </c>
      <c r="B1346" s="130">
        <v>37</v>
      </c>
      <c r="C1346" s="130" t="s">
        <v>94</v>
      </c>
      <c r="D1346" s="130">
        <v>1852</v>
      </c>
      <c r="E1346" s="130" t="s">
        <v>224</v>
      </c>
      <c r="F1346" s="130">
        <v>0.40894487072257102</v>
      </c>
      <c r="G1346" s="130" t="s">
        <v>53</v>
      </c>
      <c r="H1346" s="130" t="s">
        <v>53</v>
      </c>
      <c r="I1346" s="130" t="s">
        <v>66</v>
      </c>
      <c r="J1346" s="130" t="s">
        <v>45</v>
      </c>
      <c r="K1346" s="130" t="s">
        <v>44</v>
      </c>
    </row>
    <row r="1347" spans="1:11" x14ac:dyDescent="0.35">
      <c r="A1347" s="130">
        <v>200</v>
      </c>
      <c r="B1347" s="130">
        <v>37</v>
      </c>
      <c r="C1347" s="130" t="s">
        <v>94</v>
      </c>
      <c r="D1347" s="130">
        <v>2305</v>
      </c>
      <c r="E1347" s="130" t="s">
        <v>224</v>
      </c>
      <c r="F1347" s="130">
        <v>0.40894487072257102</v>
      </c>
      <c r="G1347" s="130" t="s">
        <v>53</v>
      </c>
      <c r="H1347" s="130" t="s">
        <v>53</v>
      </c>
      <c r="I1347" s="130" t="s">
        <v>66</v>
      </c>
      <c r="J1347" s="130" t="s">
        <v>45</v>
      </c>
      <c r="K1347" s="130" t="s">
        <v>44</v>
      </c>
    </row>
    <row r="1348" spans="1:11" x14ac:dyDescent="0.35">
      <c r="A1348" s="130">
        <v>205</v>
      </c>
      <c r="B1348" s="130">
        <v>37</v>
      </c>
      <c r="C1348" s="130" t="s">
        <v>94</v>
      </c>
      <c r="D1348" s="130">
        <v>2106</v>
      </c>
      <c r="E1348" s="130" t="s">
        <v>224</v>
      </c>
      <c r="F1348" s="130">
        <v>0.40894487072257102</v>
      </c>
      <c r="G1348" s="130" t="s">
        <v>53</v>
      </c>
      <c r="H1348" s="130" t="s">
        <v>53</v>
      </c>
      <c r="I1348" s="130" t="s">
        <v>66</v>
      </c>
      <c r="J1348" s="130" t="s">
        <v>45</v>
      </c>
      <c r="K1348" s="130" t="s">
        <v>44</v>
      </c>
    </row>
    <row r="1349" spans="1:11" x14ac:dyDescent="0.35">
      <c r="A1349" s="130">
        <v>210</v>
      </c>
      <c r="B1349" s="130">
        <v>37</v>
      </c>
      <c r="C1349" s="130" t="s">
        <v>94</v>
      </c>
      <c r="D1349" s="130">
        <v>2547</v>
      </c>
      <c r="E1349" s="130" t="s">
        <v>224</v>
      </c>
      <c r="F1349" s="130">
        <v>0.40894487072257102</v>
      </c>
      <c r="G1349" s="130" t="s">
        <v>53</v>
      </c>
      <c r="H1349" s="130" t="s">
        <v>53</v>
      </c>
      <c r="I1349" s="130" t="s">
        <v>66</v>
      </c>
      <c r="J1349" s="130" t="s">
        <v>45</v>
      </c>
      <c r="K1349" s="130" t="s">
        <v>44</v>
      </c>
    </row>
    <row r="1350" spans="1:11" x14ac:dyDescent="0.35">
      <c r="A1350" s="130">
        <v>215</v>
      </c>
      <c r="B1350" s="130">
        <v>37</v>
      </c>
      <c r="C1350" s="130" t="s">
        <v>94</v>
      </c>
      <c r="D1350" s="130">
        <v>2458</v>
      </c>
      <c r="E1350" s="130" t="s">
        <v>224</v>
      </c>
      <c r="F1350" s="130">
        <v>0.40894487072257102</v>
      </c>
      <c r="G1350" s="130" t="s">
        <v>53</v>
      </c>
      <c r="H1350" s="130" t="s">
        <v>53</v>
      </c>
      <c r="I1350" s="130" t="s">
        <v>66</v>
      </c>
      <c r="J1350" s="130" t="s">
        <v>45</v>
      </c>
      <c r="K1350" s="130" t="s">
        <v>44</v>
      </c>
    </row>
    <row r="1351" spans="1:11" x14ac:dyDescent="0.35">
      <c r="A1351" s="130">
        <v>220</v>
      </c>
      <c r="B1351" s="130">
        <v>37</v>
      </c>
      <c r="C1351" s="130" t="s">
        <v>94</v>
      </c>
      <c r="D1351" s="130">
        <v>2517</v>
      </c>
      <c r="E1351" s="130" t="s">
        <v>224</v>
      </c>
      <c r="F1351" s="130">
        <v>0.40894487072257102</v>
      </c>
      <c r="G1351" s="130" t="s">
        <v>53</v>
      </c>
      <c r="H1351" s="130" t="s">
        <v>53</v>
      </c>
      <c r="I1351" s="130" t="s">
        <v>66</v>
      </c>
      <c r="J1351" s="130" t="s">
        <v>45</v>
      </c>
      <c r="K1351" s="130" t="s">
        <v>44</v>
      </c>
    </row>
    <row r="1352" spans="1:11" x14ac:dyDescent="0.35">
      <c r="A1352" s="130">
        <v>225</v>
      </c>
      <c r="B1352" s="130">
        <v>37</v>
      </c>
      <c r="C1352" s="130" t="s">
        <v>94</v>
      </c>
      <c r="D1352" s="130">
        <v>2640</v>
      </c>
      <c r="E1352" s="130" t="s">
        <v>224</v>
      </c>
      <c r="F1352" s="130">
        <v>0.40894487072257102</v>
      </c>
      <c r="G1352" s="130" t="s">
        <v>53</v>
      </c>
      <c r="H1352" s="130" t="s">
        <v>53</v>
      </c>
      <c r="I1352" s="130" t="s">
        <v>66</v>
      </c>
      <c r="J1352" s="130" t="s">
        <v>45</v>
      </c>
      <c r="K1352" s="130" t="s">
        <v>44</v>
      </c>
    </row>
    <row r="1353" spans="1:11" x14ac:dyDescent="0.35">
      <c r="A1353" s="130">
        <v>230</v>
      </c>
      <c r="B1353" s="130">
        <v>37</v>
      </c>
      <c r="C1353" s="130" t="s">
        <v>94</v>
      </c>
      <c r="D1353" s="130">
        <v>3319</v>
      </c>
      <c r="E1353" s="130" t="s">
        <v>224</v>
      </c>
      <c r="F1353" s="130">
        <v>0.40894487072257102</v>
      </c>
      <c r="G1353" s="130" t="s">
        <v>53</v>
      </c>
      <c r="H1353" s="130" t="s">
        <v>53</v>
      </c>
      <c r="I1353" s="130" t="s">
        <v>66</v>
      </c>
      <c r="J1353" s="130" t="s">
        <v>45</v>
      </c>
      <c r="K1353" s="130" t="s">
        <v>44</v>
      </c>
    </row>
    <row r="1354" spans="1:11" x14ac:dyDescent="0.35">
      <c r="A1354" s="130">
        <v>235</v>
      </c>
      <c r="B1354" s="130">
        <v>37</v>
      </c>
      <c r="C1354" s="130" t="s">
        <v>94</v>
      </c>
      <c r="D1354" s="130">
        <v>2831</v>
      </c>
      <c r="E1354" s="130" t="s">
        <v>224</v>
      </c>
      <c r="F1354" s="130">
        <v>0.40894487072257102</v>
      </c>
      <c r="G1354" s="130" t="s">
        <v>53</v>
      </c>
      <c r="H1354" s="130" t="s">
        <v>53</v>
      </c>
      <c r="I1354" s="130" t="s">
        <v>66</v>
      </c>
      <c r="J1354" s="130" t="s">
        <v>45</v>
      </c>
      <c r="K1354" s="130" t="s">
        <v>44</v>
      </c>
    </row>
    <row r="1355" spans="1:11" x14ac:dyDescent="0.35">
      <c r="A1355" s="130">
        <v>240</v>
      </c>
      <c r="B1355" s="130">
        <v>37</v>
      </c>
      <c r="C1355" s="130" t="s">
        <v>94</v>
      </c>
      <c r="D1355" s="130">
        <v>3036</v>
      </c>
      <c r="E1355" s="130" t="s">
        <v>224</v>
      </c>
      <c r="F1355" s="130">
        <v>0.40894487072257102</v>
      </c>
      <c r="G1355" s="130" t="s">
        <v>53</v>
      </c>
      <c r="H1355" s="130" t="s">
        <v>53</v>
      </c>
      <c r="I1355" s="130" t="s">
        <v>66</v>
      </c>
      <c r="J1355" s="130" t="s">
        <v>45</v>
      </c>
      <c r="K1355" s="130" t="s">
        <v>44</v>
      </c>
    </row>
    <row r="1356" spans="1:11" x14ac:dyDescent="0.35">
      <c r="A1356" s="130">
        <v>245</v>
      </c>
      <c r="B1356" s="130">
        <v>37</v>
      </c>
      <c r="C1356" s="130" t="s">
        <v>94</v>
      </c>
      <c r="D1356" s="130">
        <v>2973</v>
      </c>
      <c r="E1356" s="130" t="s">
        <v>224</v>
      </c>
      <c r="F1356" s="130">
        <v>0.40894487072257102</v>
      </c>
      <c r="G1356" s="130" t="s">
        <v>53</v>
      </c>
      <c r="H1356" s="130" t="s">
        <v>53</v>
      </c>
      <c r="I1356" s="130" t="s">
        <v>66</v>
      </c>
      <c r="J1356" s="130" t="s">
        <v>45</v>
      </c>
      <c r="K1356" s="130" t="s">
        <v>44</v>
      </c>
    </row>
    <row r="1357" spans="1:11" x14ac:dyDescent="0.35">
      <c r="A1357" s="130">
        <v>250</v>
      </c>
      <c r="B1357" s="130">
        <v>37</v>
      </c>
      <c r="C1357" s="130" t="s">
        <v>94</v>
      </c>
      <c r="D1357" s="130">
        <v>3507</v>
      </c>
      <c r="E1357" s="130" t="s">
        <v>224</v>
      </c>
      <c r="F1357" s="130">
        <v>0.40894487072257102</v>
      </c>
      <c r="G1357" s="130" t="s">
        <v>53</v>
      </c>
      <c r="H1357" s="130" t="s">
        <v>53</v>
      </c>
      <c r="I1357" s="130" t="s">
        <v>66</v>
      </c>
      <c r="J1357" s="130" t="s">
        <v>45</v>
      </c>
      <c r="K1357" s="130" t="s">
        <v>44</v>
      </c>
    </row>
    <row r="1358" spans="1:11" x14ac:dyDescent="0.35">
      <c r="A1358" s="130">
        <v>255</v>
      </c>
      <c r="B1358" s="130">
        <v>37</v>
      </c>
      <c r="C1358" s="130" t="s">
        <v>94</v>
      </c>
      <c r="D1358" s="130">
        <v>2921</v>
      </c>
      <c r="E1358" s="130" t="s">
        <v>224</v>
      </c>
      <c r="F1358" s="130">
        <v>0.40894487072257102</v>
      </c>
      <c r="G1358" s="130" t="s">
        <v>53</v>
      </c>
      <c r="H1358" s="130" t="s">
        <v>53</v>
      </c>
      <c r="I1358" s="130" t="s">
        <v>66</v>
      </c>
      <c r="J1358" s="130" t="s">
        <v>45</v>
      </c>
      <c r="K1358" s="130" t="s">
        <v>44</v>
      </c>
    </row>
    <row r="1359" spans="1:11" x14ac:dyDescent="0.35">
      <c r="A1359" s="130">
        <v>260</v>
      </c>
      <c r="B1359" s="130">
        <v>37</v>
      </c>
      <c r="C1359" s="130" t="s">
        <v>94</v>
      </c>
      <c r="D1359" s="130">
        <v>3328</v>
      </c>
      <c r="E1359" s="130" t="s">
        <v>224</v>
      </c>
      <c r="F1359" s="130">
        <v>0.40894487072257102</v>
      </c>
      <c r="G1359" s="130" t="s">
        <v>53</v>
      </c>
      <c r="H1359" s="130" t="s">
        <v>53</v>
      </c>
      <c r="I1359" s="130" t="s">
        <v>66</v>
      </c>
      <c r="J1359" s="130" t="s">
        <v>45</v>
      </c>
      <c r="K1359" s="130" t="s">
        <v>44</v>
      </c>
    </row>
    <row r="1360" spans="1:11" x14ac:dyDescent="0.35">
      <c r="A1360" s="130">
        <v>265</v>
      </c>
      <c r="B1360" s="130">
        <v>37</v>
      </c>
      <c r="C1360" s="130" t="s">
        <v>94</v>
      </c>
      <c r="D1360" s="130">
        <v>3511</v>
      </c>
      <c r="E1360" s="130" t="s">
        <v>224</v>
      </c>
      <c r="F1360" s="130">
        <v>0.40894487072257102</v>
      </c>
      <c r="G1360" s="130" t="s">
        <v>53</v>
      </c>
      <c r="H1360" s="130" t="s">
        <v>53</v>
      </c>
      <c r="I1360" s="130" t="s">
        <v>66</v>
      </c>
      <c r="J1360" s="130" t="s">
        <v>45</v>
      </c>
      <c r="K1360" s="130" t="s">
        <v>44</v>
      </c>
    </row>
    <row r="1361" spans="1:11" x14ac:dyDescent="0.35">
      <c r="A1361" s="130">
        <v>270</v>
      </c>
      <c r="B1361" s="130">
        <v>37</v>
      </c>
      <c r="C1361" s="130" t="s">
        <v>94</v>
      </c>
      <c r="D1361" s="130">
        <v>4562</v>
      </c>
      <c r="E1361" s="130" t="s">
        <v>224</v>
      </c>
      <c r="F1361" s="130">
        <v>0.40894487072257102</v>
      </c>
      <c r="G1361" s="130" t="s">
        <v>53</v>
      </c>
      <c r="H1361" s="130" t="s">
        <v>53</v>
      </c>
      <c r="I1361" s="130" t="s">
        <v>66</v>
      </c>
      <c r="J1361" s="130" t="s">
        <v>45</v>
      </c>
      <c r="K1361" s="130" t="s">
        <v>44</v>
      </c>
    </row>
    <row r="1362" spans="1:11" x14ac:dyDescent="0.35">
      <c r="A1362" s="130">
        <v>275</v>
      </c>
      <c r="B1362" s="130">
        <v>37</v>
      </c>
      <c r="C1362" s="130" t="s">
        <v>94</v>
      </c>
      <c r="D1362" s="130">
        <v>4540</v>
      </c>
      <c r="E1362" s="130" t="s">
        <v>224</v>
      </c>
      <c r="F1362" s="130">
        <v>0.40894487072257102</v>
      </c>
      <c r="G1362" s="130" t="s">
        <v>53</v>
      </c>
      <c r="H1362" s="130" t="s">
        <v>53</v>
      </c>
      <c r="I1362" s="130" t="s">
        <v>66</v>
      </c>
      <c r="J1362" s="130" t="s">
        <v>45</v>
      </c>
      <c r="K1362" s="130" t="s">
        <v>44</v>
      </c>
    </row>
    <row r="1363" spans="1:11" x14ac:dyDescent="0.35">
      <c r="A1363" s="130">
        <v>280</v>
      </c>
      <c r="B1363" s="130">
        <v>37</v>
      </c>
      <c r="C1363" s="130" t="s">
        <v>94</v>
      </c>
      <c r="D1363" s="130">
        <v>4715</v>
      </c>
      <c r="E1363" s="130" t="s">
        <v>224</v>
      </c>
      <c r="F1363" s="130">
        <v>0.40894487072257102</v>
      </c>
      <c r="G1363" s="130" t="s">
        <v>53</v>
      </c>
      <c r="H1363" s="130" t="s">
        <v>53</v>
      </c>
      <c r="I1363" s="130" t="s">
        <v>66</v>
      </c>
      <c r="J1363" s="130" t="s">
        <v>45</v>
      </c>
      <c r="K1363" s="130" t="s">
        <v>44</v>
      </c>
    </row>
    <row r="1364" spans="1:11" x14ac:dyDescent="0.35">
      <c r="A1364" s="130">
        <v>285</v>
      </c>
      <c r="B1364" s="130">
        <v>37</v>
      </c>
      <c r="C1364" s="130" t="s">
        <v>94</v>
      </c>
      <c r="D1364" s="130">
        <v>4812</v>
      </c>
      <c r="E1364" s="130" t="s">
        <v>224</v>
      </c>
      <c r="F1364" s="130">
        <v>0.40894487072257102</v>
      </c>
      <c r="G1364" s="130" t="s">
        <v>53</v>
      </c>
      <c r="H1364" s="130" t="s">
        <v>53</v>
      </c>
      <c r="I1364" s="130" t="s">
        <v>66</v>
      </c>
      <c r="J1364" s="130" t="s">
        <v>45</v>
      </c>
      <c r="K1364" s="130" t="s">
        <v>44</v>
      </c>
    </row>
    <row r="1365" spans="1:11" x14ac:dyDescent="0.35">
      <c r="A1365" s="130">
        <v>290</v>
      </c>
      <c r="B1365" s="130">
        <v>37</v>
      </c>
      <c r="C1365" s="130" t="s">
        <v>94</v>
      </c>
      <c r="D1365" s="130">
        <v>5466</v>
      </c>
      <c r="E1365" s="130" t="s">
        <v>224</v>
      </c>
      <c r="F1365" s="130">
        <v>0.40894487072257102</v>
      </c>
      <c r="G1365" s="130" t="s">
        <v>53</v>
      </c>
      <c r="H1365" s="130" t="s">
        <v>53</v>
      </c>
      <c r="I1365" s="130" t="s">
        <v>66</v>
      </c>
      <c r="J1365" s="130" t="s">
        <v>45</v>
      </c>
      <c r="K1365" s="130" t="s">
        <v>44</v>
      </c>
    </row>
    <row r="1366" spans="1:11" x14ac:dyDescent="0.35">
      <c r="A1366" s="130">
        <v>295</v>
      </c>
      <c r="B1366" s="130">
        <v>37</v>
      </c>
      <c r="C1366" s="130" t="s">
        <v>94</v>
      </c>
      <c r="D1366" s="130">
        <v>5264</v>
      </c>
      <c r="E1366" s="130" t="s">
        <v>224</v>
      </c>
      <c r="F1366" s="130">
        <v>0.40894487072257102</v>
      </c>
      <c r="G1366" s="130" t="s">
        <v>53</v>
      </c>
      <c r="H1366" s="130" t="s">
        <v>53</v>
      </c>
      <c r="I1366" s="130" t="s">
        <v>66</v>
      </c>
      <c r="J1366" s="130" t="s">
        <v>45</v>
      </c>
      <c r="K1366" s="130" t="s">
        <v>44</v>
      </c>
    </row>
    <row r="1367" spans="1:11" x14ac:dyDescent="0.35">
      <c r="A1367" s="130">
        <v>300</v>
      </c>
      <c r="B1367" s="130">
        <v>37</v>
      </c>
      <c r="C1367" s="130" t="s">
        <v>94</v>
      </c>
      <c r="D1367" s="130">
        <v>5930</v>
      </c>
      <c r="E1367" s="130" t="s">
        <v>224</v>
      </c>
      <c r="F1367" s="130">
        <v>0.40894487072257102</v>
      </c>
      <c r="G1367" s="130" t="s">
        <v>53</v>
      </c>
      <c r="H1367" s="130" t="s">
        <v>53</v>
      </c>
      <c r="I1367" s="130" t="s">
        <v>66</v>
      </c>
      <c r="J1367" s="130" t="s">
        <v>45</v>
      </c>
      <c r="K1367" s="130" t="s">
        <v>44</v>
      </c>
    </row>
    <row r="1368" spans="1:11" x14ac:dyDescent="0.35">
      <c r="A1368" s="130">
        <v>305</v>
      </c>
      <c r="B1368" s="130">
        <v>37</v>
      </c>
      <c r="C1368" s="130" t="s">
        <v>94</v>
      </c>
      <c r="D1368" s="130">
        <v>5912</v>
      </c>
      <c r="E1368" s="130" t="s">
        <v>224</v>
      </c>
      <c r="F1368" s="130">
        <v>0.40894487072257102</v>
      </c>
      <c r="G1368" s="130" t="s">
        <v>53</v>
      </c>
      <c r="H1368" s="130" t="s">
        <v>53</v>
      </c>
      <c r="I1368" s="130" t="s">
        <v>66</v>
      </c>
      <c r="J1368" s="130" t="s">
        <v>45</v>
      </c>
      <c r="K1368" s="130" t="s">
        <v>44</v>
      </c>
    </row>
    <row r="1369" spans="1:11" x14ac:dyDescent="0.35">
      <c r="A1369" s="130">
        <v>310</v>
      </c>
      <c r="B1369" s="130">
        <v>37</v>
      </c>
      <c r="C1369" s="130" t="s">
        <v>94</v>
      </c>
      <c r="D1369" s="130">
        <v>6025</v>
      </c>
      <c r="E1369" s="130" t="s">
        <v>224</v>
      </c>
      <c r="F1369" s="130">
        <v>0.40894487072257102</v>
      </c>
      <c r="G1369" s="130" t="s">
        <v>53</v>
      </c>
      <c r="H1369" s="130" t="s">
        <v>53</v>
      </c>
      <c r="I1369" s="130" t="s">
        <v>66</v>
      </c>
      <c r="J1369" s="130" t="s">
        <v>45</v>
      </c>
      <c r="K1369" s="130" t="s">
        <v>44</v>
      </c>
    </row>
    <row r="1370" spans="1:11" x14ac:dyDescent="0.35">
      <c r="A1370" s="130">
        <v>315</v>
      </c>
      <c r="B1370" s="130">
        <v>37.1</v>
      </c>
      <c r="C1370" s="130" t="s">
        <v>94</v>
      </c>
      <c r="D1370" s="130">
        <v>6296</v>
      </c>
      <c r="E1370" s="130" t="s">
        <v>224</v>
      </c>
      <c r="F1370" s="130">
        <v>0.40894487072257102</v>
      </c>
      <c r="G1370" s="130" t="s">
        <v>53</v>
      </c>
      <c r="H1370" s="130" t="s">
        <v>53</v>
      </c>
      <c r="I1370" s="130" t="s">
        <v>66</v>
      </c>
      <c r="J1370" s="130" t="s">
        <v>45</v>
      </c>
      <c r="K1370" s="130" t="s">
        <v>44</v>
      </c>
    </row>
    <row r="1371" spans="1:11" x14ac:dyDescent="0.35">
      <c r="A1371" s="130">
        <v>320</v>
      </c>
      <c r="B1371" s="130">
        <v>37</v>
      </c>
      <c r="C1371" s="130" t="s">
        <v>94</v>
      </c>
      <c r="D1371" s="130">
        <v>6764</v>
      </c>
      <c r="E1371" s="130" t="s">
        <v>224</v>
      </c>
      <c r="F1371" s="130">
        <v>0.40894487072257102</v>
      </c>
      <c r="G1371" s="130" t="s">
        <v>53</v>
      </c>
      <c r="H1371" s="130" t="s">
        <v>53</v>
      </c>
      <c r="I1371" s="130" t="s">
        <v>66</v>
      </c>
      <c r="J1371" s="130" t="s">
        <v>45</v>
      </c>
      <c r="K1371" s="130" t="s">
        <v>44</v>
      </c>
    </row>
    <row r="1372" spans="1:11" x14ac:dyDescent="0.35">
      <c r="A1372" s="130">
        <v>325</v>
      </c>
      <c r="B1372" s="130">
        <v>37</v>
      </c>
      <c r="C1372" s="130" t="s">
        <v>94</v>
      </c>
      <c r="D1372" s="130">
        <v>6834</v>
      </c>
      <c r="E1372" s="130" t="s">
        <v>224</v>
      </c>
      <c r="F1372" s="130">
        <v>0.40894487072257102</v>
      </c>
      <c r="G1372" s="130" t="s">
        <v>53</v>
      </c>
      <c r="H1372" s="130" t="s">
        <v>53</v>
      </c>
      <c r="I1372" s="130" t="s">
        <v>66</v>
      </c>
      <c r="J1372" s="130" t="s">
        <v>45</v>
      </c>
      <c r="K1372" s="130" t="s">
        <v>44</v>
      </c>
    </row>
    <row r="1373" spans="1:11" x14ac:dyDescent="0.35">
      <c r="A1373" s="130">
        <v>330</v>
      </c>
      <c r="B1373" s="130">
        <v>37</v>
      </c>
      <c r="C1373" s="130" t="s">
        <v>94</v>
      </c>
      <c r="D1373" s="130">
        <v>6438</v>
      </c>
      <c r="E1373" s="130" t="s">
        <v>224</v>
      </c>
      <c r="F1373" s="130">
        <v>0.40894487072257102</v>
      </c>
      <c r="G1373" s="130" t="s">
        <v>53</v>
      </c>
      <c r="H1373" s="130" t="s">
        <v>53</v>
      </c>
      <c r="I1373" s="130" t="s">
        <v>66</v>
      </c>
      <c r="J1373" s="130" t="s">
        <v>45</v>
      </c>
      <c r="K1373" s="130" t="s">
        <v>44</v>
      </c>
    </row>
    <row r="1374" spans="1:11" x14ac:dyDescent="0.35">
      <c r="A1374" s="130">
        <v>335</v>
      </c>
      <c r="B1374" s="130">
        <v>37</v>
      </c>
      <c r="C1374" s="130" t="s">
        <v>94</v>
      </c>
      <c r="D1374" s="130">
        <v>7206</v>
      </c>
      <c r="E1374" s="130" t="s">
        <v>224</v>
      </c>
      <c r="F1374" s="130">
        <v>0.40894487072257102</v>
      </c>
      <c r="G1374" s="130" t="s">
        <v>53</v>
      </c>
      <c r="H1374" s="130" t="s">
        <v>53</v>
      </c>
      <c r="I1374" s="130" t="s">
        <v>66</v>
      </c>
      <c r="J1374" s="130" t="s">
        <v>45</v>
      </c>
      <c r="K1374" s="130" t="s">
        <v>44</v>
      </c>
    </row>
    <row r="1375" spans="1:11" x14ac:dyDescent="0.35">
      <c r="A1375" s="130">
        <v>340</v>
      </c>
      <c r="B1375" s="130">
        <v>37</v>
      </c>
      <c r="C1375" s="130" t="s">
        <v>94</v>
      </c>
      <c r="D1375" s="130">
        <v>6781</v>
      </c>
      <c r="E1375" s="130" t="s">
        <v>224</v>
      </c>
      <c r="F1375" s="130">
        <v>0.40894487072257102</v>
      </c>
      <c r="G1375" s="130" t="s">
        <v>53</v>
      </c>
      <c r="H1375" s="130" t="s">
        <v>53</v>
      </c>
      <c r="I1375" s="130" t="s">
        <v>66</v>
      </c>
      <c r="J1375" s="130" t="s">
        <v>45</v>
      </c>
      <c r="K1375" s="130" t="s">
        <v>44</v>
      </c>
    </row>
    <row r="1376" spans="1:11" x14ac:dyDescent="0.35">
      <c r="A1376" s="130">
        <v>345</v>
      </c>
      <c r="B1376" s="130">
        <v>37</v>
      </c>
      <c r="C1376" s="130" t="s">
        <v>94</v>
      </c>
      <c r="D1376" s="130">
        <v>7065</v>
      </c>
      <c r="E1376" s="130" t="s">
        <v>224</v>
      </c>
      <c r="F1376" s="130">
        <v>0.40894487072257102</v>
      </c>
      <c r="G1376" s="130" t="s">
        <v>53</v>
      </c>
      <c r="H1376" s="130" t="s">
        <v>53</v>
      </c>
      <c r="I1376" s="130" t="s">
        <v>66</v>
      </c>
      <c r="J1376" s="130" t="s">
        <v>45</v>
      </c>
      <c r="K1376" s="130" t="s">
        <v>44</v>
      </c>
    </row>
    <row r="1377" spans="1:11" x14ac:dyDescent="0.35">
      <c r="A1377" s="130">
        <v>350</v>
      </c>
      <c r="B1377" s="130">
        <v>37</v>
      </c>
      <c r="C1377" s="130" t="s">
        <v>94</v>
      </c>
      <c r="D1377" s="130">
        <v>7036</v>
      </c>
      <c r="E1377" s="130" t="s">
        <v>224</v>
      </c>
      <c r="F1377" s="130">
        <v>0.40894487072257102</v>
      </c>
      <c r="G1377" s="130" t="s">
        <v>53</v>
      </c>
      <c r="H1377" s="130" t="s">
        <v>53</v>
      </c>
      <c r="I1377" s="130" t="s">
        <v>66</v>
      </c>
      <c r="J1377" s="130" t="s">
        <v>45</v>
      </c>
      <c r="K1377" s="130" t="s">
        <v>44</v>
      </c>
    </row>
    <row r="1378" spans="1:11" x14ac:dyDescent="0.35">
      <c r="A1378" s="130">
        <v>355</v>
      </c>
      <c r="B1378" s="130">
        <v>37</v>
      </c>
      <c r="C1378" s="130" t="s">
        <v>94</v>
      </c>
      <c r="D1378" s="130">
        <v>6573</v>
      </c>
      <c r="E1378" s="130" t="s">
        <v>224</v>
      </c>
      <c r="F1378" s="130">
        <v>0.40894487072257102</v>
      </c>
      <c r="G1378" s="130" t="s">
        <v>53</v>
      </c>
      <c r="H1378" s="130" t="s">
        <v>53</v>
      </c>
      <c r="I1378" s="130" t="s">
        <v>66</v>
      </c>
      <c r="J1378" s="130" t="s">
        <v>45</v>
      </c>
      <c r="K1378" s="130" t="s">
        <v>44</v>
      </c>
    </row>
    <row r="1379" spans="1:11" x14ac:dyDescent="0.35">
      <c r="A1379" s="130">
        <v>360</v>
      </c>
      <c r="B1379" s="130">
        <v>37</v>
      </c>
      <c r="C1379" s="130" t="s">
        <v>94</v>
      </c>
      <c r="D1379" s="130">
        <v>7648</v>
      </c>
      <c r="E1379" s="130" t="s">
        <v>224</v>
      </c>
      <c r="F1379" s="130">
        <v>0.40894487072257102</v>
      </c>
      <c r="G1379" s="130" t="s">
        <v>53</v>
      </c>
      <c r="H1379" s="130" t="s">
        <v>53</v>
      </c>
      <c r="I1379" s="130" t="s">
        <v>66</v>
      </c>
      <c r="J1379" s="130" t="s">
        <v>45</v>
      </c>
      <c r="K1379" s="130" t="s">
        <v>44</v>
      </c>
    </row>
    <row r="1380" spans="1:11" x14ac:dyDescent="0.35">
      <c r="A1380" s="130">
        <v>365</v>
      </c>
      <c r="B1380" s="130">
        <v>37</v>
      </c>
      <c r="C1380" s="130" t="s">
        <v>94</v>
      </c>
      <c r="D1380" s="130">
        <v>7442</v>
      </c>
      <c r="E1380" s="130" t="s">
        <v>224</v>
      </c>
      <c r="F1380" s="130">
        <v>0.40894487072257102</v>
      </c>
      <c r="G1380" s="130" t="s">
        <v>53</v>
      </c>
      <c r="H1380" s="130" t="s">
        <v>53</v>
      </c>
      <c r="I1380" s="130" t="s">
        <v>66</v>
      </c>
      <c r="J1380" s="130" t="s">
        <v>45</v>
      </c>
      <c r="K1380" s="130" t="s">
        <v>44</v>
      </c>
    </row>
    <row r="1381" spans="1:11" x14ac:dyDescent="0.35">
      <c r="A1381" s="130">
        <v>370</v>
      </c>
      <c r="B1381" s="130">
        <v>37</v>
      </c>
      <c r="C1381" s="130" t="s">
        <v>94</v>
      </c>
      <c r="D1381" s="130">
        <v>6882</v>
      </c>
      <c r="E1381" s="130" t="s">
        <v>224</v>
      </c>
      <c r="F1381" s="130">
        <v>0.40894487072257102</v>
      </c>
      <c r="G1381" s="130" t="s">
        <v>53</v>
      </c>
      <c r="H1381" s="130" t="s">
        <v>53</v>
      </c>
      <c r="I1381" s="130" t="s">
        <v>66</v>
      </c>
      <c r="J1381" s="130" t="s">
        <v>45</v>
      </c>
      <c r="K1381" s="130" t="s">
        <v>44</v>
      </c>
    </row>
    <row r="1382" spans="1:11" x14ac:dyDescent="0.35">
      <c r="A1382" s="130">
        <v>375</v>
      </c>
      <c r="B1382" s="130">
        <v>37</v>
      </c>
      <c r="C1382" s="130" t="s">
        <v>94</v>
      </c>
      <c r="D1382" s="130">
        <v>6700</v>
      </c>
      <c r="E1382" s="130" t="s">
        <v>224</v>
      </c>
      <c r="F1382" s="130">
        <v>0.40894487072257102</v>
      </c>
      <c r="G1382" s="130" t="s">
        <v>53</v>
      </c>
      <c r="H1382" s="130" t="s">
        <v>53</v>
      </c>
      <c r="I1382" s="130" t="s">
        <v>66</v>
      </c>
      <c r="J1382" s="130" t="s">
        <v>45</v>
      </c>
      <c r="K1382" s="130" t="s">
        <v>44</v>
      </c>
    </row>
    <row r="1383" spans="1:11" x14ac:dyDescent="0.35">
      <c r="A1383" s="130">
        <v>380</v>
      </c>
      <c r="B1383" s="130">
        <v>37</v>
      </c>
      <c r="C1383" s="130" t="s">
        <v>94</v>
      </c>
      <c r="D1383" s="130">
        <v>7703</v>
      </c>
      <c r="E1383" s="130" t="s">
        <v>224</v>
      </c>
      <c r="F1383" s="130">
        <v>0.40894487072257102</v>
      </c>
      <c r="G1383" s="130" t="s">
        <v>53</v>
      </c>
      <c r="H1383" s="130" t="s">
        <v>53</v>
      </c>
      <c r="I1383" s="130" t="s">
        <v>66</v>
      </c>
      <c r="J1383" s="130" t="s">
        <v>45</v>
      </c>
      <c r="K1383" s="130" t="s">
        <v>44</v>
      </c>
    </row>
    <row r="1384" spans="1:11" x14ac:dyDescent="0.35">
      <c r="A1384" s="130">
        <v>385</v>
      </c>
      <c r="B1384" s="130">
        <v>37</v>
      </c>
      <c r="C1384" s="130" t="s">
        <v>94</v>
      </c>
      <c r="D1384" s="130">
        <v>7538</v>
      </c>
      <c r="E1384" s="130" t="s">
        <v>224</v>
      </c>
      <c r="F1384" s="130">
        <v>0.40894487072257102</v>
      </c>
      <c r="G1384" s="130" t="s">
        <v>53</v>
      </c>
      <c r="H1384" s="130" t="s">
        <v>53</v>
      </c>
      <c r="I1384" s="130" t="s">
        <v>66</v>
      </c>
      <c r="J1384" s="130" t="s">
        <v>45</v>
      </c>
      <c r="K1384" s="130" t="s">
        <v>44</v>
      </c>
    </row>
    <row r="1385" spans="1:11" x14ac:dyDescent="0.35">
      <c r="A1385" s="130">
        <v>390</v>
      </c>
      <c r="B1385" s="130">
        <v>37</v>
      </c>
      <c r="C1385" s="130" t="s">
        <v>94</v>
      </c>
      <c r="D1385" s="130">
        <v>6959</v>
      </c>
      <c r="E1385" s="130" t="s">
        <v>224</v>
      </c>
      <c r="F1385" s="130">
        <v>0.40894487072257102</v>
      </c>
      <c r="G1385" s="130" t="s">
        <v>53</v>
      </c>
      <c r="H1385" s="130" t="s">
        <v>53</v>
      </c>
      <c r="I1385" s="130" t="s">
        <v>66</v>
      </c>
      <c r="J1385" s="130" t="s">
        <v>45</v>
      </c>
      <c r="K1385" s="130" t="s">
        <v>44</v>
      </c>
    </row>
    <row r="1386" spans="1:11" x14ac:dyDescent="0.35">
      <c r="A1386" s="130">
        <v>395</v>
      </c>
      <c r="B1386" s="130">
        <v>37</v>
      </c>
      <c r="C1386" s="130" t="s">
        <v>94</v>
      </c>
      <c r="D1386" s="130">
        <v>6846</v>
      </c>
      <c r="E1386" s="130" t="s">
        <v>224</v>
      </c>
      <c r="F1386" s="130">
        <v>0.40894487072257102</v>
      </c>
      <c r="G1386" s="130" t="s">
        <v>53</v>
      </c>
      <c r="H1386" s="130" t="s">
        <v>53</v>
      </c>
      <c r="I1386" s="130" t="s">
        <v>66</v>
      </c>
      <c r="J1386" s="130" t="s">
        <v>45</v>
      </c>
      <c r="K1386" s="130" t="s">
        <v>44</v>
      </c>
    </row>
    <row r="1387" spans="1:11" x14ac:dyDescent="0.35">
      <c r="A1387" s="130">
        <v>400</v>
      </c>
      <c r="B1387" s="130">
        <v>37</v>
      </c>
      <c r="C1387" s="130" t="s">
        <v>94</v>
      </c>
      <c r="D1387" s="130">
        <v>7265</v>
      </c>
      <c r="E1387" s="130" t="s">
        <v>224</v>
      </c>
      <c r="F1387" s="130">
        <v>0.40894487072257102</v>
      </c>
      <c r="G1387" s="130" t="s">
        <v>53</v>
      </c>
      <c r="H1387" s="130" t="s">
        <v>53</v>
      </c>
      <c r="I1387" s="130" t="s">
        <v>66</v>
      </c>
      <c r="J1387" s="130" t="s">
        <v>45</v>
      </c>
      <c r="K1387" s="130" t="s">
        <v>44</v>
      </c>
    </row>
    <row r="1388" spans="1:11" x14ac:dyDescent="0.35">
      <c r="A1388" s="130">
        <v>405</v>
      </c>
      <c r="B1388" s="130">
        <v>37</v>
      </c>
      <c r="C1388" s="130" t="s">
        <v>94</v>
      </c>
      <c r="D1388" s="130">
        <v>6729</v>
      </c>
      <c r="E1388" s="130" t="s">
        <v>224</v>
      </c>
      <c r="F1388" s="130">
        <v>0.40894487072257102</v>
      </c>
      <c r="G1388" s="130" t="s">
        <v>53</v>
      </c>
      <c r="H1388" s="130" t="s">
        <v>53</v>
      </c>
      <c r="I1388" s="130" t="s">
        <v>66</v>
      </c>
      <c r="J1388" s="130" t="s">
        <v>45</v>
      </c>
      <c r="K1388" s="130" t="s">
        <v>44</v>
      </c>
    </row>
    <row r="1389" spans="1:11" x14ac:dyDescent="0.35">
      <c r="A1389" s="130">
        <v>410</v>
      </c>
      <c r="B1389" s="130">
        <v>37</v>
      </c>
      <c r="C1389" s="130" t="s">
        <v>94</v>
      </c>
      <c r="D1389" s="130">
        <v>7412</v>
      </c>
      <c r="E1389" s="130" t="s">
        <v>224</v>
      </c>
      <c r="F1389" s="130">
        <v>0.40894487072257102</v>
      </c>
      <c r="G1389" s="130" t="s">
        <v>53</v>
      </c>
      <c r="H1389" s="130" t="s">
        <v>53</v>
      </c>
      <c r="I1389" s="130" t="s">
        <v>66</v>
      </c>
      <c r="J1389" s="130" t="s">
        <v>45</v>
      </c>
      <c r="K1389" s="130" t="s">
        <v>44</v>
      </c>
    </row>
    <row r="1390" spans="1:11" x14ac:dyDescent="0.35">
      <c r="A1390" s="130">
        <v>415</v>
      </c>
      <c r="B1390" s="130">
        <v>37</v>
      </c>
      <c r="C1390" s="130" t="s">
        <v>94</v>
      </c>
      <c r="D1390" s="130">
        <v>7953</v>
      </c>
      <c r="E1390" s="130" t="s">
        <v>224</v>
      </c>
      <c r="F1390" s="130">
        <v>0.40894487072257102</v>
      </c>
      <c r="G1390" s="130" t="s">
        <v>53</v>
      </c>
      <c r="H1390" s="130" t="s">
        <v>53</v>
      </c>
      <c r="I1390" s="130" t="s">
        <v>66</v>
      </c>
      <c r="J1390" s="130" t="s">
        <v>45</v>
      </c>
      <c r="K1390" s="130" t="s">
        <v>44</v>
      </c>
    </row>
    <row r="1391" spans="1:11" x14ac:dyDescent="0.35">
      <c r="A1391" s="130">
        <v>420</v>
      </c>
      <c r="B1391" s="130">
        <v>37</v>
      </c>
      <c r="C1391" s="130" t="s">
        <v>94</v>
      </c>
      <c r="D1391" s="130">
        <v>7745</v>
      </c>
      <c r="E1391" s="130" t="s">
        <v>224</v>
      </c>
      <c r="F1391" s="130">
        <v>0.40894487072257102</v>
      </c>
      <c r="G1391" s="130" t="s">
        <v>53</v>
      </c>
      <c r="H1391" s="130" t="s">
        <v>53</v>
      </c>
      <c r="I1391" s="130" t="s">
        <v>66</v>
      </c>
      <c r="J1391" s="130" t="s">
        <v>45</v>
      </c>
      <c r="K1391" s="130" t="s">
        <v>44</v>
      </c>
    </row>
    <row r="1392" spans="1:11" x14ac:dyDescent="0.35">
      <c r="A1392" s="130">
        <v>425</v>
      </c>
      <c r="B1392" s="130">
        <v>37</v>
      </c>
      <c r="C1392" s="130" t="s">
        <v>94</v>
      </c>
      <c r="D1392" s="130">
        <v>8294</v>
      </c>
      <c r="E1392" s="130" t="s">
        <v>224</v>
      </c>
      <c r="F1392" s="130">
        <v>0.40894487072257102</v>
      </c>
      <c r="G1392" s="130" t="s">
        <v>53</v>
      </c>
      <c r="H1392" s="130" t="s">
        <v>53</v>
      </c>
      <c r="I1392" s="130" t="s">
        <v>66</v>
      </c>
      <c r="J1392" s="130" t="s">
        <v>45</v>
      </c>
      <c r="K1392" s="130" t="s">
        <v>44</v>
      </c>
    </row>
    <row r="1393" spans="1:11" x14ac:dyDescent="0.35">
      <c r="A1393" s="130">
        <v>430</v>
      </c>
      <c r="B1393" s="130">
        <v>37</v>
      </c>
      <c r="C1393" s="130" t="s">
        <v>94</v>
      </c>
      <c r="D1393" s="130">
        <v>7720</v>
      </c>
      <c r="E1393" s="130" t="s">
        <v>224</v>
      </c>
      <c r="F1393" s="130">
        <v>0.40894487072257102</v>
      </c>
      <c r="G1393" s="130" t="s">
        <v>53</v>
      </c>
      <c r="H1393" s="130" t="s">
        <v>53</v>
      </c>
      <c r="I1393" s="130" t="s">
        <v>66</v>
      </c>
      <c r="J1393" s="130" t="s">
        <v>45</v>
      </c>
      <c r="K1393" s="130" t="s">
        <v>44</v>
      </c>
    </row>
    <row r="1394" spans="1:11" x14ac:dyDescent="0.35">
      <c r="A1394" s="130">
        <v>435</v>
      </c>
      <c r="B1394" s="130">
        <v>37.1</v>
      </c>
      <c r="C1394" s="130" t="s">
        <v>94</v>
      </c>
      <c r="D1394" s="130">
        <v>7317</v>
      </c>
      <c r="E1394" s="130" t="s">
        <v>224</v>
      </c>
      <c r="F1394" s="130">
        <v>0.40894487072257102</v>
      </c>
      <c r="G1394" s="130" t="s">
        <v>53</v>
      </c>
      <c r="H1394" s="130" t="s">
        <v>53</v>
      </c>
      <c r="I1394" s="130" t="s">
        <v>66</v>
      </c>
      <c r="J1394" s="130" t="s">
        <v>45</v>
      </c>
      <c r="K1394" s="130" t="s">
        <v>44</v>
      </c>
    </row>
    <row r="1395" spans="1:11" x14ac:dyDescent="0.35">
      <c r="A1395" s="130">
        <v>440</v>
      </c>
      <c r="B1395" s="130">
        <v>37</v>
      </c>
      <c r="C1395" s="130" t="s">
        <v>94</v>
      </c>
      <c r="D1395" s="130">
        <v>8379</v>
      </c>
      <c r="E1395" s="130" t="s">
        <v>224</v>
      </c>
      <c r="F1395" s="130">
        <v>0.40894487072257102</v>
      </c>
      <c r="G1395" s="130" t="s">
        <v>53</v>
      </c>
      <c r="H1395" s="130" t="s">
        <v>53</v>
      </c>
      <c r="I1395" s="130" t="s">
        <v>66</v>
      </c>
      <c r="J1395" s="130" t="s">
        <v>45</v>
      </c>
      <c r="K1395" s="130" t="s">
        <v>44</v>
      </c>
    </row>
    <row r="1396" spans="1:11" x14ac:dyDescent="0.35">
      <c r="A1396" s="130">
        <v>445</v>
      </c>
      <c r="B1396" s="130">
        <v>37</v>
      </c>
      <c r="C1396" s="130" t="s">
        <v>94</v>
      </c>
      <c r="D1396" s="130">
        <v>8189</v>
      </c>
      <c r="E1396" s="130" t="s">
        <v>224</v>
      </c>
      <c r="F1396" s="130">
        <v>0.40894487072257102</v>
      </c>
      <c r="G1396" s="130" t="s">
        <v>53</v>
      </c>
      <c r="H1396" s="130" t="s">
        <v>53</v>
      </c>
      <c r="I1396" s="130" t="s">
        <v>66</v>
      </c>
      <c r="J1396" s="130" t="s">
        <v>45</v>
      </c>
      <c r="K1396" s="130" t="s">
        <v>44</v>
      </c>
    </row>
    <row r="1397" spans="1:11" x14ac:dyDescent="0.35">
      <c r="A1397" s="130">
        <v>450</v>
      </c>
      <c r="B1397" s="130">
        <v>37</v>
      </c>
      <c r="C1397" s="130" t="s">
        <v>94</v>
      </c>
      <c r="D1397" s="130">
        <v>7993</v>
      </c>
      <c r="E1397" s="130" t="s">
        <v>224</v>
      </c>
      <c r="F1397" s="130">
        <v>0.40894487072257102</v>
      </c>
      <c r="G1397" s="130" t="s">
        <v>53</v>
      </c>
      <c r="H1397" s="130" t="s">
        <v>53</v>
      </c>
      <c r="I1397" s="130" t="s">
        <v>66</v>
      </c>
      <c r="J1397" s="130" t="s">
        <v>45</v>
      </c>
      <c r="K1397" s="130" t="s">
        <v>44</v>
      </c>
    </row>
    <row r="1398" spans="1:11" x14ac:dyDescent="0.35">
      <c r="A1398" s="130">
        <v>455</v>
      </c>
      <c r="B1398" s="130">
        <v>37</v>
      </c>
      <c r="C1398" s="130" t="s">
        <v>94</v>
      </c>
      <c r="D1398" s="130">
        <v>8156</v>
      </c>
      <c r="E1398" s="130" t="s">
        <v>224</v>
      </c>
      <c r="F1398" s="130">
        <v>0.40894487072257102</v>
      </c>
      <c r="G1398" s="130" t="s">
        <v>53</v>
      </c>
      <c r="H1398" s="130" t="s">
        <v>53</v>
      </c>
      <c r="I1398" s="130" t="s">
        <v>66</v>
      </c>
      <c r="J1398" s="130" t="s">
        <v>45</v>
      </c>
      <c r="K1398" s="130" t="s">
        <v>44</v>
      </c>
    </row>
    <row r="1399" spans="1:11" x14ac:dyDescent="0.35">
      <c r="A1399" s="130">
        <v>460</v>
      </c>
      <c r="B1399" s="130">
        <v>37</v>
      </c>
      <c r="C1399" s="130" t="s">
        <v>94</v>
      </c>
      <c r="D1399" s="130">
        <v>7995</v>
      </c>
      <c r="E1399" s="130" t="s">
        <v>224</v>
      </c>
      <c r="F1399" s="130">
        <v>0.40894487072257102</v>
      </c>
      <c r="G1399" s="130" t="s">
        <v>53</v>
      </c>
      <c r="H1399" s="130" t="s">
        <v>53</v>
      </c>
      <c r="I1399" s="130" t="s">
        <v>66</v>
      </c>
      <c r="J1399" s="130" t="s">
        <v>45</v>
      </c>
      <c r="K1399" s="130" t="s">
        <v>44</v>
      </c>
    </row>
    <row r="1400" spans="1:11" x14ac:dyDescent="0.35">
      <c r="A1400" s="130">
        <v>465</v>
      </c>
      <c r="B1400" s="130">
        <v>37</v>
      </c>
      <c r="C1400" s="130" t="s">
        <v>94</v>
      </c>
      <c r="D1400" s="130">
        <v>7264</v>
      </c>
      <c r="E1400" s="130" t="s">
        <v>224</v>
      </c>
      <c r="F1400" s="130">
        <v>0.40894487072257102</v>
      </c>
      <c r="G1400" s="130" t="s">
        <v>53</v>
      </c>
      <c r="H1400" s="130" t="s">
        <v>53</v>
      </c>
      <c r="I1400" s="130" t="s">
        <v>66</v>
      </c>
      <c r="J1400" s="130" t="s">
        <v>45</v>
      </c>
      <c r="K1400" s="130" t="s">
        <v>44</v>
      </c>
    </row>
    <row r="1401" spans="1:11" x14ac:dyDescent="0.35">
      <c r="A1401" s="130">
        <v>470</v>
      </c>
      <c r="B1401" s="130">
        <v>37</v>
      </c>
      <c r="C1401" s="130" t="s">
        <v>94</v>
      </c>
      <c r="D1401" s="130">
        <v>7866</v>
      </c>
      <c r="E1401" s="130" t="s">
        <v>224</v>
      </c>
      <c r="F1401" s="130">
        <v>0.40894487072257102</v>
      </c>
      <c r="G1401" s="130" t="s">
        <v>53</v>
      </c>
      <c r="H1401" s="130" t="s">
        <v>53</v>
      </c>
      <c r="I1401" s="130" t="s">
        <v>66</v>
      </c>
      <c r="J1401" s="130" t="s">
        <v>45</v>
      </c>
      <c r="K1401" s="130" t="s">
        <v>44</v>
      </c>
    </row>
    <row r="1402" spans="1:11" x14ac:dyDescent="0.35">
      <c r="A1402" s="130">
        <v>475</v>
      </c>
      <c r="B1402" s="130">
        <v>37</v>
      </c>
      <c r="C1402" s="130" t="s">
        <v>94</v>
      </c>
      <c r="D1402" s="130">
        <v>8362</v>
      </c>
      <c r="E1402" s="130" t="s">
        <v>224</v>
      </c>
      <c r="F1402" s="130">
        <v>0.40894487072257102</v>
      </c>
      <c r="G1402" s="130" t="s">
        <v>53</v>
      </c>
      <c r="H1402" s="130" t="s">
        <v>53</v>
      </c>
      <c r="I1402" s="130" t="s">
        <v>66</v>
      </c>
      <c r="J1402" s="130" t="s">
        <v>45</v>
      </c>
      <c r="K1402" s="130" t="s">
        <v>44</v>
      </c>
    </row>
    <row r="1403" spans="1:11" x14ac:dyDescent="0.35">
      <c r="A1403" s="130">
        <v>480</v>
      </c>
      <c r="B1403" s="130">
        <v>37</v>
      </c>
      <c r="C1403" s="130" t="s">
        <v>94</v>
      </c>
      <c r="D1403" s="130">
        <v>7850</v>
      </c>
      <c r="E1403" s="130" t="s">
        <v>224</v>
      </c>
      <c r="F1403" s="130">
        <v>0.40894487072257102</v>
      </c>
      <c r="G1403" s="130" t="s">
        <v>53</v>
      </c>
      <c r="H1403" s="130" t="s">
        <v>53</v>
      </c>
      <c r="I1403" s="130" t="s">
        <v>66</v>
      </c>
      <c r="J1403" s="130" t="s">
        <v>45</v>
      </c>
      <c r="K1403" s="130" t="s">
        <v>44</v>
      </c>
    </row>
    <row r="1404" spans="1:11" x14ac:dyDescent="0.35">
      <c r="A1404" s="130">
        <v>485</v>
      </c>
      <c r="B1404" s="130">
        <v>37</v>
      </c>
      <c r="C1404" s="130" t="s">
        <v>94</v>
      </c>
      <c r="D1404" s="130">
        <v>8457</v>
      </c>
      <c r="E1404" s="130" t="s">
        <v>224</v>
      </c>
      <c r="F1404" s="130">
        <v>0.40894487072257102</v>
      </c>
      <c r="G1404" s="130" t="s">
        <v>53</v>
      </c>
      <c r="H1404" s="130" t="s">
        <v>53</v>
      </c>
      <c r="I1404" s="130" t="s">
        <v>66</v>
      </c>
      <c r="J1404" s="130" t="s">
        <v>45</v>
      </c>
      <c r="K1404" s="130" t="s">
        <v>44</v>
      </c>
    </row>
    <row r="1405" spans="1:11" x14ac:dyDescent="0.35">
      <c r="A1405" s="130">
        <v>490</v>
      </c>
      <c r="B1405" s="130">
        <v>37</v>
      </c>
      <c r="C1405" s="130" t="s">
        <v>94</v>
      </c>
      <c r="D1405" s="130">
        <v>8072</v>
      </c>
      <c r="E1405" s="130" t="s">
        <v>224</v>
      </c>
      <c r="F1405" s="130">
        <v>0.40894487072257102</v>
      </c>
      <c r="G1405" s="130" t="s">
        <v>53</v>
      </c>
      <c r="H1405" s="130" t="s">
        <v>53</v>
      </c>
      <c r="I1405" s="130" t="s">
        <v>66</v>
      </c>
      <c r="J1405" s="130" t="s">
        <v>45</v>
      </c>
      <c r="K1405" s="130" t="s">
        <v>44</v>
      </c>
    </row>
    <row r="1406" spans="1:11" x14ac:dyDescent="0.35">
      <c r="A1406" s="130">
        <v>495</v>
      </c>
      <c r="B1406" s="130">
        <v>37</v>
      </c>
      <c r="C1406" s="130" t="s">
        <v>94</v>
      </c>
      <c r="D1406" s="130">
        <v>7530</v>
      </c>
      <c r="E1406" s="130" t="s">
        <v>224</v>
      </c>
      <c r="F1406" s="130">
        <v>0.40894487072257102</v>
      </c>
      <c r="G1406" s="130" t="s">
        <v>53</v>
      </c>
      <c r="H1406" s="130" t="s">
        <v>53</v>
      </c>
      <c r="I1406" s="130" t="s">
        <v>66</v>
      </c>
      <c r="J1406" s="130" t="s">
        <v>45</v>
      </c>
      <c r="K1406" s="130" t="s">
        <v>44</v>
      </c>
    </row>
    <row r="1407" spans="1:11" x14ac:dyDescent="0.35">
      <c r="A1407" s="130">
        <v>500</v>
      </c>
      <c r="B1407" s="130">
        <v>37</v>
      </c>
      <c r="C1407" s="130" t="s">
        <v>94</v>
      </c>
      <c r="D1407" s="130">
        <v>7690</v>
      </c>
      <c r="E1407" s="130" t="s">
        <v>224</v>
      </c>
      <c r="F1407" s="130">
        <v>0.40894487072257102</v>
      </c>
      <c r="G1407" s="130" t="s">
        <v>53</v>
      </c>
      <c r="H1407" s="130" t="s">
        <v>53</v>
      </c>
      <c r="I1407" s="130" t="s">
        <v>66</v>
      </c>
      <c r="J1407" s="130" t="s">
        <v>45</v>
      </c>
      <c r="K1407" s="130" t="s">
        <v>44</v>
      </c>
    </row>
    <row r="1408" spans="1:11" x14ac:dyDescent="0.35">
      <c r="A1408" s="130">
        <v>505</v>
      </c>
      <c r="B1408" s="130">
        <v>37</v>
      </c>
      <c r="C1408" s="130" t="s">
        <v>94</v>
      </c>
      <c r="D1408" s="130">
        <v>7660</v>
      </c>
      <c r="E1408" s="130" t="s">
        <v>224</v>
      </c>
      <c r="F1408" s="130">
        <v>0.40894487072257102</v>
      </c>
      <c r="G1408" s="130" t="s">
        <v>53</v>
      </c>
      <c r="H1408" s="130" t="s">
        <v>53</v>
      </c>
      <c r="I1408" s="130" t="s">
        <v>66</v>
      </c>
      <c r="J1408" s="130" t="s">
        <v>45</v>
      </c>
      <c r="K1408" s="130" t="s">
        <v>44</v>
      </c>
    </row>
    <row r="1409" spans="1:11" x14ac:dyDescent="0.35">
      <c r="A1409" s="130">
        <v>510</v>
      </c>
      <c r="B1409" s="130">
        <v>37</v>
      </c>
      <c r="C1409" s="130" t="s">
        <v>94</v>
      </c>
      <c r="D1409" s="130">
        <v>7868</v>
      </c>
      <c r="E1409" s="130" t="s">
        <v>224</v>
      </c>
      <c r="F1409" s="130">
        <v>0.40894487072257102</v>
      </c>
      <c r="G1409" s="130" t="s">
        <v>53</v>
      </c>
      <c r="H1409" s="130" t="s">
        <v>53</v>
      </c>
      <c r="I1409" s="130" t="s">
        <v>66</v>
      </c>
      <c r="J1409" s="130" t="s">
        <v>45</v>
      </c>
      <c r="K1409" s="130" t="s">
        <v>44</v>
      </c>
    </row>
    <row r="1410" spans="1:11" x14ac:dyDescent="0.35">
      <c r="A1410" s="130">
        <v>515</v>
      </c>
      <c r="B1410" s="130">
        <v>37</v>
      </c>
      <c r="C1410" s="130" t="s">
        <v>94</v>
      </c>
      <c r="D1410" s="130">
        <v>7258</v>
      </c>
      <c r="E1410" s="130" t="s">
        <v>224</v>
      </c>
      <c r="F1410" s="130">
        <v>0.40894487072257102</v>
      </c>
      <c r="G1410" s="130" t="s">
        <v>53</v>
      </c>
      <c r="H1410" s="130" t="s">
        <v>53</v>
      </c>
      <c r="I1410" s="130" t="s">
        <v>66</v>
      </c>
      <c r="J1410" s="130" t="s">
        <v>45</v>
      </c>
      <c r="K1410" s="130" t="s">
        <v>44</v>
      </c>
    </row>
    <row r="1411" spans="1:11" x14ac:dyDescent="0.35">
      <c r="A1411" s="130">
        <v>520</v>
      </c>
      <c r="B1411" s="130">
        <v>37</v>
      </c>
      <c r="C1411" s="130" t="s">
        <v>94</v>
      </c>
      <c r="D1411" s="130">
        <v>7928</v>
      </c>
      <c r="E1411" s="130" t="s">
        <v>224</v>
      </c>
      <c r="F1411" s="130">
        <v>0.40894487072257102</v>
      </c>
      <c r="G1411" s="130" t="s">
        <v>53</v>
      </c>
      <c r="H1411" s="130" t="s">
        <v>53</v>
      </c>
      <c r="I1411" s="130" t="s">
        <v>66</v>
      </c>
      <c r="J1411" s="130" t="s">
        <v>45</v>
      </c>
      <c r="K1411" s="130" t="s">
        <v>44</v>
      </c>
    </row>
    <row r="1412" spans="1:11" x14ac:dyDescent="0.35">
      <c r="A1412" s="130">
        <v>525</v>
      </c>
      <c r="B1412" s="130">
        <v>37</v>
      </c>
      <c r="C1412" s="130" t="s">
        <v>94</v>
      </c>
      <c r="D1412" s="130">
        <v>7788</v>
      </c>
      <c r="E1412" s="130" t="s">
        <v>224</v>
      </c>
      <c r="F1412" s="130">
        <v>0.40894487072257102</v>
      </c>
      <c r="G1412" s="130" t="s">
        <v>53</v>
      </c>
      <c r="H1412" s="130" t="s">
        <v>53</v>
      </c>
      <c r="I1412" s="130" t="s">
        <v>66</v>
      </c>
      <c r="J1412" s="130" t="s">
        <v>45</v>
      </c>
      <c r="K1412" s="130" t="s">
        <v>44</v>
      </c>
    </row>
    <row r="1413" spans="1:11" x14ac:dyDescent="0.35">
      <c r="A1413" s="130">
        <v>530</v>
      </c>
      <c r="B1413" s="130">
        <v>37</v>
      </c>
      <c r="C1413" s="130" t="s">
        <v>94</v>
      </c>
      <c r="D1413" s="130">
        <v>8437</v>
      </c>
      <c r="E1413" s="130" t="s">
        <v>224</v>
      </c>
      <c r="F1413" s="130">
        <v>0.40894487072257102</v>
      </c>
      <c r="G1413" s="130" t="s">
        <v>53</v>
      </c>
      <c r="H1413" s="130" t="s">
        <v>53</v>
      </c>
      <c r="I1413" s="130" t="s">
        <v>66</v>
      </c>
      <c r="J1413" s="130" t="s">
        <v>45</v>
      </c>
      <c r="K1413" s="130" t="s">
        <v>44</v>
      </c>
    </row>
    <row r="1414" spans="1:11" x14ac:dyDescent="0.35">
      <c r="A1414" s="130">
        <v>535</v>
      </c>
      <c r="B1414" s="130">
        <v>37</v>
      </c>
      <c r="C1414" s="130" t="s">
        <v>94</v>
      </c>
      <c r="D1414" s="130">
        <v>7832</v>
      </c>
      <c r="E1414" s="130" t="s">
        <v>224</v>
      </c>
      <c r="F1414" s="130">
        <v>0.40894487072257102</v>
      </c>
      <c r="G1414" s="130" t="s">
        <v>53</v>
      </c>
      <c r="H1414" s="130" t="s">
        <v>53</v>
      </c>
      <c r="I1414" s="130" t="s">
        <v>66</v>
      </c>
      <c r="J1414" s="130" t="s">
        <v>45</v>
      </c>
      <c r="K1414" s="130" t="s">
        <v>44</v>
      </c>
    </row>
    <row r="1415" spans="1:11" x14ac:dyDescent="0.35">
      <c r="A1415" s="130">
        <v>540</v>
      </c>
      <c r="B1415" s="130">
        <v>37</v>
      </c>
      <c r="C1415" s="130" t="s">
        <v>94</v>
      </c>
      <c r="D1415" s="130">
        <v>8838</v>
      </c>
      <c r="E1415" s="130" t="s">
        <v>224</v>
      </c>
      <c r="F1415" s="130">
        <v>0.40894487072257102</v>
      </c>
      <c r="G1415" s="130" t="s">
        <v>53</v>
      </c>
      <c r="H1415" s="130" t="s">
        <v>53</v>
      </c>
      <c r="I1415" s="130" t="s">
        <v>66</v>
      </c>
      <c r="J1415" s="130" t="s">
        <v>45</v>
      </c>
      <c r="K1415" s="130" t="s">
        <v>44</v>
      </c>
    </row>
    <row r="1416" spans="1:11" x14ac:dyDescent="0.35">
      <c r="A1416" s="130">
        <v>545</v>
      </c>
      <c r="B1416" s="130">
        <v>37</v>
      </c>
      <c r="C1416" s="130" t="s">
        <v>94</v>
      </c>
      <c r="D1416" s="130">
        <v>8209</v>
      </c>
      <c r="E1416" s="130" t="s">
        <v>224</v>
      </c>
      <c r="F1416" s="130">
        <v>0.40894487072257102</v>
      </c>
      <c r="G1416" s="130" t="s">
        <v>53</v>
      </c>
      <c r="H1416" s="130" t="s">
        <v>53</v>
      </c>
      <c r="I1416" s="130" t="s">
        <v>66</v>
      </c>
      <c r="J1416" s="130" t="s">
        <v>45</v>
      </c>
      <c r="K1416" s="130" t="s">
        <v>44</v>
      </c>
    </row>
    <row r="1417" spans="1:11" x14ac:dyDescent="0.35">
      <c r="A1417" s="130">
        <v>550</v>
      </c>
      <c r="B1417" s="130">
        <v>37</v>
      </c>
      <c r="C1417" s="130" t="s">
        <v>94</v>
      </c>
      <c r="D1417" s="130">
        <v>8574</v>
      </c>
      <c r="E1417" s="130" t="s">
        <v>224</v>
      </c>
      <c r="F1417" s="130">
        <v>0.40894487072257102</v>
      </c>
      <c r="G1417" s="130" t="s">
        <v>53</v>
      </c>
      <c r="H1417" s="130" t="s">
        <v>53</v>
      </c>
      <c r="I1417" s="130" t="s">
        <v>66</v>
      </c>
      <c r="J1417" s="130" t="s">
        <v>45</v>
      </c>
      <c r="K1417" s="130" t="s">
        <v>44</v>
      </c>
    </row>
    <row r="1418" spans="1:11" x14ac:dyDescent="0.35">
      <c r="A1418" s="130">
        <v>555</v>
      </c>
      <c r="B1418" s="130">
        <v>37</v>
      </c>
      <c r="C1418" s="130" t="s">
        <v>94</v>
      </c>
      <c r="D1418" s="130">
        <v>8776</v>
      </c>
      <c r="E1418" s="130" t="s">
        <v>224</v>
      </c>
      <c r="F1418" s="130">
        <v>0.40894487072257102</v>
      </c>
      <c r="G1418" s="130" t="s">
        <v>53</v>
      </c>
      <c r="H1418" s="130" t="s">
        <v>53</v>
      </c>
      <c r="I1418" s="130" t="s">
        <v>66</v>
      </c>
      <c r="J1418" s="130" t="s">
        <v>45</v>
      </c>
      <c r="K1418" s="130" t="s">
        <v>44</v>
      </c>
    </row>
    <row r="1419" spans="1:11" x14ac:dyDescent="0.35">
      <c r="A1419" s="130">
        <v>560</v>
      </c>
      <c r="B1419" s="130">
        <v>37</v>
      </c>
      <c r="C1419" s="130" t="s">
        <v>94</v>
      </c>
      <c r="D1419" s="130">
        <v>7632</v>
      </c>
      <c r="E1419" s="130" t="s">
        <v>224</v>
      </c>
      <c r="F1419" s="130">
        <v>0.40894487072257102</v>
      </c>
      <c r="G1419" s="130" t="s">
        <v>53</v>
      </c>
      <c r="H1419" s="130" t="s">
        <v>53</v>
      </c>
      <c r="I1419" s="130" t="s">
        <v>66</v>
      </c>
      <c r="J1419" s="130" t="s">
        <v>45</v>
      </c>
      <c r="K1419" s="130" t="s">
        <v>44</v>
      </c>
    </row>
    <row r="1420" spans="1:11" x14ac:dyDescent="0.35">
      <c r="A1420" s="130">
        <v>565</v>
      </c>
      <c r="B1420" s="130">
        <v>37</v>
      </c>
      <c r="C1420" s="130" t="s">
        <v>94</v>
      </c>
      <c r="D1420" s="130">
        <v>8492</v>
      </c>
      <c r="E1420" s="130" t="s">
        <v>224</v>
      </c>
      <c r="F1420" s="130">
        <v>0.40894487072257102</v>
      </c>
      <c r="G1420" s="130" t="s">
        <v>53</v>
      </c>
      <c r="H1420" s="130" t="s">
        <v>53</v>
      </c>
      <c r="I1420" s="130" t="s">
        <v>66</v>
      </c>
      <c r="J1420" s="130" t="s">
        <v>45</v>
      </c>
      <c r="K1420" s="130" t="s">
        <v>44</v>
      </c>
    </row>
    <row r="1421" spans="1:11" x14ac:dyDescent="0.35">
      <c r="A1421" s="130">
        <v>570</v>
      </c>
      <c r="B1421" s="130">
        <v>37</v>
      </c>
      <c r="C1421" s="130" t="s">
        <v>94</v>
      </c>
      <c r="D1421" s="130">
        <v>8062</v>
      </c>
      <c r="E1421" s="130" t="s">
        <v>224</v>
      </c>
      <c r="F1421" s="130">
        <v>0.40894487072257102</v>
      </c>
      <c r="G1421" s="130" t="s">
        <v>53</v>
      </c>
      <c r="H1421" s="130" t="s">
        <v>53</v>
      </c>
      <c r="I1421" s="130" t="s">
        <v>66</v>
      </c>
      <c r="J1421" s="130" t="s">
        <v>45</v>
      </c>
      <c r="K1421" s="130" t="s">
        <v>44</v>
      </c>
    </row>
    <row r="1422" spans="1:11" x14ac:dyDescent="0.35">
      <c r="A1422" s="130">
        <v>575</v>
      </c>
      <c r="B1422" s="130">
        <v>37</v>
      </c>
      <c r="C1422" s="130" t="s">
        <v>94</v>
      </c>
      <c r="D1422" s="130">
        <v>7985</v>
      </c>
      <c r="E1422" s="130" t="s">
        <v>224</v>
      </c>
      <c r="F1422" s="130">
        <v>0.40894487072257102</v>
      </c>
      <c r="G1422" s="130" t="s">
        <v>53</v>
      </c>
      <c r="H1422" s="130" t="s">
        <v>53</v>
      </c>
      <c r="I1422" s="130" t="s">
        <v>66</v>
      </c>
      <c r="J1422" s="130" t="s">
        <v>45</v>
      </c>
      <c r="K1422" s="130" t="s">
        <v>44</v>
      </c>
    </row>
    <row r="1423" spans="1:11" x14ac:dyDescent="0.35">
      <c r="A1423" s="130">
        <v>580</v>
      </c>
      <c r="B1423" s="130">
        <v>37</v>
      </c>
      <c r="C1423" s="130" t="s">
        <v>94</v>
      </c>
      <c r="D1423" s="130">
        <v>8645</v>
      </c>
      <c r="E1423" s="130" t="s">
        <v>224</v>
      </c>
      <c r="F1423" s="130">
        <v>0.40894487072257102</v>
      </c>
      <c r="G1423" s="130" t="s">
        <v>53</v>
      </c>
      <c r="H1423" s="130" t="s">
        <v>53</v>
      </c>
      <c r="I1423" s="130" t="s">
        <v>66</v>
      </c>
      <c r="J1423" s="130" t="s">
        <v>45</v>
      </c>
      <c r="K1423" s="130" t="s">
        <v>44</v>
      </c>
    </row>
    <row r="1424" spans="1:11" x14ac:dyDescent="0.35">
      <c r="A1424" s="130">
        <v>585</v>
      </c>
      <c r="B1424" s="130">
        <v>37</v>
      </c>
      <c r="C1424" s="130" t="s">
        <v>94</v>
      </c>
      <c r="D1424" s="130">
        <v>8375</v>
      </c>
      <c r="E1424" s="130" t="s">
        <v>224</v>
      </c>
      <c r="F1424" s="130">
        <v>0.40894487072257102</v>
      </c>
      <c r="G1424" s="130" t="s">
        <v>53</v>
      </c>
      <c r="H1424" s="130" t="s">
        <v>53</v>
      </c>
      <c r="I1424" s="130" t="s">
        <v>66</v>
      </c>
      <c r="J1424" s="130" t="s">
        <v>45</v>
      </c>
      <c r="K1424" s="130" t="s">
        <v>44</v>
      </c>
    </row>
    <row r="1425" spans="1:11" x14ac:dyDescent="0.35">
      <c r="A1425" s="130">
        <v>590</v>
      </c>
      <c r="B1425" s="130">
        <v>37</v>
      </c>
      <c r="C1425" s="130" t="s">
        <v>94</v>
      </c>
      <c r="D1425" s="130">
        <v>8817</v>
      </c>
      <c r="E1425" s="130" t="s">
        <v>224</v>
      </c>
      <c r="F1425" s="130">
        <v>0.40894487072257102</v>
      </c>
      <c r="G1425" s="130" t="s">
        <v>53</v>
      </c>
      <c r="H1425" s="130" t="s">
        <v>53</v>
      </c>
      <c r="I1425" s="130" t="s">
        <v>66</v>
      </c>
      <c r="J1425" s="130" t="s">
        <v>45</v>
      </c>
      <c r="K1425" s="130" t="s">
        <v>44</v>
      </c>
    </row>
    <row r="1426" spans="1:11" x14ac:dyDescent="0.35">
      <c r="A1426" s="130">
        <v>595</v>
      </c>
      <c r="B1426" s="130">
        <v>37</v>
      </c>
      <c r="C1426" s="130" t="s">
        <v>94</v>
      </c>
      <c r="D1426" s="130">
        <v>8329</v>
      </c>
      <c r="E1426" s="130" t="s">
        <v>224</v>
      </c>
      <c r="F1426" s="130">
        <v>0.40894487072257102</v>
      </c>
      <c r="G1426" s="130" t="s">
        <v>53</v>
      </c>
      <c r="H1426" s="130" t="s">
        <v>53</v>
      </c>
      <c r="I1426" s="130" t="s">
        <v>66</v>
      </c>
      <c r="J1426" s="130" t="s">
        <v>45</v>
      </c>
      <c r="K1426" s="130" t="s">
        <v>44</v>
      </c>
    </row>
    <row r="1427" spans="1:11" x14ac:dyDescent="0.35">
      <c r="A1427" s="130">
        <v>600</v>
      </c>
      <c r="B1427" s="130">
        <v>37.1</v>
      </c>
      <c r="C1427" s="130" t="s">
        <v>94</v>
      </c>
      <c r="D1427" s="130">
        <v>8335</v>
      </c>
      <c r="E1427" s="130" t="s">
        <v>224</v>
      </c>
      <c r="F1427" s="130">
        <v>0.40894487072257102</v>
      </c>
      <c r="G1427" s="130" t="s">
        <v>53</v>
      </c>
      <c r="H1427" s="130" t="s">
        <v>53</v>
      </c>
      <c r="I1427" s="130" t="s">
        <v>66</v>
      </c>
      <c r="J1427" s="130" t="s">
        <v>45</v>
      </c>
      <c r="K1427" s="130" t="s">
        <v>44</v>
      </c>
    </row>
    <row r="1428" spans="1:11" x14ac:dyDescent="0.35">
      <c r="A1428" s="130">
        <v>605</v>
      </c>
      <c r="B1428" s="130">
        <v>37</v>
      </c>
      <c r="C1428" s="130" t="s">
        <v>94</v>
      </c>
      <c r="D1428" s="130">
        <v>8828</v>
      </c>
      <c r="E1428" s="130" t="s">
        <v>224</v>
      </c>
      <c r="F1428" s="130">
        <v>0.40894487072257102</v>
      </c>
      <c r="G1428" s="130" t="s">
        <v>53</v>
      </c>
      <c r="H1428" s="130" t="s">
        <v>53</v>
      </c>
      <c r="I1428" s="130" t="s">
        <v>66</v>
      </c>
      <c r="J1428" s="130" t="s">
        <v>45</v>
      </c>
      <c r="K1428" s="130" t="s">
        <v>44</v>
      </c>
    </row>
    <row r="1429" spans="1:11" x14ac:dyDescent="0.35">
      <c r="A1429" s="130">
        <v>610</v>
      </c>
      <c r="B1429" s="130">
        <v>37</v>
      </c>
      <c r="C1429" s="130" t="s">
        <v>94</v>
      </c>
      <c r="D1429" s="130">
        <v>7834</v>
      </c>
      <c r="E1429" s="130" t="s">
        <v>224</v>
      </c>
      <c r="F1429" s="130">
        <v>0.40894487072257102</v>
      </c>
      <c r="G1429" s="130" t="s">
        <v>53</v>
      </c>
      <c r="H1429" s="130" t="s">
        <v>53</v>
      </c>
      <c r="I1429" s="130" t="s">
        <v>66</v>
      </c>
      <c r="J1429" s="130" t="s">
        <v>45</v>
      </c>
      <c r="K1429" s="130" t="s">
        <v>44</v>
      </c>
    </row>
    <row r="1430" spans="1:11" x14ac:dyDescent="0.35">
      <c r="A1430" s="130">
        <v>615</v>
      </c>
      <c r="B1430" s="130">
        <v>37</v>
      </c>
      <c r="C1430" s="130" t="s">
        <v>94</v>
      </c>
      <c r="D1430" s="130">
        <v>7876</v>
      </c>
      <c r="E1430" s="130" t="s">
        <v>224</v>
      </c>
      <c r="F1430" s="130">
        <v>0.40894487072257102</v>
      </c>
      <c r="G1430" s="130" t="s">
        <v>53</v>
      </c>
      <c r="H1430" s="130" t="s">
        <v>53</v>
      </c>
      <c r="I1430" s="130" t="s">
        <v>66</v>
      </c>
      <c r="J1430" s="130" t="s">
        <v>45</v>
      </c>
      <c r="K1430" s="130" t="s">
        <v>44</v>
      </c>
    </row>
    <row r="1431" spans="1:11" x14ac:dyDescent="0.35">
      <c r="A1431" s="130">
        <v>620</v>
      </c>
      <c r="B1431" s="130">
        <v>37</v>
      </c>
      <c r="C1431" s="130" t="s">
        <v>94</v>
      </c>
      <c r="D1431" s="130">
        <v>8108</v>
      </c>
      <c r="E1431" s="130" t="s">
        <v>224</v>
      </c>
      <c r="F1431" s="130">
        <v>0.40894487072257102</v>
      </c>
      <c r="G1431" s="130" t="s">
        <v>53</v>
      </c>
      <c r="H1431" s="130" t="s">
        <v>53</v>
      </c>
      <c r="I1431" s="130" t="s">
        <v>66</v>
      </c>
      <c r="J1431" s="130" t="s">
        <v>45</v>
      </c>
      <c r="K1431" s="130" t="s">
        <v>44</v>
      </c>
    </row>
    <row r="1432" spans="1:11" x14ac:dyDescent="0.35">
      <c r="A1432" s="130">
        <v>625</v>
      </c>
      <c r="B1432" s="130">
        <v>37</v>
      </c>
      <c r="C1432" s="130" t="s">
        <v>94</v>
      </c>
      <c r="D1432" s="130">
        <v>8377</v>
      </c>
      <c r="E1432" s="130" t="s">
        <v>224</v>
      </c>
      <c r="F1432" s="130">
        <v>0.40894487072257102</v>
      </c>
      <c r="G1432" s="130" t="s">
        <v>53</v>
      </c>
      <c r="H1432" s="130" t="s">
        <v>53</v>
      </c>
      <c r="I1432" s="130" t="s">
        <v>66</v>
      </c>
      <c r="J1432" s="130" t="s">
        <v>45</v>
      </c>
      <c r="K1432" s="130" t="s">
        <v>44</v>
      </c>
    </row>
    <row r="1433" spans="1:11" x14ac:dyDescent="0.35">
      <c r="A1433" s="130">
        <v>630</v>
      </c>
      <c r="B1433" s="130">
        <v>37</v>
      </c>
      <c r="C1433" s="130" t="s">
        <v>94</v>
      </c>
      <c r="D1433" s="130">
        <v>9244</v>
      </c>
      <c r="E1433" s="130" t="s">
        <v>224</v>
      </c>
      <c r="F1433" s="130">
        <v>0.40894487072257102</v>
      </c>
      <c r="G1433" s="130" t="s">
        <v>53</v>
      </c>
      <c r="H1433" s="130" t="s">
        <v>53</v>
      </c>
      <c r="I1433" s="130" t="s">
        <v>66</v>
      </c>
      <c r="J1433" s="130" t="s">
        <v>45</v>
      </c>
      <c r="K1433" s="130" t="s">
        <v>44</v>
      </c>
    </row>
    <row r="1434" spans="1:11" x14ac:dyDescent="0.35">
      <c r="A1434" s="130">
        <v>635</v>
      </c>
      <c r="B1434" s="130">
        <v>37</v>
      </c>
      <c r="C1434" s="130" t="s">
        <v>94</v>
      </c>
      <c r="D1434" s="130">
        <v>8381</v>
      </c>
      <c r="E1434" s="130" t="s">
        <v>224</v>
      </c>
      <c r="F1434" s="130">
        <v>0.40894487072257102</v>
      </c>
      <c r="G1434" s="130" t="s">
        <v>53</v>
      </c>
      <c r="H1434" s="130" t="s">
        <v>53</v>
      </c>
      <c r="I1434" s="130" t="s">
        <v>66</v>
      </c>
      <c r="J1434" s="130" t="s">
        <v>45</v>
      </c>
      <c r="K1434" s="130" t="s">
        <v>44</v>
      </c>
    </row>
    <row r="1435" spans="1:11" x14ac:dyDescent="0.35">
      <c r="A1435" s="130">
        <v>640</v>
      </c>
      <c r="B1435" s="130">
        <v>37</v>
      </c>
      <c r="C1435" s="130" t="s">
        <v>94</v>
      </c>
      <c r="D1435" s="130">
        <v>8273</v>
      </c>
      <c r="E1435" s="130" t="s">
        <v>224</v>
      </c>
      <c r="F1435" s="130">
        <v>0.40894487072257102</v>
      </c>
      <c r="G1435" s="130" t="s">
        <v>53</v>
      </c>
      <c r="H1435" s="130" t="s">
        <v>53</v>
      </c>
      <c r="I1435" s="130" t="s">
        <v>66</v>
      </c>
      <c r="J1435" s="130" t="s">
        <v>45</v>
      </c>
      <c r="K1435" s="130" t="s">
        <v>44</v>
      </c>
    </row>
    <row r="1436" spans="1:11" x14ac:dyDescent="0.35">
      <c r="A1436" s="130">
        <v>645</v>
      </c>
      <c r="B1436" s="130">
        <v>37</v>
      </c>
      <c r="C1436" s="130" t="s">
        <v>94</v>
      </c>
      <c r="D1436" s="130">
        <v>9254</v>
      </c>
      <c r="E1436" s="130" t="s">
        <v>224</v>
      </c>
      <c r="F1436" s="130">
        <v>0.40894487072257102</v>
      </c>
      <c r="G1436" s="130" t="s">
        <v>53</v>
      </c>
      <c r="H1436" s="130" t="s">
        <v>53</v>
      </c>
      <c r="I1436" s="130" t="s">
        <v>66</v>
      </c>
      <c r="J1436" s="130" t="s">
        <v>45</v>
      </c>
      <c r="K1436" s="130" t="s">
        <v>44</v>
      </c>
    </row>
    <row r="1437" spans="1:11" x14ac:dyDescent="0.35">
      <c r="A1437" s="130">
        <v>650</v>
      </c>
      <c r="B1437" s="130">
        <v>37</v>
      </c>
      <c r="C1437" s="130" t="s">
        <v>94</v>
      </c>
      <c r="D1437" s="130">
        <v>9332</v>
      </c>
      <c r="E1437" s="130" t="s">
        <v>224</v>
      </c>
      <c r="F1437" s="130">
        <v>0.40894487072257102</v>
      </c>
      <c r="G1437" s="130" t="s">
        <v>53</v>
      </c>
      <c r="H1437" s="130" t="s">
        <v>53</v>
      </c>
      <c r="I1437" s="130" t="s">
        <v>66</v>
      </c>
      <c r="J1437" s="130" t="s">
        <v>45</v>
      </c>
      <c r="K1437" s="130" t="s">
        <v>44</v>
      </c>
    </row>
    <row r="1438" spans="1:11" x14ac:dyDescent="0.35">
      <c r="A1438" s="130">
        <v>655</v>
      </c>
      <c r="B1438" s="130">
        <v>37</v>
      </c>
      <c r="C1438" s="130" t="s">
        <v>94</v>
      </c>
      <c r="D1438" s="130">
        <v>7322</v>
      </c>
      <c r="E1438" s="130" t="s">
        <v>224</v>
      </c>
      <c r="F1438" s="130">
        <v>0.40894487072257102</v>
      </c>
      <c r="G1438" s="130" t="s">
        <v>53</v>
      </c>
      <c r="H1438" s="130" t="s">
        <v>53</v>
      </c>
      <c r="I1438" s="130" t="s">
        <v>66</v>
      </c>
      <c r="J1438" s="130" t="s">
        <v>45</v>
      </c>
      <c r="K1438" s="130" t="s">
        <v>44</v>
      </c>
    </row>
    <row r="1439" spans="1:11" x14ac:dyDescent="0.35">
      <c r="A1439" s="130">
        <v>660</v>
      </c>
      <c r="B1439" s="130">
        <v>37</v>
      </c>
      <c r="C1439" s="130" t="s">
        <v>94</v>
      </c>
      <c r="D1439" s="130">
        <v>8921</v>
      </c>
      <c r="E1439" s="130" t="s">
        <v>224</v>
      </c>
      <c r="F1439" s="130">
        <v>0.40894487072257102</v>
      </c>
      <c r="G1439" s="130" t="s">
        <v>53</v>
      </c>
      <c r="H1439" s="130" t="s">
        <v>53</v>
      </c>
      <c r="I1439" s="130" t="s">
        <v>66</v>
      </c>
      <c r="J1439" s="130" t="s">
        <v>45</v>
      </c>
      <c r="K1439" s="130" t="s">
        <v>44</v>
      </c>
    </row>
    <row r="1440" spans="1:11" x14ac:dyDescent="0.35">
      <c r="A1440" s="130">
        <v>665</v>
      </c>
      <c r="B1440" s="130">
        <v>37</v>
      </c>
      <c r="C1440" s="130" t="s">
        <v>94</v>
      </c>
      <c r="D1440" s="130">
        <v>8796</v>
      </c>
      <c r="E1440" s="130" t="s">
        <v>224</v>
      </c>
      <c r="F1440" s="130">
        <v>0.40894487072257102</v>
      </c>
      <c r="G1440" s="130" t="s">
        <v>53</v>
      </c>
      <c r="H1440" s="130" t="s">
        <v>53</v>
      </c>
      <c r="I1440" s="130" t="s">
        <v>66</v>
      </c>
      <c r="J1440" s="130" t="s">
        <v>45</v>
      </c>
      <c r="K1440" s="130" t="s">
        <v>44</v>
      </c>
    </row>
    <row r="1441" spans="1:11" x14ac:dyDescent="0.35">
      <c r="A1441" s="130">
        <v>670</v>
      </c>
      <c r="B1441" s="130">
        <v>37</v>
      </c>
      <c r="C1441" s="130" t="s">
        <v>94</v>
      </c>
      <c r="D1441" s="130">
        <v>8313</v>
      </c>
      <c r="E1441" s="130" t="s">
        <v>224</v>
      </c>
      <c r="F1441" s="130">
        <v>0.40894487072257102</v>
      </c>
      <c r="G1441" s="130" t="s">
        <v>53</v>
      </c>
      <c r="H1441" s="130" t="s">
        <v>53</v>
      </c>
      <c r="I1441" s="130" t="s">
        <v>66</v>
      </c>
      <c r="J1441" s="130" t="s">
        <v>45</v>
      </c>
      <c r="K1441" s="130" t="s">
        <v>44</v>
      </c>
    </row>
    <row r="1442" spans="1:11" x14ac:dyDescent="0.35">
      <c r="A1442" s="130">
        <v>675</v>
      </c>
      <c r="B1442" s="130">
        <v>37</v>
      </c>
      <c r="C1442" s="130" t="s">
        <v>94</v>
      </c>
      <c r="D1442" s="130">
        <v>8768</v>
      </c>
      <c r="E1442" s="130" t="s">
        <v>224</v>
      </c>
      <c r="F1442" s="130">
        <v>0.40894487072257102</v>
      </c>
      <c r="G1442" s="130" t="s">
        <v>53</v>
      </c>
      <c r="H1442" s="130" t="s">
        <v>53</v>
      </c>
      <c r="I1442" s="130" t="s">
        <v>66</v>
      </c>
      <c r="J1442" s="130" t="s">
        <v>45</v>
      </c>
      <c r="K1442" s="130" t="s">
        <v>44</v>
      </c>
    </row>
    <row r="1443" spans="1:11" x14ac:dyDescent="0.35">
      <c r="A1443" s="130">
        <v>680</v>
      </c>
      <c r="B1443" s="130">
        <v>37</v>
      </c>
      <c r="C1443" s="130" t="s">
        <v>94</v>
      </c>
      <c r="D1443" s="130">
        <v>8631</v>
      </c>
      <c r="E1443" s="130" t="s">
        <v>224</v>
      </c>
      <c r="F1443" s="130">
        <v>0.40894487072257102</v>
      </c>
      <c r="G1443" s="130" t="s">
        <v>53</v>
      </c>
      <c r="H1443" s="130" t="s">
        <v>53</v>
      </c>
      <c r="I1443" s="130" t="s">
        <v>66</v>
      </c>
      <c r="J1443" s="130" t="s">
        <v>45</v>
      </c>
      <c r="K1443" s="130" t="s">
        <v>44</v>
      </c>
    </row>
    <row r="1444" spans="1:11" x14ac:dyDescent="0.35">
      <c r="A1444" s="130">
        <v>685</v>
      </c>
      <c r="B1444" s="130">
        <v>37</v>
      </c>
      <c r="C1444" s="130" t="s">
        <v>94</v>
      </c>
      <c r="D1444" s="130">
        <v>8541</v>
      </c>
      <c r="E1444" s="130" t="s">
        <v>224</v>
      </c>
      <c r="F1444" s="130">
        <v>0.40894487072257102</v>
      </c>
      <c r="G1444" s="130" t="s">
        <v>53</v>
      </c>
      <c r="H1444" s="130" t="s">
        <v>53</v>
      </c>
      <c r="I1444" s="130" t="s">
        <v>66</v>
      </c>
      <c r="J1444" s="130" t="s">
        <v>45</v>
      </c>
      <c r="K1444" s="130" t="s">
        <v>44</v>
      </c>
    </row>
    <row r="1445" spans="1:11" x14ac:dyDescent="0.35">
      <c r="A1445" s="130">
        <v>690</v>
      </c>
      <c r="B1445" s="130">
        <v>37</v>
      </c>
      <c r="C1445" s="130" t="s">
        <v>94</v>
      </c>
      <c r="D1445" s="130">
        <v>8897</v>
      </c>
      <c r="E1445" s="130" t="s">
        <v>224</v>
      </c>
      <c r="F1445" s="130">
        <v>0.40894487072257102</v>
      </c>
      <c r="G1445" s="130" t="s">
        <v>53</v>
      </c>
      <c r="H1445" s="130" t="s">
        <v>53</v>
      </c>
      <c r="I1445" s="130" t="s">
        <v>66</v>
      </c>
      <c r="J1445" s="130" t="s">
        <v>45</v>
      </c>
      <c r="K1445" s="130" t="s">
        <v>44</v>
      </c>
    </row>
    <row r="1446" spans="1:11" x14ac:dyDescent="0.35">
      <c r="A1446" s="130">
        <v>695</v>
      </c>
      <c r="B1446" s="130">
        <v>37</v>
      </c>
      <c r="C1446" s="130" t="s">
        <v>94</v>
      </c>
      <c r="D1446" s="130">
        <v>8246</v>
      </c>
      <c r="E1446" s="130" t="s">
        <v>224</v>
      </c>
      <c r="F1446" s="130">
        <v>0.40894487072257102</v>
      </c>
      <c r="G1446" s="130" t="s">
        <v>53</v>
      </c>
      <c r="H1446" s="130" t="s">
        <v>53</v>
      </c>
      <c r="I1446" s="130" t="s">
        <v>66</v>
      </c>
      <c r="J1446" s="130" t="s">
        <v>45</v>
      </c>
      <c r="K1446" s="130" t="s">
        <v>44</v>
      </c>
    </row>
    <row r="1447" spans="1:11" x14ac:dyDescent="0.35">
      <c r="A1447" s="130">
        <v>700</v>
      </c>
      <c r="B1447" s="130">
        <v>37</v>
      </c>
      <c r="C1447" s="130" t="s">
        <v>94</v>
      </c>
      <c r="D1447" s="130">
        <v>8857</v>
      </c>
      <c r="E1447" s="130" t="s">
        <v>224</v>
      </c>
      <c r="F1447" s="130">
        <v>0.40894487072257102</v>
      </c>
      <c r="G1447" s="130" t="s">
        <v>53</v>
      </c>
      <c r="H1447" s="130" t="s">
        <v>53</v>
      </c>
      <c r="I1447" s="130" t="s">
        <v>66</v>
      </c>
      <c r="J1447" s="130" t="s">
        <v>45</v>
      </c>
      <c r="K1447" s="130" t="s">
        <v>44</v>
      </c>
    </row>
    <row r="1448" spans="1:11" x14ac:dyDescent="0.35">
      <c r="A1448" s="130">
        <v>705</v>
      </c>
      <c r="B1448" s="130">
        <v>37</v>
      </c>
      <c r="C1448" s="130" t="s">
        <v>94</v>
      </c>
      <c r="D1448" s="130">
        <v>8938</v>
      </c>
      <c r="E1448" s="130" t="s">
        <v>224</v>
      </c>
      <c r="F1448" s="130">
        <v>0.40894487072257102</v>
      </c>
      <c r="G1448" s="130" t="s">
        <v>53</v>
      </c>
      <c r="H1448" s="130" t="s">
        <v>53</v>
      </c>
      <c r="I1448" s="130" t="s">
        <v>66</v>
      </c>
      <c r="J1448" s="130" t="s">
        <v>45</v>
      </c>
      <c r="K1448" s="130" t="s">
        <v>44</v>
      </c>
    </row>
    <row r="1449" spans="1:11" x14ac:dyDescent="0.35">
      <c r="A1449" s="130">
        <v>710</v>
      </c>
      <c r="B1449" s="130">
        <v>37</v>
      </c>
      <c r="C1449" s="130" t="s">
        <v>94</v>
      </c>
      <c r="D1449" s="130">
        <v>8992</v>
      </c>
      <c r="E1449" s="130" t="s">
        <v>224</v>
      </c>
      <c r="F1449" s="130">
        <v>0.40894487072257102</v>
      </c>
      <c r="G1449" s="130" t="s">
        <v>53</v>
      </c>
      <c r="H1449" s="130" t="s">
        <v>53</v>
      </c>
      <c r="I1449" s="130" t="s">
        <v>66</v>
      </c>
      <c r="J1449" s="130" t="s">
        <v>45</v>
      </c>
      <c r="K1449" s="130" t="s">
        <v>44</v>
      </c>
    </row>
    <row r="1450" spans="1:11" x14ac:dyDescent="0.35">
      <c r="A1450" s="130">
        <v>715</v>
      </c>
      <c r="B1450" s="130">
        <v>37</v>
      </c>
      <c r="C1450" s="130" t="s">
        <v>94</v>
      </c>
      <c r="D1450" s="130">
        <v>7759</v>
      </c>
      <c r="E1450" s="130" t="s">
        <v>224</v>
      </c>
      <c r="F1450" s="130">
        <v>0.40894487072257102</v>
      </c>
      <c r="G1450" s="130" t="s">
        <v>53</v>
      </c>
      <c r="H1450" s="130" t="s">
        <v>53</v>
      </c>
      <c r="I1450" s="130" t="s">
        <v>66</v>
      </c>
      <c r="J1450" s="130" t="s">
        <v>45</v>
      </c>
      <c r="K1450" s="130" t="s">
        <v>44</v>
      </c>
    </row>
    <row r="1451" spans="1:11" x14ac:dyDescent="0.35">
      <c r="A1451" s="130">
        <v>720</v>
      </c>
      <c r="B1451" s="130">
        <v>37</v>
      </c>
      <c r="C1451" s="130" t="s">
        <v>94</v>
      </c>
      <c r="D1451" s="130">
        <v>8916</v>
      </c>
      <c r="E1451" s="130" t="s">
        <v>224</v>
      </c>
      <c r="F1451" s="130">
        <v>0.40894487072257102</v>
      </c>
      <c r="G1451" s="130" t="s">
        <v>53</v>
      </c>
      <c r="H1451" s="130" t="s">
        <v>53</v>
      </c>
      <c r="I1451" s="130" t="s">
        <v>66</v>
      </c>
      <c r="J1451" s="130" t="s">
        <v>45</v>
      </c>
      <c r="K1451" s="130" t="s">
        <v>44</v>
      </c>
    </row>
    <row r="1452" spans="1:11" x14ac:dyDescent="0.35">
      <c r="A1452" s="130">
        <v>0</v>
      </c>
      <c r="B1452" s="130">
        <v>37</v>
      </c>
      <c r="C1452" s="130" t="s">
        <v>95</v>
      </c>
      <c r="D1452" s="130">
        <v>10653</v>
      </c>
      <c r="E1452" s="130" t="s">
        <v>224</v>
      </c>
      <c r="F1452" s="130">
        <v>0.85506654787446801</v>
      </c>
      <c r="G1452" s="130" t="s">
        <v>53</v>
      </c>
      <c r="H1452" s="130" t="s">
        <v>53</v>
      </c>
      <c r="I1452" s="130" t="s">
        <v>66</v>
      </c>
      <c r="J1452" s="130" t="s">
        <v>45</v>
      </c>
      <c r="K1452" s="130" t="s">
        <v>44</v>
      </c>
    </row>
    <row r="1453" spans="1:11" x14ac:dyDescent="0.35">
      <c r="A1453" s="130">
        <v>5</v>
      </c>
      <c r="B1453" s="130">
        <v>37</v>
      </c>
      <c r="C1453" s="130" t="s">
        <v>95</v>
      </c>
      <c r="D1453" s="130">
        <v>7657</v>
      </c>
      <c r="E1453" s="130" t="s">
        <v>224</v>
      </c>
      <c r="F1453" s="130">
        <v>0.85506654787446801</v>
      </c>
      <c r="G1453" s="130" t="s">
        <v>53</v>
      </c>
      <c r="H1453" s="130" t="s">
        <v>53</v>
      </c>
      <c r="I1453" s="130" t="s">
        <v>66</v>
      </c>
      <c r="J1453" s="130" t="s">
        <v>45</v>
      </c>
      <c r="K1453" s="130" t="s">
        <v>44</v>
      </c>
    </row>
    <row r="1454" spans="1:11" x14ac:dyDescent="0.35">
      <c r="A1454" s="130">
        <v>10</v>
      </c>
      <c r="B1454" s="130">
        <v>37</v>
      </c>
      <c r="C1454" s="130" t="s">
        <v>95</v>
      </c>
      <c r="D1454" s="130">
        <v>6153</v>
      </c>
      <c r="E1454" s="130" t="s">
        <v>224</v>
      </c>
      <c r="F1454" s="130">
        <v>0.85506654787446801</v>
      </c>
      <c r="G1454" s="130" t="s">
        <v>53</v>
      </c>
      <c r="H1454" s="130" t="s">
        <v>53</v>
      </c>
      <c r="I1454" s="130" t="s">
        <v>66</v>
      </c>
      <c r="J1454" s="130" t="s">
        <v>45</v>
      </c>
      <c r="K1454" s="130" t="s">
        <v>44</v>
      </c>
    </row>
    <row r="1455" spans="1:11" x14ac:dyDescent="0.35">
      <c r="A1455" s="130">
        <v>15</v>
      </c>
      <c r="B1455" s="130">
        <v>36.9</v>
      </c>
      <c r="C1455" s="130" t="s">
        <v>95</v>
      </c>
      <c r="D1455" s="130">
        <v>4839</v>
      </c>
      <c r="E1455" s="130" t="s">
        <v>224</v>
      </c>
      <c r="F1455" s="130">
        <v>0.85506654787446801</v>
      </c>
      <c r="G1455" s="130" t="s">
        <v>53</v>
      </c>
      <c r="H1455" s="130" t="s">
        <v>53</v>
      </c>
      <c r="I1455" s="130" t="s">
        <v>66</v>
      </c>
      <c r="J1455" s="130" t="s">
        <v>45</v>
      </c>
      <c r="K1455" s="130" t="s">
        <v>44</v>
      </c>
    </row>
    <row r="1456" spans="1:11" x14ac:dyDescent="0.35">
      <c r="A1456" s="130">
        <v>20</v>
      </c>
      <c r="B1456" s="130">
        <v>37</v>
      </c>
      <c r="C1456" s="130" t="s">
        <v>95</v>
      </c>
      <c r="D1456" s="130">
        <v>4538</v>
      </c>
      <c r="E1456" s="130" t="s">
        <v>224</v>
      </c>
      <c r="F1456" s="130">
        <v>0.85506654787446801</v>
      </c>
      <c r="G1456" s="130" t="s">
        <v>53</v>
      </c>
      <c r="H1456" s="130" t="s">
        <v>53</v>
      </c>
      <c r="I1456" s="130" t="s">
        <v>66</v>
      </c>
      <c r="J1456" s="130" t="s">
        <v>45</v>
      </c>
      <c r="K1456" s="130" t="s">
        <v>44</v>
      </c>
    </row>
    <row r="1457" spans="1:11" x14ac:dyDescent="0.35">
      <c r="A1457" s="130">
        <v>25</v>
      </c>
      <c r="B1457" s="130">
        <v>37</v>
      </c>
      <c r="C1457" s="130" t="s">
        <v>95</v>
      </c>
      <c r="D1457" s="130">
        <v>4378</v>
      </c>
      <c r="E1457" s="130" t="s">
        <v>224</v>
      </c>
      <c r="F1457" s="130">
        <v>0.85506654787446801</v>
      </c>
      <c r="G1457" s="130" t="s">
        <v>53</v>
      </c>
      <c r="H1457" s="130" t="s">
        <v>53</v>
      </c>
      <c r="I1457" s="130" t="s">
        <v>66</v>
      </c>
      <c r="J1457" s="130" t="s">
        <v>45</v>
      </c>
      <c r="K1457" s="130" t="s">
        <v>44</v>
      </c>
    </row>
    <row r="1458" spans="1:11" x14ac:dyDescent="0.35">
      <c r="A1458" s="130">
        <v>30</v>
      </c>
      <c r="B1458" s="130">
        <v>36.9</v>
      </c>
      <c r="C1458" s="130" t="s">
        <v>95</v>
      </c>
      <c r="D1458" s="130">
        <v>3550</v>
      </c>
      <c r="E1458" s="130" t="s">
        <v>224</v>
      </c>
      <c r="F1458" s="130">
        <v>0.85506654787446801</v>
      </c>
      <c r="G1458" s="130" t="s">
        <v>53</v>
      </c>
      <c r="H1458" s="130" t="s">
        <v>53</v>
      </c>
      <c r="I1458" s="130" t="s">
        <v>66</v>
      </c>
      <c r="J1458" s="130" t="s">
        <v>45</v>
      </c>
      <c r="K1458" s="130" t="s">
        <v>44</v>
      </c>
    </row>
    <row r="1459" spans="1:11" x14ac:dyDescent="0.35">
      <c r="A1459" s="130">
        <v>35</v>
      </c>
      <c r="B1459" s="130">
        <v>37</v>
      </c>
      <c r="C1459" s="130" t="s">
        <v>95</v>
      </c>
      <c r="D1459" s="130">
        <v>4042</v>
      </c>
      <c r="E1459" s="130" t="s">
        <v>224</v>
      </c>
      <c r="F1459" s="130">
        <v>0.85506654787446801</v>
      </c>
      <c r="G1459" s="130" t="s">
        <v>53</v>
      </c>
      <c r="H1459" s="130" t="s">
        <v>53</v>
      </c>
      <c r="I1459" s="130" t="s">
        <v>66</v>
      </c>
      <c r="J1459" s="130" t="s">
        <v>45</v>
      </c>
      <c r="K1459" s="130" t="s">
        <v>44</v>
      </c>
    </row>
    <row r="1460" spans="1:11" x14ac:dyDescent="0.35">
      <c r="A1460" s="130">
        <v>40</v>
      </c>
      <c r="B1460" s="130">
        <v>37</v>
      </c>
      <c r="C1460" s="130" t="s">
        <v>95</v>
      </c>
      <c r="D1460" s="130">
        <v>3466</v>
      </c>
      <c r="E1460" s="130" t="s">
        <v>224</v>
      </c>
      <c r="F1460" s="130">
        <v>0.85506654787446801</v>
      </c>
      <c r="G1460" s="130" t="s">
        <v>53</v>
      </c>
      <c r="H1460" s="130" t="s">
        <v>53</v>
      </c>
      <c r="I1460" s="130" t="s">
        <v>66</v>
      </c>
      <c r="J1460" s="130" t="s">
        <v>45</v>
      </c>
      <c r="K1460" s="130" t="s">
        <v>44</v>
      </c>
    </row>
    <row r="1461" spans="1:11" x14ac:dyDescent="0.35">
      <c r="A1461" s="130">
        <v>45</v>
      </c>
      <c r="B1461" s="130">
        <v>37</v>
      </c>
      <c r="C1461" s="130" t="s">
        <v>95</v>
      </c>
      <c r="D1461" s="130">
        <v>3572</v>
      </c>
      <c r="E1461" s="130" t="s">
        <v>224</v>
      </c>
      <c r="F1461" s="130">
        <v>0.85506654787446801</v>
      </c>
      <c r="G1461" s="130" t="s">
        <v>53</v>
      </c>
      <c r="H1461" s="130" t="s">
        <v>53</v>
      </c>
      <c r="I1461" s="130" t="s">
        <v>66</v>
      </c>
      <c r="J1461" s="130" t="s">
        <v>45</v>
      </c>
      <c r="K1461" s="130" t="s">
        <v>44</v>
      </c>
    </row>
    <row r="1462" spans="1:11" x14ac:dyDescent="0.35">
      <c r="A1462" s="130">
        <v>50</v>
      </c>
      <c r="B1462" s="130">
        <v>37</v>
      </c>
      <c r="C1462" s="130" t="s">
        <v>95</v>
      </c>
      <c r="D1462" s="130">
        <v>3012</v>
      </c>
      <c r="E1462" s="130" t="s">
        <v>224</v>
      </c>
      <c r="F1462" s="130">
        <v>0.85506654787446801</v>
      </c>
      <c r="G1462" s="130" t="s">
        <v>53</v>
      </c>
      <c r="H1462" s="130" t="s">
        <v>53</v>
      </c>
      <c r="I1462" s="130" t="s">
        <v>66</v>
      </c>
      <c r="J1462" s="130" t="s">
        <v>45</v>
      </c>
      <c r="K1462" s="130" t="s">
        <v>44</v>
      </c>
    </row>
    <row r="1463" spans="1:11" x14ac:dyDescent="0.35">
      <c r="A1463" s="130">
        <v>55</v>
      </c>
      <c r="B1463" s="130">
        <v>37</v>
      </c>
      <c r="C1463" s="130" t="s">
        <v>95</v>
      </c>
      <c r="D1463" s="130">
        <v>3183</v>
      </c>
      <c r="E1463" s="130" t="s">
        <v>224</v>
      </c>
      <c r="F1463" s="130">
        <v>0.85506654787446801</v>
      </c>
      <c r="G1463" s="130" t="s">
        <v>53</v>
      </c>
      <c r="H1463" s="130" t="s">
        <v>53</v>
      </c>
      <c r="I1463" s="130" t="s">
        <v>66</v>
      </c>
      <c r="J1463" s="130" t="s">
        <v>45</v>
      </c>
      <c r="K1463" s="130" t="s">
        <v>44</v>
      </c>
    </row>
    <row r="1464" spans="1:11" x14ac:dyDescent="0.35">
      <c r="A1464" s="130">
        <v>60</v>
      </c>
      <c r="B1464" s="130">
        <v>37</v>
      </c>
      <c r="C1464" s="130" t="s">
        <v>95</v>
      </c>
      <c r="D1464" s="130">
        <v>2863</v>
      </c>
      <c r="E1464" s="130" t="s">
        <v>224</v>
      </c>
      <c r="F1464" s="130">
        <v>0.85506654787446801</v>
      </c>
      <c r="G1464" s="130" t="s">
        <v>53</v>
      </c>
      <c r="H1464" s="130" t="s">
        <v>53</v>
      </c>
      <c r="I1464" s="130" t="s">
        <v>66</v>
      </c>
      <c r="J1464" s="130" t="s">
        <v>45</v>
      </c>
      <c r="K1464" s="130" t="s">
        <v>44</v>
      </c>
    </row>
    <row r="1465" spans="1:11" x14ac:dyDescent="0.35">
      <c r="A1465" s="130">
        <v>65</v>
      </c>
      <c r="B1465" s="130">
        <v>37</v>
      </c>
      <c r="C1465" s="130" t="s">
        <v>95</v>
      </c>
      <c r="D1465" s="130">
        <v>3158</v>
      </c>
      <c r="E1465" s="130" t="s">
        <v>224</v>
      </c>
      <c r="F1465" s="130">
        <v>0.85506654787446801</v>
      </c>
      <c r="G1465" s="130" t="s">
        <v>53</v>
      </c>
      <c r="H1465" s="130" t="s">
        <v>53</v>
      </c>
      <c r="I1465" s="130" t="s">
        <v>66</v>
      </c>
      <c r="J1465" s="130" t="s">
        <v>45</v>
      </c>
      <c r="K1465" s="130" t="s">
        <v>44</v>
      </c>
    </row>
    <row r="1466" spans="1:11" x14ac:dyDescent="0.35">
      <c r="A1466" s="130">
        <v>70</v>
      </c>
      <c r="B1466" s="130">
        <v>37.1</v>
      </c>
      <c r="C1466" s="130" t="s">
        <v>95</v>
      </c>
      <c r="D1466" s="130">
        <v>3431</v>
      </c>
      <c r="E1466" s="130" t="s">
        <v>224</v>
      </c>
      <c r="F1466" s="130">
        <v>0.85506654787446801</v>
      </c>
      <c r="G1466" s="130" t="s">
        <v>53</v>
      </c>
      <c r="H1466" s="130" t="s">
        <v>53</v>
      </c>
      <c r="I1466" s="130" t="s">
        <v>66</v>
      </c>
      <c r="J1466" s="130" t="s">
        <v>45</v>
      </c>
      <c r="K1466" s="130" t="s">
        <v>44</v>
      </c>
    </row>
    <row r="1467" spans="1:11" x14ac:dyDescent="0.35">
      <c r="A1467" s="130">
        <v>75</v>
      </c>
      <c r="B1467" s="130">
        <v>37</v>
      </c>
      <c r="C1467" s="130" t="s">
        <v>95</v>
      </c>
      <c r="D1467" s="130">
        <v>3707</v>
      </c>
      <c r="E1467" s="130" t="s">
        <v>224</v>
      </c>
      <c r="F1467" s="130">
        <v>0.85506654787446801</v>
      </c>
      <c r="G1467" s="130" t="s">
        <v>53</v>
      </c>
      <c r="H1467" s="130" t="s">
        <v>53</v>
      </c>
      <c r="I1467" s="130" t="s">
        <v>66</v>
      </c>
      <c r="J1467" s="130" t="s">
        <v>45</v>
      </c>
      <c r="K1467" s="130" t="s">
        <v>44</v>
      </c>
    </row>
    <row r="1468" spans="1:11" x14ac:dyDescent="0.35">
      <c r="A1468" s="130">
        <v>80</v>
      </c>
      <c r="B1468" s="130">
        <v>37</v>
      </c>
      <c r="C1468" s="130" t="s">
        <v>95</v>
      </c>
      <c r="D1468" s="130">
        <v>3102</v>
      </c>
      <c r="E1468" s="130" t="s">
        <v>224</v>
      </c>
      <c r="F1468" s="130">
        <v>0.85506654787446801</v>
      </c>
      <c r="G1468" s="130" t="s">
        <v>53</v>
      </c>
      <c r="H1468" s="130" t="s">
        <v>53</v>
      </c>
      <c r="I1468" s="130" t="s">
        <v>66</v>
      </c>
      <c r="J1468" s="130" t="s">
        <v>45</v>
      </c>
      <c r="K1468" s="130" t="s">
        <v>44</v>
      </c>
    </row>
    <row r="1469" spans="1:11" x14ac:dyDescent="0.35">
      <c r="A1469" s="130">
        <v>85</v>
      </c>
      <c r="B1469" s="130">
        <v>37</v>
      </c>
      <c r="C1469" s="130" t="s">
        <v>95</v>
      </c>
      <c r="D1469" s="130">
        <v>3186</v>
      </c>
      <c r="E1469" s="130" t="s">
        <v>224</v>
      </c>
      <c r="F1469" s="130">
        <v>0.85506654787446801</v>
      </c>
      <c r="G1469" s="130" t="s">
        <v>53</v>
      </c>
      <c r="H1469" s="130" t="s">
        <v>53</v>
      </c>
      <c r="I1469" s="130" t="s">
        <v>66</v>
      </c>
      <c r="J1469" s="130" t="s">
        <v>45</v>
      </c>
      <c r="K1469" s="130" t="s">
        <v>44</v>
      </c>
    </row>
    <row r="1470" spans="1:11" x14ac:dyDescent="0.35">
      <c r="A1470" s="130">
        <v>90</v>
      </c>
      <c r="B1470" s="130">
        <v>37</v>
      </c>
      <c r="C1470" s="130" t="s">
        <v>95</v>
      </c>
      <c r="D1470" s="130">
        <v>3466</v>
      </c>
      <c r="E1470" s="130" t="s">
        <v>224</v>
      </c>
      <c r="F1470" s="130">
        <v>0.85506654787446801</v>
      </c>
      <c r="G1470" s="130" t="s">
        <v>53</v>
      </c>
      <c r="H1470" s="130" t="s">
        <v>53</v>
      </c>
      <c r="I1470" s="130" t="s">
        <v>66</v>
      </c>
      <c r="J1470" s="130" t="s">
        <v>45</v>
      </c>
      <c r="K1470" s="130" t="s">
        <v>44</v>
      </c>
    </row>
    <row r="1471" spans="1:11" x14ac:dyDescent="0.35">
      <c r="A1471" s="130">
        <v>95</v>
      </c>
      <c r="B1471" s="130">
        <v>37</v>
      </c>
      <c r="C1471" s="130" t="s">
        <v>95</v>
      </c>
      <c r="D1471" s="130">
        <v>3327</v>
      </c>
      <c r="E1471" s="130" t="s">
        <v>224</v>
      </c>
      <c r="F1471" s="130">
        <v>0.85506654787446801</v>
      </c>
      <c r="G1471" s="130" t="s">
        <v>53</v>
      </c>
      <c r="H1471" s="130" t="s">
        <v>53</v>
      </c>
      <c r="I1471" s="130" t="s">
        <v>66</v>
      </c>
      <c r="J1471" s="130" t="s">
        <v>45</v>
      </c>
      <c r="K1471" s="130" t="s">
        <v>44</v>
      </c>
    </row>
    <row r="1472" spans="1:11" x14ac:dyDescent="0.35">
      <c r="A1472" s="130">
        <v>100</v>
      </c>
      <c r="B1472" s="130">
        <v>37</v>
      </c>
      <c r="C1472" s="130" t="s">
        <v>95</v>
      </c>
      <c r="D1472" s="130">
        <v>3872</v>
      </c>
      <c r="E1472" s="130" t="s">
        <v>224</v>
      </c>
      <c r="F1472" s="130">
        <v>0.85506654787446801</v>
      </c>
      <c r="G1472" s="130" t="s">
        <v>53</v>
      </c>
      <c r="H1472" s="130" t="s">
        <v>53</v>
      </c>
      <c r="I1472" s="130" t="s">
        <v>66</v>
      </c>
      <c r="J1472" s="130" t="s">
        <v>45</v>
      </c>
      <c r="K1472" s="130" t="s">
        <v>44</v>
      </c>
    </row>
    <row r="1473" spans="1:11" x14ac:dyDescent="0.35">
      <c r="A1473" s="130">
        <v>105</v>
      </c>
      <c r="B1473" s="130">
        <v>37</v>
      </c>
      <c r="C1473" s="130" t="s">
        <v>95</v>
      </c>
      <c r="D1473" s="130">
        <v>3714</v>
      </c>
      <c r="E1473" s="130" t="s">
        <v>224</v>
      </c>
      <c r="F1473" s="130">
        <v>0.85506654787446801</v>
      </c>
      <c r="G1473" s="130" t="s">
        <v>53</v>
      </c>
      <c r="H1473" s="130" t="s">
        <v>53</v>
      </c>
      <c r="I1473" s="130" t="s">
        <v>66</v>
      </c>
      <c r="J1473" s="130" t="s">
        <v>45</v>
      </c>
      <c r="K1473" s="130" t="s">
        <v>44</v>
      </c>
    </row>
    <row r="1474" spans="1:11" x14ac:dyDescent="0.35">
      <c r="A1474" s="130">
        <v>110</v>
      </c>
      <c r="B1474" s="130">
        <v>37</v>
      </c>
      <c r="C1474" s="130" t="s">
        <v>95</v>
      </c>
      <c r="D1474" s="130">
        <v>3433</v>
      </c>
      <c r="E1474" s="130" t="s">
        <v>224</v>
      </c>
      <c r="F1474" s="130">
        <v>0.85506654787446801</v>
      </c>
      <c r="G1474" s="130" t="s">
        <v>53</v>
      </c>
      <c r="H1474" s="130" t="s">
        <v>53</v>
      </c>
      <c r="I1474" s="130" t="s">
        <v>66</v>
      </c>
      <c r="J1474" s="130" t="s">
        <v>45</v>
      </c>
      <c r="K1474" s="130" t="s">
        <v>44</v>
      </c>
    </row>
    <row r="1475" spans="1:11" x14ac:dyDescent="0.35">
      <c r="A1475" s="130">
        <v>115</v>
      </c>
      <c r="B1475" s="130">
        <v>37</v>
      </c>
      <c r="C1475" s="130" t="s">
        <v>95</v>
      </c>
      <c r="D1475" s="130">
        <v>3220</v>
      </c>
      <c r="E1475" s="130" t="s">
        <v>224</v>
      </c>
      <c r="F1475" s="130">
        <v>0.85506654787446801</v>
      </c>
      <c r="G1475" s="130" t="s">
        <v>53</v>
      </c>
      <c r="H1475" s="130" t="s">
        <v>53</v>
      </c>
      <c r="I1475" s="130" t="s">
        <v>66</v>
      </c>
      <c r="J1475" s="130" t="s">
        <v>45</v>
      </c>
      <c r="K1475" s="130" t="s">
        <v>44</v>
      </c>
    </row>
    <row r="1476" spans="1:11" x14ac:dyDescent="0.35">
      <c r="A1476" s="130">
        <v>120</v>
      </c>
      <c r="B1476" s="130">
        <v>36.9</v>
      </c>
      <c r="C1476" s="130" t="s">
        <v>95</v>
      </c>
      <c r="D1476" s="130">
        <v>3743</v>
      </c>
      <c r="E1476" s="130" t="s">
        <v>224</v>
      </c>
      <c r="F1476" s="130">
        <v>0.85506654787446801</v>
      </c>
      <c r="G1476" s="130" t="s">
        <v>53</v>
      </c>
      <c r="H1476" s="130" t="s">
        <v>53</v>
      </c>
      <c r="I1476" s="130" t="s">
        <v>66</v>
      </c>
      <c r="J1476" s="130" t="s">
        <v>45</v>
      </c>
      <c r="K1476" s="130" t="s">
        <v>44</v>
      </c>
    </row>
    <row r="1477" spans="1:11" x14ac:dyDescent="0.35">
      <c r="A1477" s="130">
        <v>125</v>
      </c>
      <c r="B1477" s="130">
        <v>37</v>
      </c>
      <c r="C1477" s="130" t="s">
        <v>95</v>
      </c>
      <c r="D1477" s="130">
        <v>3472</v>
      </c>
      <c r="E1477" s="130" t="s">
        <v>224</v>
      </c>
      <c r="F1477" s="130">
        <v>0.85506654787446801</v>
      </c>
      <c r="G1477" s="130" t="s">
        <v>53</v>
      </c>
      <c r="H1477" s="130" t="s">
        <v>53</v>
      </c>
      <c r="I1477" s="130" t="s">
        <v>66</v>
      </c>
      <c r="J1477" s="130" t="s">
        <v>45</v>
      </c>
      <c r="K1477" s="130" t="s">
        <v>44</v>
      </c>
    </row>
    <row r="1478" spans="1:11" x14ac:dyDescent="0.35">
      <c r="A1478" s="130">
        <v>130</v>
      </c>
      <c r="B1478" s="130">
        <v>37</v>
      </c>
      <c r="C1478" s="130" t="s">
        <v>95</v>
      </c>
      <c r="D1478" s="130">
        <v>3623</v>
      </c>
      <c r="E1478" s="130" t="s">
        <v>224</v>
      </c>
      <c r="F1478" s="130">
        <v>0.85506654787446801</v>
      </c>
      <c r="G1478" s="130" t="s">
        <v>53</v>
      </c>
      <c r="H1478" s="130" t="s">
        <v>53</v>
      </c>
      <c r="I1478" s="130" t="s">
        <v>66</v>
      </c>
      <c r="J1478" s="130" t="s">
        <v>45</v>
      </c>
      <c r="K1478" s="130" t="s">
        <v>44</v>
      </c>
    </row>
    <row r="1479" spans="1:11" x14ac:dyDescent="0.35">
      <c r="A1479" s="130">
        <v>135</v>
      </c>
      <c r="B1479" s="130">
        <v>37</v>
      </c>
      <c r="C1479" s="130" t="s">
        <v>95</v>
      </c>
      <c r="D1479" s="130">
        <v>3700</v>
      </c>
      <c r="E1479" s="130" t="s">
        <v>224</v>
      </c>
      <c r="F1479" s="130">
        <v>0.85506654787446801</v>
      </c>
      <c r="G1479" s="130" t="s">
        <v>53</v>
      </c>
      <c r="H1479" s="130" t="s">
        <v>53</v>
      </c>
      <c r="I1479" s="130" t="s">
        <v>66</v>
      </c>
      <c r="J1479" s="130" t="s">
        <v>45</v>
      </c>
      <c r="K1479" s="130" t="s">
        <v>44</v>
      </c>
    </row>
    <row r="1480" spans="1:11" x14ac:dyDescent="0.35">
      <c r="A1480" s="130">
        <v>140</v>
      </c>
      <c r="B1480" s="130">
        <v>37</v>
      </c>
      <c r="C1480" s="130" t="s">
        <v>95</v>
      </c>
      <c r="D1480" s="130">
        <v>3644</v>
      </c>
      <c r="E1480" s="130" t="s">
        <v>224</v>
      </c>
      <c r="F1480" s="130">
        <v>0.85506654787446801</v>
      </c>
      <c r="G1480" s="130" t="s">
        <v>53</v>
      </c>
      <c r="H1480" s="130" t="s">
        <v>53</v>
      </c>
      <c r="I1480" s="130" t="s">
        <v>66</v>
      </c>
      <c r="J1480" s="130" t="s">
        <v>45</v>
      </c>
      <c r="K1480" s="130" t="s">
        <v>44</v>
      </c>
    </row>
    <row r="1481" spans="1:11" x14ac:dyDescent="0.35">
      <c r="A1481" s="130">
        <v>145</v>
      </c>
      <c r="B1481" s="130">
        <v>37</v>
      </c>
      <c r="C1481" s="130" t="s">
        <v>95</v>
      </c>
      <c r="D1481" s="130">
        <v>3659</v>
      </c>
      <c r="E1481" s="130" t="s">
        <v>224</v>
      </c>
      <c r="F1481" s="130">
        <v>0.85506654787446801</v>
      </c>
      <c r="G1481" s="130" t="s">
        <v>53</v>
      </c>
      <c r="H1481" s="130" t="s">
        <v>53</v>
      </c>
      <c r="I1481" s="130" t="s">
        <v>66</v>
      </c>
      <c r="J1481" s="130" t="s">
        <v>45</v>
      </c>
      <c r="K1481" s="130" t="s">
        <v>44</v>
      </c>
    </row>
    <row r="1482" spans="1:11" x14ac:dyDescent="0.35">
      <c r="A1482" s="130">
        <v>150</v>
      </c>
      <c r="B1482" s="130">
        <v>37</v>
      </c>
      <c r="C1482" s="130" t="s">
        <v>95</v>
      </c>
      <c r="D1482" s="130">
        <v>4023</v>
      </c>
      <c r="E1482" s="130" t="s">
        <v>224</v>
      </c>
      <c r="F1482" s="130">
        <v>0.85506654787446801</v>
      </c>
      <c r="G1482" s="130" t="s">
        <v>53</v>
      </c>
      <c r="H1482" s="130" t="s">
        <v>53</v>
      </c>
      <c r="I1482" s="130" t="s">
        <v>66</v>
      </c>
      <c r="J1482" s="130" t="s">
        <v>45</v>
      </c>
      <c r="K1482" s="130" t="s">
        <v>44</v>
      </c>
    </row>
    <row r="1483" spans="1:11" x14ac:dyDescent="0.35">
      <c r="A1483" s="130">
        <v>155</v>
      </c>
      <c r="B1483" s="130">
        <v>37</v>
      </c>
      <c r="C1483" s="130" t="s">
        <v>95</v>
      </c>
      <c r="D1483" s="130">
        <v>4331</v>
      </c>
      <c r="E1483" s="130" t="s">
        <v>224</v>
      </c>
      <c r="F1483" s="130">
        <v>0.85506654787446801</v>
      </c>
      <c r="G1483" s="130" t="s">
        <v>53</v>
      </c>
      <c r="H1483" s="130" t="s">
        <v>53</v>
      </c>
      <c r="I1483" s="130" t="s">
        <v>66</v>
      </c>
      <c r="J1483" s="130" t="s">
        <v>45</v>
      </c>
      <c r="K1483" s="130" t="s">
        <v>44</v>
      </c>
    </row>
    <row r="1484" spans="1:11" x14ac:dyDescent="0.35">
      <c r="A1484" s="130">
        <v>160</v>
      </c>
      <c r="B1484" s="130">
        <v>37</v>
      </c>
      <c r="C1484" s="130" t="s">
        <v>95</v>
      </c>
      <c r="D1484" s="130">
        <v>3940</v>
      </c>
      <c r="E1484" s="130" t="s">
        <v>224</v>
      </c>
      <c r="F1484" s="130">
        <v>0.85506654787446801</v>
      </c>
      <c r="G1484" s="130" t="s">
        <v>53</v>
      </c>
      <c r="H1484" s="130" t="s">
        <v>53</v>
      </c>
      <c r="I1484" s="130" t="s">
        <v>66</v>
      </c>
      <c r="J1484" s="130" t="s">
        <v>45</v>
      </c>
      <c r="K1484" s="130" t="s">
        <v>44</v>
      </c>
    </row>
    <row r="1485" spans="1:11" x14ac:dyDescent="0.35">
      <c r="A1485" s="130">
        <v>165</v>
      </c>
      <c r="B1485" s="130">
        <v>37</v>
      </c>
      <c r="C1485" s="130" t="s">
        <v>95</v>
      </c>
      <c r="D1485" s="130">
        <v>4604</v>
      </c>
      <c r="E1485" s="130" t="s">
        <v>224</v>
      </c>
      <c r="F1485" s="130">
        <v>0.85506654787446801</v>
      </c>
      <c r="G1485" s="130" t="s">
        <v>53</v>
      </c>
      <c r="H1485" s="130" t="s">
        <v>53</v>
      </c>
      <c r="I1485" s="130" t="s">
        <v>66</v>
      </c>
      <c r="J1485" s="130" t="s">
        <v>45</v>
      </c>
      <c r="K1485" s="130" t="s">
        <v>44</v>
      </c>
    </row>
    <row r="1486" spans="1:11" x14ac:dyDescent="0.35">
      <c r="A1486" s="130">
        <v>170</v>
      </c>
      <c r="B1486" s="130">
        <v>37</v>
      </c>
      <c r="C1486" s="130" t="s">
        <v>95</v>
      </c>
      <c r="D1486" s="130">
        <v>4493</v>
      </c>
      <c r="E1486" s="130" t="s">
        <v>224</v>
      </c>
      <c r="F1486" s="130">
        <v>0.85506654787446801</v>
      </c>
      <c r="G1486" s="130" t="s">
        <v>53</v>
      </c>
      <c r="H1486" s="130" t="s">
        <v>53</v>
      </c>
      <c r="I1486" s="130" t="s">
        <v>66</v>
      </c>
      <c r="J1486" s="130" t="s">
        <v>45</v>
      </c>
      <c r="K1486" s="130" t="s">
        <v>44</v>
      </c>
    </row>
    <row r="1487" spans="1:11" x14ac:dyDescent="0.35">
      <c r="A1487" s="130">
        <v>175</v>
      </c>
      <c r="B1487" s="130">
        <v>37</v>
      </c>
      <c r="C1487" s="130" t="s">
        <v>95</v>
      </c>
      <c r="D1487" s="130">
        <v>4182</v>
      </c>
      <c r="E1487" s="130" t="s">
        <v>224</v>
      </c>
      <c r="F1487" s="130">
        <v>0.85506654787446801</v>
      </c>
      <c r="G1487" s="130" t="s">
        <v>53</v>
      </c>
      <c r="H1487" s="130" t="s">
        <v>53</v>
      </c>
      <c r="I1487" s="130" t="s">
        <v>66</v>
      </c>
      <c r="J1487" s="130" t="s">
        <v>45</v>
      </c>
      <c r="K1487" s="130" t="s">
        <v>44</v>
      </c>
    </row>
    <row r="1488" spans="1:11" x14ac:dyDescent="0.35">
      <c r="A1488" s="130">
        <v>180</v>
      </c>
      <c r="B1488" s="130">
        <v>37</v>
      </c>
      <c r="C1488" s="130" t="s">
        <v>95</v>
      </c>
      <c r="D1488" s="130">
        <v>4391</v>
      </c>
      <c r="E1488" s="130" t="s">
        <v>224</v>
      </c>
      <c r="F1488" s="130">
        <v>0.85506654787446801</v>
      </c>
      <c r="G1488" s="130" t="s">
        <v>53</v>
      </c>
      <c r="H1488" s="130" t="s">
        <v>53</v>
      </c>
      <c r="I1488" s="130" t="s">
        <v>66</v>
      </c>
      <c r="J1488" s="130" t="s">
        <v>45</v>
      </c>
      <c r="K1488" s="130" t="s">
        <v>44</v>
      </c>
    </row>
    <row r="1489" spans="1:11" x14ac:dyDescent="0.35">
      <c r="A1489" s="130">
        <v>185</v>
      </c>
      <c r="B1489" s="130">
        <v>37</v>
      </c>
      <c r="C1489" s="130" t="s">
        <v>95</v>
      </c>
      <c r="D1489" s="130">
        <v>4244</v>
      </c>
      <c r="E1489" s="130" t="s">
        <v>224</v>
      </c>
      <c r="F1489" s="130">
        <v>0.85506654787446801</v>
      </c>
      <c r="G1489" s="130" t="s">
        <v>53</v>
      </c>
      <c r="H1489" s="130" t="s">
        <v>53</v>
      </c>
      <c r="I1489" s="130" t="s">
        <v>66</v>
      </c>
      <c r="J1489" s="130" t="s">
        <v>45</v>
      </c>
      <c r="K1489" s="130" t="s">
        <v>44</v>
      </c>
    </row>
    <row r="1490" spans="1:11" x14ac:dyDescent="0.35">
      <c r="A1490" s="130">
        <v>190</v>
      </c>
      <c r="B1490" s="130">
        <v>37</v>
      </c>
      <c r="C1490" s="130" t="s">
        <v>95</v>
      </c>
      <c r="D1490" s="130">
        <v>4934</v>
      </c>
      <c r="E1490" s="130" t="s">
        <v>224</v>
      </c>
      <c r="F1490" s="130">
        <v>0.85506654787446801</v>
      </c>
      <c r="G1490" s="130" t="s">
        <v>53</v>
      </c>
      <c r="H1490" s="130" t="s">
        <v>53</v>
      </c>
      <c r="I1490" s="130" t="s">
        <v>66</v>
      </c>
      <c r="J1490" s="130" t="s">
        <v>45</v>
      </c>
      <c r="K1490" s="130" t="s">
        <v>44</v>
      </c>
    </row>
    <row r="1491" spans="1:11" x14ac:dyDescent="0.35">
      <c r="A1491" s="130">
        <v>195</v>
      </c>
      <c r="B1491" s="130">
        <v>37</v>
      </c>
      <c r="C1491" s="130" t="s">
        <v>95</v>
      </c>
      <c r="D1491" s="130">
        <v>4874</v>
      </c>
      <c r="E1491" s="130" t="s">
        <v>224</v>
      </c>
      <c r="F1491" s="130">
        <v>0.85506654787446801</v>
      </c>
      <c r="G1491" s="130" t="s">
        <v>53</v>
      </c>
      <c r="H1491" s="130" t="s">
        <v>53</v>
      </c>
      <c r="I1491" s="130" t="s">
        <v>66</v>
      </c>
      <c r="J1491" s="130" t="s">
        <v>45</v>
      </c>
      <c r="K1491" s="130" t="s">
        <v>44</v>
      </c>
    </row>
    <row r="1492" spans="1:11" x14ac:dyDescent="0.35">
      <c r="A1492" s="130">
        <v>200</v>
      </c>
      <c r="B1492" s="130">
        <v>37</v>
      </c>
      <c r="C1492" s="130" t="s">
        <v>95</v>
      </c>
      <c r="D1492" s="130">
        <v>5679</v>
      </c>
      <c r="E1492" s="130" t="s">
        <v>224</v>
      </c>
      <c r="F1492" s="130">
        <v>0.85506654787446801</v>
      </c>
      <c r="G1492" s="130" t="s">
        <v>53</v>
      </c>
      <c r="H1492" s="130" t="s">
        <v>53</v>
      </c>
      <c r="I1492" s="130" t="s">
        <v>66</v>
      </c>
      <c r="J1492" s="130" t="s">
        <v>45</v>
      </c>
      <c r="K1492" s="130" t="s">
        <v>44</v>
      </c>
    </row>
    <row r="1493" spans="1:11" x14ac:dyDescent="0.35">
      <c r="A1493" s="130">
        <v>205</v>
      </c>
      <c r="B1493" s="130">
        <v>37</v>
      </c>
      <c r="C1493" s="130" t="s">
        <v>95</v>
      </c>
      <c r="D1493" s="130">
        <v>5211</v>
      </c>
      <c r="E1493" s="130" t="s">
        <v>224</v>
      </c>
      <c r="F1493" s="130">
        <v>0.85506654787446801</v>
      </c>
      <c r="G1493" s="130" t="s">
        <v>53</v>
      </c>
      <c r="H1493" s="130" t="s">
        <v>53</v>
      </c>
      <c r="I1493" s="130" t="s">
        <v>66</v>
      </c>
      <c r="J1493" s="130" t="s">
        <v>45</v>
      </c>
      <c r="K1493" s="130" t="s">
        <v>44</v>
      </c>
    </row>
    <row r="1494" spans="1:11" x14ac:dyDescent="0.35">
      <c r="A1494" s="130">
        <v>210</v>
      </c>
      <c r="B1494" s="130">
        <v>37</v>
      </c>
      <c r="C1494" s="130" t="s">
        <v>95</v>
      </c>
      <c r="D1494" s="130">
        <v>5458</v>
      </c>
      <c r="E1494" s="130" t="s">
        <v>224</v>
      </c>
      <c r="F1494" s="130">
        <v>0.85506654787446801</v>
      </c>
      <c r="G1494" s="130" t="s">
        <v>53</v>
      </c>
      <c r="H1494" s="130" t="s">
        <v>53</v>
      </c>
      <c r="I1494" s="130" t="s">
        <v>66</v>
      </c>
      <c r="J1494" s="130" t="s">
        <v>45</v>
      </c>
      <c r="K1494" s="130" t="s">
        <v>44</v>
      </c>
    </row>
    <row r="1495" spans="1:11" x14ac:dyDescent="0.35">
      <c r="A1495" s="130">
        <v>215</v>
      </c>
      <c r="B1495" s="130">
        <v>37</v>
      </c>
      <c r="C1495" s="130" t="s">
        <v>95</v>
      </c>
      <c r="D1495" s="130">
        <v>5780</v>
      </c>
      <c r="E1495" s="130" t="s">
        <v>224</v>
      </c>
      <c r="F1495" s="130">
        <v>0.85506654787446801</v>
      </c>
      <c r="G1495" s="130" t="s">
        <v>53</v>
      </c>
      <c r="H1495" s="130" t="s">
        <v>53</v>
      </c>
      <c r="I1495" s="130" t="s">
        <v>66</v>
      </c>
      <c r="J1495" s="130" t="s">
        <v>45</v>
      </c>
      <c r="K1495" s="130" t="s">
        <v>44</v>
      </c>
    </row>
    <row r="1496" spans="1:11" x14ac:dyDescent="0.35">
      <c r="A1496" s="130">
        <v>220</v>
      </c>
      <c r="B1496" s="130">
        <v>37</v>
      </c>
      <c r="C1496" s="130" t="s">
        <v>95</v>
      </c>
      <c r="D1496" s="130">
        <v>6011</v>
      </c>
      <c r="E1496" s="130" t="s">
        <v>224</v>
      </c>
      <c r="F1496" s="130">
        <v>0.85506654787446801</v>
      </c>
      <c r="G1496" s="130" t="s">
        <v>53</v>
      </c>
      <c r="H1496" s="130" t="s">
        <v>53</v>
      </c>
      <c r="I1496" s="130" t="s">
        <v>66</v>
      </c>
      <c r="J1496" s="130" t="s">
        <v>45</v>
      </c>
      <c r="K1496" s="130" t="s">
        <v>44</v>
      </c>
    </row>
    <row r="1497" spans="1:11" x14ac:dyDescent="0.35">
      <c r="A1497" s="130">
        <v>225</v>
      </c>
      <c r="B1497" s="130">
        <v>37</v>
      </c>
      <c r="C1497" s="130" t="s">
        <v>95</v>
      </c>
      <c r="D1497" s="130">
        <v>5347</v>
      </c>
      <c r="E1497" s="130" t="s">
        <v>224</v>
      </c>
      <c r="F1497" s="130">
        <v>0.85506654787446801</v>
      </c>
      <c r="G1497" s="130" t="s">
        <v>53</v>
      </c>
      <c r="H1497" s="130" t="s">
        <v>53</v>
      </c>
      <c r="I1497" s="130" t="s">
        <v>66</v>
      </c>
      <c r="J1497" s="130" t="s">
        <v>45</v>
      </c>
      <c r="K1497" s="130" t="s">
        <v>44</v>
      </c>
    </row>
    <row r="1498" spans="1:11" x14ac:dyDescent="0.35">
      <c r="A1498" s="130">
        <v>230</v>
      </c>
      <c r="B1498" s="130">
        <v>37</v>
      </c>
      <c r="C1498" s="130" t="s">
        <v>95</v>
      </c>
      <c r="D1498" s="130">
        <v>5878</v>
      </c>
      <c r="E1498" s="130" t="s">
        <v>224</v>
      </c>
      <c r="F1498" s="130">
        <v>0.85506654787446801</v>
      </c>
      <c r="G1498" s="130" t="s">
        <v>53</v>
      </c>
      <c r="H1498" s="130" t="s">
        <v>53</v>
      </c>
      <c r="I1498" s="130" t="s">
        <v>66</v>
      </c>
      <c r="J1498" s="130" t="s">
        <v>45</v>
      </c>
      <c r="K1498" s="130" t="s">
        <v>44</v>
      </c>
    </row>
    <row r="1499" spans="1:11" x14ac:dyDescent="0.35">
      <c r="A1499" s="130">
        <v>235</v>
      </c>
      <c r="B1499" s="130">
        <v>37</v>
      </c>
      <c r="C1499" s="130" t="s">
        <v>95</v>
      </c>
      <c r="D1499" s="130">
        <v>6424</v>
      </c>
      <c r="E1499" s="130" t="s">
        <v>224</v>
      </c>
      <c r="F1499" s="130">
        <v>0.85506654787446801</v>
      </c>
      <c r="G1499" s="130" t="s">
        <v>53</v>
      </c>
      <c r="H1499" s="130" t="s">
        <v>53</v>
      </c>
      <c r="I1499" s="130" t="s">
        <v>66</v>
      </c>
      <c r="J1499" s="130" t="s">
        <v>45</v>
      </c>
      <c r="K1499" s="130" t="s">
        <v>44</v>
      </c>
    </row>
    <row r="1500" spans="1:11" x14ac:dyDescent="0.35">
      <c r="A1500" s="130">
        <v>240</v>
      </c>
      <c r="B1500" s="130">
        <v>37</v>
      </c>
      <c r="C1500" s="130" t="s">
        <v>95</v>
      </c>
      <c r="D1500" s="130">
        <v>6227</v>
      </c>
      <c r="E1500" s="130" t="s">
        <v>224</v>
      </c>
      <c r="F1500" s="130">
        <v>0.85506654787446801</v>
      </c>
      <c r="G1500" s="130" t="s">
        <v>53</v>
      </c>
      <c r="H1500" s="130" t="s">
        <v>53</v>
      </c>
      <c r="I1500" s="130" t="s">
        <v>66</v>
      </c>
      <c r="J1500" s="130" t="s">
        <v>45</v>
      </c>
      <c r="K1500" s="130" t="s">
        <v>44</v>
      </c>
    </row>
    <row r="1501" spans="1:11" x14ac:dyDescent="0.35">
      <c r="A1501" s="130">
        <v>245</v>
      </c>
      <c r="B1501" s="130">
        <v>37</v>
      </c>
      <c r="C1501" s="130" t="s">
        <v>95</v>
      </c>
      <c r="D1501" s="130">
        <v>6780</v>
      </c>
      <c r="E1501" s="130" t="s">
        <v>224</v>
      </c>
      <c r="F1501" s="130">
        <v>0.85506654787446801</v>
      </c>
      <c r="G1501" s="130" t="s">
        <v>53</v>
      </c>
      <c r="H1501" s="130" t="s">
        <v>53</v>
      </c>
      <c r="I1501" s="130" t="s">
        <v>66</v>
      </c>
      <c r="J1501" s="130" t="s">
        <v>45</v>
      </c>
      <c r="K1501" s="130" t="s">
        <v>44</v>
      </c>
    </row>
    <row r="1502" spans="1:11" x14ac:dyDescent="0.35">
      <c r="A1502" s="130">
        <v>250</v>
      </c>
      <c r="B1502" s="130">
        <v>37</v>
      </c>
      <c r="C1502" s="130" t="s">
        <v>95</v>
      </c>
      <c r="D1502" s="130">
        <v>7392</v>
      </c>
      <c r="E1502" s="130" t="s">
        <v>224</v>
      </c>
      <c r="F1502" s="130">
        <v>0.85506654787446801</v>
      </c>
      <c r="G1502" s="130" t="s">
        <v>53</v>
      </c>
      <c r="H1502" s="130" t="s">
        <v>53</v>
      </c>
      <c r="I1502" s="130" t="s">
        <v>66</v>
      </c>
      <c r="J1502" s="130" t="s">
        <v>45</v>
      </c>
      <c r="K1502" s="130" t="s">
        <v>44</v>
      </c>
    </row>
    <row r="1503" spans="1:11" x14ac:dyDescent="0.35">
      <c r="A1503" s="130">
        <v>255</v>
      </c>
      <c r="B1503" s="130">
        <v>37</v>
      </c>
      <c r="C1503" s="130" t="s">
        <v>95</v>
      </c>
      <c r="D1503" s="130">
        <v>7260</v>
      </c>
      <c r="E1503" s="130" t="s">
        <v>224</v>
      </c>
      <c r="F1503" s="130">
        <v>0.85506654787446801</v>
      </c>
      <c r="G1503" s="130" t="s">
        <v>53</v>
      </c>
      <c r="H1503" s="130" t="s">
        <v>53</v>
      </c>
      <c r="I1503" s="130" t="s">
        <v>66</v>
      </c>
      <c r="J1503" s="130" t="s">
        <v>45</v>
      </c>
      <c r="K1503" s="130" t="s">
        <v>44</v>
      </c>
    </row>
    <row r="1504" spans="1:11" x14ac:dyDescent="0.35">
      <c r="A1504" s="130">
        <v>260</v>
      </c>
      <c r="B1504" s="130">
        <v>37</v>
      </c>
      <c r="C1504" s="130" t="s">
        <v>95</v>
      </c>
      <c r="D1504" s="130">
        <v>7350</v>
      </c>
      <c r="E1504" s="130" t="s">
        <v>224</v>
      </c>
      <c r="F1504" s="130">
        <v>0.85506654787446801</v>
      </c>
      <c r="G1504" s="130" t="s">
        <v>53</v>
      </c>
      <c r="H1504" s="130" t="s">
        <v>53</v>
      </c>
      <c r="I1504" s="130" t="s">
        <v>66</v>
      </c>
      <c r="J1504" s="130" t="s">
        <v>45</v>
      </c>
      <c r="K1504" s="130" t="s">
        <v>44</v>
      </c>
    </row>
    <row r="1505" spans="1:11" x14ac:dyDescent="0.35">
      <c r="A1505" s="130">
        <v>265</v>
      </c>
      <c r="B1505" s="130">
        <v>37</v>
      </c>
      <c r="C1505" s="130" t="s">
        <v>95</v>
      </c>
      <c r="D1505" s="130">
        <v>8138</v>
      </c>
      <c r="E1505" s="130" t="s">
        <v>224</v>
      </c>
      <c r="F1505" s="130">
        <v>0.85506654787446801</v>
      </c>
      <c r="G1505" s="130" t="s">
        <v>53</v>
      </c>
      <c r="H1505" s="130" t="s">
        <v>53</v>
      </c>
      <c r="I1505" s="130" t="s">
        <v>66</v>
      </c>
      <c r="J1505" s="130" t="s">
        <v>45</v>
      </c>
      <c r="K1505" s="130" t="s">
        <v>44</v>
      </c>
    </row>
    <row r="1506" spans="1:11" x14ac:dyDescent="0.35">
      <c r="A1506" s="130">
        <v>270</v>
      </c>
      <c r="B1506" s="130">
        <v>37</v>
      </c>
      <c r="C1506" s="130" t="s">
        <v>95</v>
      </c>
      <c r="D1506" s="130">
        <v>9011</v>
      </c>
      <c r="E1506" s="130" t="s">
        <v>224</v>
      </c>
      <c r="F1506" s="130">
        <v>0.85506654787446801</v>
      </c>
      <c r="G1506" s="130" t="s">
        <v>53</v>
      </c>
      <c r="H1506" s="130" t="s">
        <v>53</v>
      </c>
      <c r="I1506" s="130" t="s">
        <v>66</v>
      </c>
      <c r="J1506" s="130" t="s">
        <v>45</v>
      </c>
      <c r="K1506" s="130" t="s">
        <v>44</v>
      </c>
    </row>
    <row r="1507" spans="1:11" x14ac:dyDescent="0.35">
      <c r="A1507" s="130">
        <v>275</v>
      </c>
      <c r="B1507" s="130">
        <v>37</v>
      </c>
      <c r="C1507" s="130" t="s">
        <v>95</v>
      </c>
      <c r="D1507" s="130">
        <v>8903</v>
      </c>
      <c r="E1507" s="130" t="s">
        <v>224</v>
      </c>
      <c r="F1507" s="130">
        <v>0.85506654787446801</v>
      </c>
      <c r="G1507" s="130" t="s">
        <v>53</v>
      </c>
      <c r="H1507" s="130" t="s">
        <v>53</v>
      </c>
      <c r="I1507" s="130" t="s">
        <v>66</v>
      </c>
      <c r="J1507" s="130" t="s">
        <v>45</v>
      </c>
      <c r="K1507" s="130" t="s">
        <v>44</v>
      </c>
    </row>
    <row r="1508" spans="1:11" x14ac:dyDescent="0.35">
      <c r="A1508" s="130">
        <v>280</v>
      </c>
      <c r="B1508" s="130">
        <v>37</v>
      </c>
      <c r="C1508" s="130" t="s">
        <v>95</v>
      </c>
      <c r="D1508" s="130">
        <v>9078</v>
      </c>
      <c r="E1508" s="130" t="s">
        <v>224</v>
      </c>
      <c r="F1508" s="130">
        <v>0.85506654787446801</v>
      </c>
      <c r="G1508" s="130" t="s">
        <v>53</v>
      </c>
      <c r="H1508" s="130" t="s">
        <v>53</v>
      </c>
      <c r="I1508" s="130" t="s">
        <v>66</v>
      </c>
      <c r="J1508" s="130" t="s">
        <v>45</v>
      </c>
      <c r="K1508" s="130" t="s">
        <v>44</v>
      </c>
    </row>
    <row r="1509" spans="1:11" x14ac:dyDescent="0.35">
      <c r="A1509" s="130">
        <v>285</v>
      </c>
      <c r="B1509" s="130">
        <v>37</v>
      </c>
      <c r="C1509" s="130" t="s">
        <v>95</v>
      </c>
      <c r="D1509" s="130">
        <v>10280</v>
      </c>
      <c r="E1509" s="130" t="s">
        <v>224</v>
      </c>
      <c r="F1509" s="130">
        <v>0.85506654787446801</v>
      </c>
      <c r="G1509" s="130" t="s">
        <v>53</v>
      </c>
      <c r="H1509" s="130" t="s">
        <v>53</v>
      </c>
      <c r="I1509" s="130" t="s">
        <v>66</v>
      </c>
      <c r="J1509" s="130" t="s">
        <v>45</v>
      </c>
      <c r="K1509" s="130" t="s">
        <v>44</v>
      </c>
    </row>
    <row r="1510" spans="1:11" x14ac:dyDescent="0.35">
      <c r="A1510" s="130">
        <v>290</v>
      </c>
      <c r="B1510" s="130">
        <v>37</v>
      </c>
      <c r="C1510" s="130" t="s">
        <v>95</v>
      </c>
      <c r="D1510" s="130">
        <v>10271</v>
      </c>
      <c r="E1510" s="130" t="s">
        <v>224</v>
      </c>
      <c r="F1510" s="130">
        <v>0.85506654787446801</v>
      </c>
      <c r="G1510" s="130" t="s">
        <v>53</v>
      </c>
      <c r="H1510" s="130" t="s">
        <v>53</v>
      </c>
      <c r="I1510" s="130" t="s">
        <v>66</v>
      </c>
      <c r="J1510" s="130" t="s">
        <v>45</v>
      </c>
      <c r="K1510" s="130" t="s">
        <v>44</v>
      </c>
    </row>
    <row r="1511" spans="1:11" x14ac:dyDescent="0.35">
      <c r="A1511" s="130">
        <v>295</v>
      </c>
      <c r="B1511" s="130">
        <v>37</v>
      </c>
      <c r="C1511" s="130" t="s">
        <v>95</v>
      </c>
      <c r="D1511" s="130">
        <v>11290</v>
      </c>
      <c r="E1511" s="130" t="s">
        <v>224</v>
      </c>
      <c r="F1511" s="130">
        <v>0.85506654787446801</v>
      </c>
      <c r="G1511" s="130" t="s">
        <v>53</v>
      </c>
      <c r="H1511" s="130" t="s">
        <v>53</v>
      </c>
      <c r="I1511" s="130" t="s">
        <v>66</v>
      </c>
      <c r="J1511" s="130" t="s">
        <v>45</v>
      </c>
      <c r="K1511" s="130" t="s">
        <v>44</v>
      </c>
    </row>
    <row r="1512" spans="1:11" x14ac:dyDescent="0.35">
      <c r="A1512" s="130">
        <v>300</v>
      </c>
      <c r="B1512" s="130">
        <v>37</v>
      </c>
      <c r="C1512" s="130" t="s">
        <v>95</v>
      </c>
      <c r="D1512" s="130">
        <v>11873</v>
      </c>
      <c r="E1512" s="130" t="s">
        <v>224</v>
      </c>
      <c r="F1512" s="130">
        <v>0.85506654787446801</v>
      </c>
      <c r="G1512" s="130" t="s">
        <v>53</v>
      </c>
      <c r="H1512" s="130" t="s">
        <v>53</v>
      </c>
      <c r="I1512" s="130" t="s">
        <v>66</v>
      </c>
      <c r="J1512" s="130" t="s">
        <v>45</v>
      </c>
      <c r="K1512" s="130" t="s">
        <v>44</v>
      </c>
    </row>
    <row r="1513" spans="1:11" x14ac:dyDescent="0.35">
      <c r="A1513" s="130">
        <v>305</v>
      </c>
      <c r="B1513" s="130">
        <v>37</v>
      </c>
      <c r="C1513" s="130" t="s">
        <v>95</v>
      </c>
      <c r="D1513" s="130">
        <v>12316</v>
      </c>
      <c r="E1513" s="130" t="s">
        <v>224</v>
      </c>
      <c r="F1513" s="130">
        <v>0.85506654787446801</v>
      </c>
      <c r="G1513" s="130" t="s">
        <v>53</v>
      </c>
      <c r="H1513" s="130" t="s">
        <v>53</v>
      </c>
      <c r="I1513" s="130" t="s">
        <v>66</v>
      </c>
      <c r="J1513" s="130" t="s">
        <v>45</v>
      </c>
      <c r="K1513" s="130" t="s">
        <v>44</v>
      </c>
    </row>
    <row r="1514" spans="1:11" x14ac:dyDescent="0.35">
      <c r="A1514" s="130">
        <v>310</v>
      </c>
      <c r="B1514" s="130">
        <v>37</v>
      </c>
      <c r="C1514" s="130" t="s">
        <v>95</v>
      </c>
      <c r="D1514" s="130">
        <v>11813</v>
      </c>
      <c r="E1514" s="130" t="s">
        <v>224</v>
      </c>
      <c r="F1514" s="130">
        <v>0.85506654787446801</v>
      </c>
      <c r="G1514" s="130" t="s">
        <v>53</v>
      </c>
      <c r="H1514" s="130" t="s">
        <v>53</v>
      </c>
      <c r="I1514" s="130" t="s">
        <v>66</v>
      </c>
      <c r="J1514" s="130" t="s">
        <v>45</v>
      </c>
      <c r="K1514" s="130" t="s">
        <v>44</v>
      </c>
    </row>
    <row r="1515" spans="1:11" x14ac:dyDescent="0.35">
      <c r="A1515" s="130">
        <v>315</v>
      </c>
      <c r="B1515" s="130">
        <v>37.1</v>
      </c>
      <c r="C1515" s="130" t="s">
        <v>95</v>
      </c>
      <c r="D1515" s="130">
        <v>12266</v>
      </c>
      <c r="E1515" s="130" t="s">
        <v>224</v>
      </c>
      <c r="F1515" s="130">
        <v>0.85506654787446801</v>
      </c>
      <c r="G1515" s="130" t="s">
        <v>53</v>
      </c>
      <c r="H1515" s="130" t="s">
        <v>53</v>
      </c>
      <c r="I1515" s="130" t="s">
        <v>66</v>
      </c>
      <c r="J1515" s="130" t="s">
        <v>45</v>
      </c>
      <c r="K1515" s="130" t="s">
        <v>44</v>
      </c>
    </row>
    <row r="1516" spans="1:11" x14ac:dyDescent="0.35">
      <c r="A1516" s="130">
        <v>320</v>
      </c>
      <c r="B1516" s="130">
        <v>37</v>
      </c>
      <c r="C1516" s="130" t="s">
        <v>95</v>
      </c>
      <c r="D1516" s="130">
        <v>13678</v>
      </c>
      <c r="E1516" s="130" t="s">
        <v>224</v>
      </c>
      <c r="F1516" s="130">
        <v>0.85506654787446801</v>
      </c>
      <c r="G1516" s="130" t="s">
        <v>53</v>
      </c>
      <c r="H1516" s="130" t="s">
        <v>53</v>
      </c>
      <c r="I1516" s="130" t="s">
        <v>66</v>
      </c>
      <c r="J1516" s="130" t="s">
        <v>45</v>
      </c>
      <c r="K1516" s="130" t="s">
        <v>44</v>
      </c>
    </row>
    <row r="1517" spans="1:11" x14ac:dyDescent="0.35">
      <c r="A1517" s="130">
        <v>325</v>
      </c>
      <c r="B1517" s="130">
        <v>37</v>
      </c>
      <c r="C1517" s="130" t="s">
        <v>95</v>
      </c>
      <c r="D1517" s="130">
        <v>13152</v>
      </c>
      <c r="E1517" s="130" t="s">
        <v>224</v>
      </c>
      <c r="F1517" s="130">
        <v>0.85506654787446801</v>
      </c>
      <c r="G1517" s="130" t="s">
        <v>53</v>
      </c>
      <c r="H1517" s="130" t="s">
        <v>53</v>
      </c>
      <c r="I1517" s="130" t="s">
        <v>66</v>
      </c>
      <c r="J1517" s="130" t="s">
        <v>45</v>
      </c>
      <c r="K1517" s="130" t="s">
        <v>44</v>
      </c>
    </row>
    <row r="1518" spans="1:11" x14ac:dyDescent="0.35">
      <c r="A1518" s="130">
        <v>330</v>
      </c>
      <c r="B1518" s="130">
        <v>37</v>
      </c>
      <c r="C1518" s="130" t="s">
        <v>95</v>
      </c>
      <c r="D1518" s="130">
        <v>14279</v>
      </c>
      <c r="E1518" s="130" t="s">
        <v>224</v>
      </c>
      <c r="F1518" s="130">
        <v>0.85506654787446801</v>
      </c>
      <c r="G1518" s="130" t="s">
        <v>53</v>
      </c>
      <c r="H1518" s="130" t="s">
        <v>53</v>
      </c>
      <c r="I1518" s="130" t="s">
        <v>66</v>
      </c>
      <c r="J1518" s="130" t="s">
        <v>45</v>
      </c>
      <c r="K1518" s="130" t="s">
        <v>44</v>
      </c>
    </row>
    <row r="1519" spans="1:11" x14ac:dyDescent="0.35">
      <c r="A1519" s="130">
        <v>335</v>
      </c>
      <c r="B1519" s="130">
        <v>37</v>
      </c>
      <c r="C1519" s="130" t="s">
        <v>95</v>
      </c>
      <c r="D1519" s="130">
        <v>14393</v>
      </c>
      <c r="E1519" s="130" t="s">
        <v>224</v>
      </c>
      <c r="F1519" s="130">
        <v>0.85506654787446801</v>
      </c>
      <c r="G1519" s="130" t="s">
        <v>53</v>
      </c>
      <c r="H1519" s="130" t="s">
        <v>53</v>
      </c>
      <c r="I1519" s="130" t="s">
        <v>66</v>
      </c>
      <c r="J1519" s="130" t="s">
        <v>45</v>
      </c>
      <c r="K1519" s="130" t="s">
        <v>44</v>
      </c>
    </row>
    <row r="1520" spans="1:11" x14ac:dyDescent="0.35">
      <c r="A1520" s="130">
        <v>340</v>
      </c>
      <c r="B1520" s="130">
        <v>37</v>
      </c>
      <c r="C1520" s="130" t="s">
        <v>95</v>
      </c>
      <c r="D1520" s="130">
        <v>14482</v>
      </c>
      <c r="E1520" s="130" t="s">
        <v>224</v>
      </c>
      <c r="F1520" s="130">
        <v>0.85506654787446801</v>
      </c>
      <c r="G1520" s="130" t="s">
        <v>53</v>
      </c>
      <c r="H1520" s="130" t="s">
        <v>53</v>
      </c>
      <c r="I1520" s="130" t="s">
        <v>66</v>
      </c>
      <c r="J1520" s="130" t="s">
        <v>45</v>
      </c>
      <c r="K1520" s="130" t="s">
        <v>44</v>
      </c>
    </row>
    <row r="1521" spans="1:11" x14ac:dyDescent="0.35">
      <c r="A1521" s="130">
        <v>345</v>
      </c>
      <c r="B1521" s="130">
        <v>37</v>
      </c>
      <c r="C1521" s="130" t="s">
        <v>95</v>
      </c>
      <c r="D1521" s="130">
        <v>14369</v>
      </c>
      <c r="E1521" s="130" t="s">
        <v>224</v>
      </c>
      <c r="F1521" s="130">
        <v>0.85506654787446801</v>
      </c>
      <c r="G1521" s="130" t="s">
        <v>53</v>
      </c>
      <c r="H1521" s="130" t="s">
        <v>53</v>
      </c>
      <c r="I1521" s="130" t="s">
        <v>66</v>
      </c>
      <c r="J1521" s="130" t="s">
        <v>45</v>
      </c>
      <c r="K1521" s="130" t="s">
        <v>44</v>
      </c>
    </row>
    <row r="1522" spans="1:11" x14ac:dyDescent="0.35">
      <c r="A1522" s="130">
        <v>350</v>
      </c>
      <c r="B1522" s="130">
        <v>37</v>
      </c>
      <c r="C1522" s="130" t="s">
        <v>95</v>
      </c>
      <c r="D1522" s="130">
        <v>13969</v>
      </c>
      <c r="E1522" s="130" t="s">
        <v>224</v>
      </c>
      <c r="F1522" s="130">
        <v>0.85506654787446801</v>
      </c>
      <c r="G1522" s="130" t="s">
        <v>53</v>
      </c>
      <c r="H1522" s="130" t="s">
        <v>53</v>
      </c>
      <c r="I1522" s="130" t="s">
        <v>66</v>
      </c>
      <c r="J1522" s="130" t="s">
        <v>45</v>
      </c>
      <c r="K1522" s="130" t="s">
        <v>44</v>
      </c>
    </row>
    <row r="1523" spans="1:11" x14ac:dyDescent="0.35">
      <c r="A1523" s="130">
        <v>355</v>
      </c>
      <c r="B1523" s="130">
        <v>37</v>
      </c>
      <c r="C1523" s="130" t="s">
        <v>95</v>
      </c>
      <c r="D1523" s="130">
        <v>14258</v>
      </c>
      <c r="E1523" s="130" t="s">
        <v>224</v>
      </c>
      <c r="F1523" s="130">
        <v>0.85506654787446801</v>
      </c>
      <c r="G1523" s="130" t="s">
        <v>53</v>
      </c>
      <c r="H1523" s="130" t="s">
        <v>53</v>
      </c>
      <c r="I1523" s="130" t="s">
        <v>66</v>
      </c>
      <c r="J1523" s="130" t="s">
        <v>45</v>
      </c>
      <c r="K1523" s="130" t="s">
        <v>44</v>
      </c>
    </row>
    <row r="1524" spans="1:11" x14ac:dyDescent="0.35">
      <c r="A1524" s="130">
        <v>360</v>
      </c>
      <c r="B1524" s="130">
        <v>37</v>
      </c>
      <c r="C1524" s="130" t="s">
        <v>95</v>
      </c>
      <c r="D1524" s="130">
        <v>15773</v>
      </c>
      <c r="E1524" s="130" t="s">
        <v>224</v>
      </c>
      <c r="F1524" s="130">
        <v>0.85506654787446801</v>
      </c>
      <c r="G1524" s="130" t="s">
        <v>53</v>
      </c>
      <c r="H1524" s="130" t="s">
        <v>53</v>
      </c>
      <c r="I1524" s="130" t="s">
        <v>66</v>
      </c>
      <c r="J1524" s="130" t="s">
        <v>45</v>
      </c>
      <c r="K1524" s="130" t="s">
        <v>44</v>
      </c>
    </row>
    <row r="1525" spans="1:11" x14ac:dyDescent="0.35">
      <c r="A1525" s="130">
        <v>365</v>
      </c>
      <c r="B1525" s="130">
        <v>37</v>
      </c>
      <c r="C1525" s="130" t="s">
        <v>95</v>
      </c>
      <c r="D1525" s="130">
        <v>14818</v>
      </c>
      <c r="E1525" s="130" t="s">
        <v>224</v>
      </c>
      <c r="F1525" s="130">
        <v>0.85506654787446801</v>
      </c>
      <c r="G1525" s="130" t="s">
        <v>53</v>
      </c>
      <c r="H1525" s="130" t="s">
        <v>53</v>
      </c>
      <c r="I1525" s="130" t="s">
        <v>66</v>
      </c>
      <c r="J1525" s="130" t="s">
        <v>45</v>
      </c>
      <c r="K1525" s="130" t="s">
        <v>44</v>
      </c>
    </row>
    <row r="1526" spans="1:11" x14ac:dyDescent="0.35">
      <c r="A1526" s="130">
        <v>370</v>
      </c>
      <c r="B1526" s="130">
        <v>37</v>
      </c>
      <c r="C1526" s="130" t="s">
        <v>95</v>
      </c>
      <c r="D1526" s="130">
        <v>15353</v>
      </c>
      <c r="E1526" s="130" t="s">
        <v>224</v>
      </c>
      <c r="F1526" s="130">
        <v>0.85506654787446801</v>
      </c>
      <c r="G1526" s="130" t="s">
        <v>53</v>
      </c>
      <c r="H1526" s="130" t="s">
        <v>53</v>
      </c>
      <c r="I1526" s="130" t="s">
        <v>66</v>
      </c>
      <c r="J1526" s="130" t="s">
        <v>45</v>
      </c>
      <c r="K1526" s="130" t="s">
        <v>44</v>
      </c>
    </row>
    <row r="1527" spans="1:11" x14ac:dyDescent="0.35">
      <c r="A1527" s="130">
        <v>375</v>
      </c>
      <c r="B1527" s="130">
        <v>37</v>
      </c>
      <c r="C1527" s="130" t="s">
        <v>95</v>
      </c>
      <c r="D1527" s="130">
        <v>15505</v>
      </c>
      <c r="E1527" s="130" t="s">
        <v>224</v>
      </c>
      <c r="F1527" s="130">
        <v>0.85506654787446801</v>
      </c>
      <c r="G1527" s="130" t="s">
        <v>53</v>
      </c>
      <c r="H1527" s="130" t="s">
        <v>53</v>
      </c>
      <c r="I1527" s="130" t="s">
        <v>66</v>
      </c>
      <c r="J1527" s="130" t="s">
        <v>45</v>
      </c>
      <c r="K1527" s="130" t="s">
        <v>44</v>
      </c>
    </row>
    <row r="1528" spans="1:11" x14ac:dyDescent="0.35">
      <c r="A1528" s="130">
        <v>380</v>
      </c>
      <c r="B1528" s="130">
        <v>37</v>
      </c>
      <c r="C1528" s="130" t="s">
        <v>95</v>
      </c>
      <c r="D1528" s="130">
        <v>15584</v>
      </c>
      <c r="E1528" s="130" t="s">
        <v>224</v>
      </c>
      <c r="F1528" s="130">
        <v>0.85506654787446801</v>
      </c>
      <c r="G1528" s="130" t="s">
        <v>53</v>
      </c>
      <c r="H1528" s="130" t="s">
        <v>53</v>
      </c>
      <c r="I1528" s="130" t="s">
        <v>66</v>
      </c>
      <c r="J1528" s="130" t="s">
        <v>45</v>
      </c>
      <c r="K1528" s="130" t="s">
        <v>44</v>
      </c>
    </row>
    <row r="1529" spans="1:11" x14ac:dyDescent="0.35">
      <c r="A1529" s="130">
        <v>385</v>
      </c>
      <c r="B1529" s="130">
        <v>37</v>
      </c>
      <c r="C1529" s="130" t="s">
        <v>95</v>
      </c>
      <c r="D1529" s="130">
        <v>15151</v>
      </c>
      <c r="E1529" s="130" t="s">
        <v>224</v>
      </c>
      <c r="F1529" s="130">
        <v>0.85506654787446801</v>
      </c>
      <c r="G1529" s="130" t="s">
        <v>53</v>
      </c>
      <c r="H1529" s="130" t="s">
        <v>53</v>
      </c>
      <c r="I1529" s="130" t="s">
        <v>66</v>
      </c>
      <c r="J1529" s="130" t="s">
        <v>45</v>
      </c>
      <c r="K1529" s="130" t="s">
        <v>44</v>
      </c>
    </row>
    <row r="1530" spans="1:11" x14ac:dyDescent="0.35">
      <c r="A1530" s="130">
        <v>390</v>
      </c>
      <c r="B1530" s="130">
        <v>37</v>
      </c>
      <c r="C1530" s="130" t="s">
        <v>95</v>
      </c>
      <c r="D1530" s="130">
        <v>16228</v>
      </c>
      <c r="E1530" s="130" t="s">
        <v>224</v>
      </c>
      <c r="F1530" s="130">
        <v>0.85506654787446801</v>
      </c>
      <c r="G1530" s="130" t="s">
        <v>53</v>
      </c>
      <c r="H1530" s="130" t="s">
        <v>53</v>
      </c>
      <c r="I1530" s="130" t="s">
        <v>66</v>
      </c>
      <c r="J1530" s="130" t="s">
        <v>45</v>
      </c>
      <c r="K1530" s="130" t="s">
        <v>44</v>
      </c>
    </row>
    <row r="1531" spans="1:11" x14ac:dyDescent="0.35">
      <c r="A1531" s="130">
        <v>395</v>
      </c>
      <c r="B1531" s="130">
        <v>37</v>
      </c>
      <c r="C1531" s="130" t="s">
        <v>95</v>
      </c>
      <c r="D1531" s="130">
        <v>14847</v>
      </c>
      <c r="E1531" s="130" t="s">
        <v>224</v>
      </c>
      <c r="F1531" s="130">
        <v>0.85506654787446801</v>
      </c>
      <c r="G1531" s="130" t="s">
        <v>53</v>
      </c>
      <c r="H1531" s="130" t="s">
        <v>53</v>
      </c>
      <c r="I1531" s="130" t="s">
        <v>66</v>
      </c>
      <c r="J1531" s="130" t="s">
        <v>45</v>
      </c>
      <c r="K1531" s="130" t="s">
        <v>44</v>
      </c>
    </row>
    <row r="1532" spans="1:11" x14ac:dyDescent="0.35">
      <c r="A1532" s="130">
        <v>400</v>
      </c>
      <c r="B1532" s="130">
        <v>37</v>
      </c>
      <c r="C1532" s="130" t="s">
        <v>95</v>
      </c>
      <c r="D1532" s="130">
        <v>15894</v>
      </c>
      <c r="E1532" s="130" t="s">
        <v>224</v>
      </c>
      <c r="F1532" s="130">
        <v>0.85506654787446801</v>
      </c>
      <c r="G1532" s="130" t="s">
        <v>53</v>
      </c>
      <c r="H1532" s="130" t="s">
        <v>53</v>
      </c>
      <c r="I1532" s="130" t="s">
        <v>66</v>
      </c>
      <c r="J1532" s="130" t="s">
        <v>45</v>
      </c>
      <c r="K1532" s="130" t="s">
        <v>44</v>
      </c>
    </row>
    <row r="1533" spans="1:11" x14ac:dyDescent="0.35">
      <c r="A1533" s="130">
        <v>405</v>
      </c>
      <c r="B1533" s="130">
        <v>37</v>
      </c>
      <c r="C1533" s="130" t="s">
        <v>95</v>
      </c>
      <c r="D1533" s="130">
        <v>14713</v>
      </c>
      <c r="E1533" s="130" t="s">
        <v>224</v>
      </c>
      <c r="F1533" s="130">
        <v>0.85506654787446801</v>
      </c>
      <c r="G1533" s="130" t="s">
        <v>53</v>
      </c>
      <c r="H1533" s="130" t="s">
        <v>53</v>
      </c>
      <c r="I1533" s="130" t="s">
        <v>66</v>
      </c>
      <c r="J1533" s="130" t="s">
        <v>45</v>
      </c>
      <c r="K1533" s="130" t="s">
        <v>44</v>
      </c>
    </row>
    <row r="1534" spans="1:11" x14ac:dyDescent="0.35">
      <c r="A1534" s="130">
        <v>410</v>
      </c>
      <c r="B1534" s="130">
        <v>37</v>
      </c>
      <c r="C1534" s="130" t="s">
        <v>95</v>
      </c>
      <c r="D1534" s="130">
        <v>15009</v>
      </c>
      <c r="E1534" s="130" t="s">
        <v>224</v>
      </c>
      <c r="F1534" s="130">
        <v>0.85506654787446801</v>
      </c>
      <c r="G1534" s="130" t="s">
        <v>53</v>
      </c>
      <c r="H1534" s="130" t="s">
        <v>53</v>
      </c>
      <c r="I1534" s="130" t="s">
        <v>66</v>
      </c>
      <c r="J1534" s="130" t="s">
        <v>45</v>
      </c>
      <c r="K1534" s="130" t="s">
        <v>44</v>
      </c>
    </row>
    <row r="1535" spans="1:11" x14ac:dyDescent="0.35">
      <c r="A1535" s="130">
        <v>415</v>
      </c>
      <c r="B1535" s="130">
        <v>37</v>
      </c>
      <c r="C1535" s="130" t="s">
        <v>95</v>
      </c>
      <c r="D1535" s="130">
        <v>16354</v>
      </c>
      <c r="E1535" s="130" t="s">
        <v>224</v>
      </c>
      <c r="F1535" s="130">
        <v>0.85506654787446801</v>
      </c>
      <c r="G1535" s="130" t="s">
        <v>53</v>
      </c>
      <c r="H1535" s="130" t="s">
        <v>53</v>
      </c>
      <c r="I1535" s="130" t="s">
        <v>66</v>
      </c>
      <c r="J1535" s="130" t="s">
        <v>45</v>
      </c>
      <c r="K1535" s="130" t="s">
        <v>44</v>
      </c>
    </row>
    <row r="1536" spans="1:11" x14ac:dyDescent="0.35">
      <c r="A1536" s="130">
        <v>420</v>
      </c>
      <c r="B1536" s="130">
        <v>37</v>
      </c>
      <c r="C1536" s="130" t="s">
        <v>95</v>
      </c>
      <c r="D1536" s="130">
        <v>16998</v>
      </c>
      <c r="E1536" s="130" t="s">
        <v>224</v>
      </c>
      <c r="F1536" s="130">
        <v>0.85506654787446801</v>
      </c>
      <c r="G1536" s="130" t="s">
        <v>53</v>
      </c>
      <c r="H1536" s="130" t="s">
        <v>53</v>
      </c>
      <c r="I1536" s="130" t="s">
        <v>66</v>
      </c>
      <c r="J1536" s="130" t="s">
        <v>45</v>
      </c>
      <c r="K1536" s="130" t="s">
        <v>44</v>
      </c>
    </row>
    <row r="1537" spans="1:11" x14ac:dyDescent="0.35">
      <c r="A1537" s="130">
        <v>425</v>
      </c>
      <c r="B1537" s="130">
        <v>37</v>
      </c>
      <c r="C1537" s="130" t="s">
        <v>95</v>
      </c>
      <c r="D1537" s="130">
        <v>15905</v>
      </c>
      <c r="E1537" s="130" t="s">
        <v>224</v>
      </c>
      <c r="F1537" s="130">
        <v>0.85506654787446801</v>
      </c>
      <c r="G1537" s="130" t="s">
        <v>53</v>
      </c>
      <c r="H1537" s="130" t="s">
        <v>53</v>
      </c>
      <c r="I1537" s="130" t="s">
        <v>66</v>
      </c>
      <c r="J1537" s="130" t="s">
        <v>45</v>
      </c>
      <c r="K1537" s="130" t="s">
        <v>44</v>
      </c>
    </row>
    <row r="1538" spans="1:11" x14ac:dyDescent="0.35">
      <c r="A1538" s="130">
        <v>430</v>
      </c>
      <c r="B1538" s="130">
        <v>37</v>
      </c>
      <c r="C1538" s="130" t="s">
        <v>95</v>
      </c>
      <c r="D1538" s="130">
        <v>16989</v>
      </c>
      <c r="E1538" s="130" t="s">
        <v>224</v>
      </c>
      <c r="F1538" s="130">
        <v>0.85506654787446801</v>
      </c>
      <c r="G1538" s="130" t="s">
        <v>53</v>
      </c>
      <c r="H1538" s="130" t="s">
        <v>53</v>
      </c>
      <c r="I1538" s="130" t="s">
        <v>66</v>
      </c>
      <c r="J1538" s="130" t="s">
        <v>45</v>
      </c>
      <c r="K1538" s="130" t="s">
        <v>44</v>
      </c>
    </row>
    <row r="1539" spans="1:11" x14ac:dyDescent="0.35">
      <c r="A1539" s="130">
        <v>435</v>
      </c>
      <c r="B1539" s="130">
        <v>37.1</v>
      </c>
      <c r="C1539" s="130" t="s">
        <v>95</v>
      </c>
      <c r="D1539" s="130">
        <v>16983</v>
      </c>
      <c r="E1539" s="130" t="s">
        <v>224</v>
      </c>
      <c r="F1539" s="130">
        <v>0.85506654787446801</v>
      </c>
      <c r="G1539" s="130" t="s">
        <v>53</v>
      </c>
      <c r="H1539" s="130" t="s">
        <v>53</v>
      </c>
      <c r="I1539" s="130" t="s">
        <v>66</v>
      </c>
      <c r="J1539" s="130" t="s">
        <v>45</v>
      </c>
      <c r="K1539" s="130" t="s">
        <v>44</v>
      </c>
    </row>
    <row r="1540" spans="1:11" x14ac:dyDescent="0.35">
      <c r="A1540" s="130">
        <v>440</v>
      </c>
      <c r="B1540" s="130">
        <v>37</v>
      </c>
      <c r="C1540" s="130" t="s">
        <v>95</v>
      </c>
      <c r="D1540" s="130">
        <v>16194</v>
      </c>
      <c r="E1540" s="130" t="s">
        <v>224</v>
      </c>
      <c r="F1540" s="130">
        <v>0.85506654787446801</v>
      </c>
      <c r="G1540" s="130" t="s">
        <v>53</v>
      </c>
      <c r="H1540" s="130" t="s">
        <v>53</v>
      </c>
      <c r="I1540" s="130" t="s">
        <v>66</v>
      </c>
      <c r="J1540" s="130" t="s">
        <v>45</v>
      </c>
      <c r="K1540" s="130" t="s">
        <v>44</v>
      </c>
    </row>
    <row r="1541" spans="1:11" x14ac:dyDescent="0.35">
      <c r="A1541" s="130">
        <v>445</v>
      </c>
      <c r="B1541" s="130">
        <v>37</v>
      </c>
      <c r="C1541" s="130" t="s">
        <v>95</v>
      </c>
      <c r="D1541" s="130">
        <v>17576</v>
      </c>
      <c r="E1541" s="130" t="s">
        <v>224</v>
      </c>
      <c r="F1541" s="130">
        <v>0.85506654787446801</v>
      </c>
      <c r="G1541" s="130" t="s">
        <v>53</v>
      </c>
      <c r="H1541" s="130" t="s">
        <v>53</v>
      </c>
      <c r="I1541" s="130" t="s">
        <v>66</v>
      </c>
      <c r="J1541" s="130" t="s">
        <v>45</v>
      </c>
      <c r="K1541" s="130" t="s">
        <v>44</v>
      </c>
    </row>
    <row r="1542" spans="1:11" x14ac:dyDescent="0.35">
      <c r="A1542" s="130">
        <v>450</v>
      </c>
      <c r="B1542" s="130">
        <v>37</v>
      </c>
      <c r="C1542" s="130" t="s">
        <v>95</v>
      </c>
      <c r="D1542" s="130">
        <v>15465</v>
      </c>
      <c r="E1542" s="130" t="s">
        <v>224</v>
      </c>
      <c r="F1542" s="130">
        <v>0.85506654787446801</v>
      </c>
      <c r="G1542" s="130" t="s">
        <v>53</v>
      </c>
      <c r="H1542" s="130" t="s">
        <v>53</v>
      </c>
      <c r="I1542" s="130" t="s">
        <v>66</v>
      </c>
      <c r="J1542" s="130" t="s">
        <v>45</v>
      </c>
      <c r="K1542" s="130" t="s">
        <v>44</v>
      </c>
    </row>
    <row r="1543" spans="1:11" x14ac:dyDescent="0.35">
      <c r="A1543" s="130">
        <v>455</v>
      </c>
      <c r="B1543" s="130">
        <v>37</v>
      </c>
      <c r="C1543" s="130" t="s">
        <v>95</v>
      </c>
      <c r="D1543" s="130">
        <v>16238</v>
      </c>
      <c r="E1543" s="130" t="s">
        <v>224</v>
      </c>
      <c r="F1543" s="130">
        <v>0.85506654787446801</v>
      </c>
      <c r="G1543" s="130" t="s">
        <v>53</v>
      </c>
      <c r="H1543" s="130" t="s">
        <v>53</v>
      </c>
      <c r="I1543" s="130" t="s">
        <v>66</v>
      </c>
      <c r="J1543" s="130" t="s">
        <v>45</v>
      </c>
      <c r="K1543" s="130" t="s">
        <v>44</v>
      </c>
    </row>
    <row r="1544" spans="1:11" x14ac:dyDescent="0.35">
      <c r="A1544" s="130">
        <v>460</v>
      </c>
      <c r="B1544" s="130">
        <v>37</v>
      </c>
      <c r="C1544" s="130" t="s">
        <v>95</v>
      </c>
      <c r="D1544" s="130">
        <v>16752</v>
      </c>
      <c r="E1544" s="130" t="s">
        <v>224</v>
      </c>
      <c r="F1544" s="130">
        <v>0.85506654787446801</v>
      </c>
      <c r="G1544" s="130" t="s">
        <v>53</v>
      </c>
      <c r="H1544" s="130" t="s">
        <v>53</v>
      </c>
      <c r="I1544" s="130" t="s">
        <v>66</v>
      </c>
      <c r="J1544" s="130" t="s">
        <v>45</v>
      </c>
      <c r="K1544" s="130" t="s">
        <v>44</v>
      </c>
    </row>
    <row r="1545" spans="1:11" x14ac:dyDescent="0.35">
      <c r="A1545" s="130">
        <v>465</v>
      </c>
      <c r="B1545" s="130">
        <v>37</v>
      </c>
      <c r="C1545" s="130" t="s">
        <v>95</v>
      </c>
      <c r="D1545" s="130">
        <v>15603</v>
      </c>
      <c r="E1545" s="130" t="s">
        <v>224</v>
      </c>
      <c r="F1545" s="130">
        <v>0.85506654787446801</v>
      </c>
      <c r="G1545" s="130" t="s">
        <v>53</v>
      </c>
      <c r="H1545" s="130" t="s">
        <v>53</v>
      </c>
      <c r="I1545" s="130" t="s">
        <v>66</v>
      </c>
      <c r="J1545" s="130" t="s">
        <v>45</v>
      </c>
      <c r="K1545" s="130" t="s">
        <v>44</v>
      </c>
    </row>
    <row r="1546" spans="1:11" x14ac:dyDescent="0.35">
      <c r="A1546" s="130">
        <v>470</v>
      </c>
      <c r="B1546" s="130">
        <v>37</v>
      </c>
      <c r="C1546" s="130" t="s">
        <v>95</v>
      </c>
      <c r="D1546" s="130">
        <v>16497</v>
      </c>
      <c r="E1546" s="130" t="s">
        <v>224</v>
      </c>
      <c r="F1546" s="130">
        <v>0.85506654787446801</v>
      </c>
      <c r="G1546" s="130" t="s">
        <v>53</v>
      </c>
      <c r="H1546" s="130" t="s">
        <v>53</v>
      </c>
      <c r="I1546" s="130" t="s">
        <v>66</v>
      </c>
      <c r="J1546" s="130" t="s">
        <v>45</v>
      </c>
      <c r="K1546" s="130" t="s">
        <v>44</v>
      </c>
    </row>
    <row r="1547" spans="1:11" x14ac:dyDescent="0.35">
      <c r="A1547" s="130">
        <v>475</v>
      </c>
      <c r="B1547" s="130">
        <v>37</v>
      </c>
      <c r="C1547" s="130" t="s">
        <v>95</v>
      </c>
      <c r="D1547" s="130">
        <v>16381</v>
      </c>
      <c r="E1547" s="130" t="s">
        <v>224</v>
      </c>
      <c r="F1547" s="130">
        <v>0.85506654787446801</v>
      </c>
      <c r="G1547" s="130" t="s">
        <v>53</v>
      </c>
      <c r="H1547" s="130" t="s">
        <v>53</v>
      </c>
      <c r="I1547" s="130" t="s">
        <v>66</v>
      </c>
      <c r="J1547" s="130" t="s">
        <v>45</v>
      </c>
      <c r="K1547" s="130" t="s">
        <v>44</v>
      </c>
    </row>
    <row r="1548" spans="1:11" x14ac:dyDescent="0.35">
      <c r="A1548" s="130">
        <v>480</v>
      </c>
      <c r="B1548" s="130">
        <v>37</v>
      </c>
      <c r="C1548" s="130" t="s">
        <v>95</v>
      </c>
      <c r="D1548" s="130">
        <v>17279</v>
      </c>
      <c r="E1548" s="130" t="s">
        <v>224</v>
      </c>
      <c r="F1548" s="130">
        <v>0.85506654787446801</v>
      </c>
      <c r="G1548" s="130" t="s">
        <v>53</v>
      </c>
      <c r="H1548" s="130" t="s">
        <v>53</v>
      </c>
      <c r="I1548" s="130" t="s">
        <v>66</v>
      </c>
      <c r="J1548" s="130" t="s">
        <v>45</v>
      </c>
      <c r="K1548" s="130" t="s">
        <v>44</v>
      </c>
    </row>
    <row r="1549" spans="1:11" x14ac:dyDescent="0.35">
      <c r="A1549" s="130">
        <v>485</v>
      </c>
      <c r="B1549" s="130">
        <v>37</v>
      </c>
      <c r="C1549" s="130" t="s">
        <v>95</v>
      </c>
      <c r="D1549" s="130">
        <v>16298</v>
      </c>
      <c r="E1549" s="130" t="s">
        <v>224</v>
      </c>
      <c r="F1549" s="130">
        <v>0.85506654787446801</v>
      </c>
      <c r="G1549" s="130" t="s">
        <v>53</v>
      </c>
      <c r="H1549" s="130" t="s">
        <v>53</v>
      </c>
      <c r="I1549" s="130" t="s">
        <v>66</v>
      </c>
      <c r="J1549" s="130" t="s">
        <v>45</v>
      </c>
      <c r="K1549" s="130" t="s">
        <v>44</v>
      </c>
    </row>
    <row r="1550" spans="1:11" x14ac:dyDescent="0.35">
      <c r="A1550" s="130">
        <v>490</v>
      </c>
      <c r="B1550" s="130">
        <v>37</v>
      </c>
      <c r="C1550" s="130" t="s">
        <v>95</v>
      </c>
      <c r="D1550" s="130">
        <v>16677</v>
      </c>
      <c r="E1550" s="130" t="s">
        <v>224</v>
      </c>
      <c r="F1550" s="130">
        <v>0.85506654787446801</v>
      </c>
      <c r="G1550" s="130" t="s">
        <v>53</v>
      </c>
      <c r="H1550" s="130" t="s">
        <v>53</v>
      </c>
      <c r="I1550" s="130" t="s">
        <v>66</v>
      </c>
      <c r="J1550" s="130" t="s">
        <v>45</v>
      </c>
      <c r="K1550" s="130" t="s">
        <v>44</v>
      </c>
    </row>
    <row r="1551" spans="1:11" x14ac:dyDescent="0.35">
      <c r="A1551" s="130">
        <v>495</v>
      </c>
      <c r="B1551" s="130">
        <v>37</v>
      </c>
      <c r="C1551" s="130" t="s">
        <v>95</v>
      </c>
      <c r="D1551" s="130">
        <v>17293</v>
      </c>
      <c r="E1551" s="130" t="s">
        <v>224</v>
      </c>
      <c r="F1551" s="130">
        <v>0.85506654787446801</v>
      </c>
      <c r="G1551" s="130" t="s">
        <v>53</v>
      </c>
      <c r="H1551" s="130" t="s">
        <v>53</v>
      </c>
      <c r="I1551" s="130" t="s">
        <v>66</v>
      </c>
      <c r="J1551" s="130" t="s">
        <v>45</v>
      </c>
      <c r="K1551" s="130" t="s">
        <v>44</v>
      </c>
    </row>
    <row r="1552" spans="1:11" x14ac:dyDescent="0.35">
      <c r="A1552" s="130">
        <v>500</v>
      </c>
      <c r="B1552" s="130">
        <v>37</v>
      </c>
      <c r="C1552" s="130" t="s">
        <v>95</v>
      </c>
      <c r="D1552" s="130">
        <v>18376</v>
      </c>
      <c r="E1552" s="130" t="s">
        <v>224</v>
      </c>
      <c r="F1552" s="130">
        <v>0.85506654787446801</v>
      </c>
      <c r="G1552" s="130" t="s">
        <v>53</v>
      </c>
      <c r="H1552" s="130" t="s">
        <v>53</v>
      </c>
      <c r="I1552" s="130" t="s">
        <v>66</v>
      </c>
      <c r="J1552" s="130" t="s">
        <v>45</v>
      </c>
      <c r="K1552" s="130" t="s">
        <v>44</v>
      </c>
    </row>
    <row r="1553" spans="1:11" x14ac:dyDescent="0.35">
      <c r="A1553" s="130">
        <v>505</v>
      </c>
      <c r="B1553" s="130">
        <v>37</v>
      </c>
      <c r="C1553" s="130" t="s">
        <v>95</v>
      </c>
      <c r="D1553" s="130">
        <v>16313</v>
      </c>
      <c r="E1553" s="130" t="s">
        <v>224</v>
      </c>
      <c r="F1553" s="130">
        <v>0.85506654787446801</v>
      </c>
      <c r="G1553" s="130" t="s">
        <v>53</v>
      </c>
      <c r="H1553" s="130" t="s">
        <v>53</v>
      </c>
      <c r="I1553" s="130" t="s">
        <v>66</v>
      </c>
      <c r="J1553" s="130" t="s">
        <v>45</v>
      </c>
      <c r="K1553" s="130" t="s">
        <v>44</v>
      </c>
    </row>
    <row r="1554" spans="1:11" x14ac:dyDescent="0.35">
      <c r="A1554" s="130">
        <v>510</v>
      </c>
      <c r="B1554" s="130">
        <v>37</v>
      </c>
      <c r="C1554" s="130" t="s">
        <v>95</v>
      </c>
      <c r="D1554" s="130">
        <v>16231</v>
      </c>
      <c r="E1554" s="130" t="s">
        <v>224</v>
      </c>
      <c r="F1554" s="130">
        <v>0.85506654787446801</v>
      </c>
      <c r="G1554" s="130" t="s">
        <v>53</v>
      </c>
      <c r="H1554" s="130" t="s">
        <v>53</v>
      </c>
      <c r="I1554" s="130" t="s">
        <v>66</v>
      </c>
      <c r="J1554" s="130" t="s">
        <v>45</v>
      </c>
      <c r="K1554" s="130" t="s">
        <v>44</v>
      </c>
    </row>
    <row r="1555" spans="1:11" x14ac:dyDescent="0.35">
      <c r="A1555" s="130">
        <v>515</v>
      </c>
      <c r="B1555" s="130">
        <v>37</v>
      </c>
      <c r="C1555" s="130" t="s">
        <v>95</v>
      </c>
      <c r="D1555" s="130">
        <v>17226</v>
      </c>
      <c r="E1555" s="130" t="s">
        <v>224</v>
      </c>
      <c r="F1555" s="130">
        <v>0.85506654787446801</v>
      </c>
      <c r="G1555" s="130" t="s">
        <v>53</v>
      </c>
      <c r="H1555" s="130" t="s">
        <v>53</v>
      </c>
      <c r="I1555" s="130" t="s">
        <v>66</v>
      </c>
      <c r="J1555" s="130" t="s">
        <v>45</v>
      </c>
      <c r="K1555" s="130" t="s">
        <v>44</v>
      </c>
    </row>
    <row r="1556" spans="1:11" x14ac:dyDescent="0.35">
      <c r="A1556" s="130">
        <v>520</v>
      </c>
      <c r="B1556" s="130">
        <v>37</v>
      </c>
      <c r="C1556" s="130" t="s">
        <v>95</v>
      </c>
      <c r="D1556" s="130">
        <v>17215</v>
      </c>
      <c r="E1556" s="130" t="s">
        <v>224</v>
      </c>
      <c r="F1556" s="130">
        <v>0.85506654787446801</v>
      </c>
      <c r="G1556" s="130" t="s">
        <v>53</v>
      </c>
      <c r="H1556" s="130" t="s">
        <v>53</v>
      </c>
      <c r="I1556" s="130" t="s">
        <v>66</v>
      </c>
      <c r="J1556" s="130" t="s">
        <v>45</v>
      </c>
      <c r="K1556" s="130" t="s">
        <v>44</v>
      </c>
    </row>
    <row r="1557" spans="1:11" x14ac:dyDescent="0.35">
      <c r="A1557" s="130">
        <v>525</v>
      </c>
      <c r="B1557" s="130">
        <v>37</v>
      </c>
      <c r="C1557" s="130" t="s">
        <v>95</v>
      </c>
      <c r="D1557" s="130">
        <v>17071</v>
      </c>
      <c r="E1557" s="130" t="s">
        <v>224</v>
      </c>
      <c r="F1557" s="130">
        <v>0.85506654787446801</v>
      </c>
      <c r="G1557" s="130" t="s">
        <v>53</v>
      </c>
      <c r="H1557" s="130" t="s">
        <v>53</v>
      </c>
      <c r="I1557" s="130" t="s">
        <v>66</v>
      </c>
      <c r="J1557" s="130" t="s">
        <v>45</v>
      </c>
      <c r="K1557" s="130" t="s">
        <v>44</v>
      </c>
    </row>
    <row r="1558" spans="1:11" x14ac:dyDescent="0.35">
      <c r="A1558" s="130">
        <v>530</v>
      </c>
      <c r="B1558" s="130">
        <v>37</v>
      </c>
      <c r="C1558" s="130" t="s">
        <v>95</v>
      </c>
      <c r="D1558" s="130">
        <v>15932</v>
      </c>
      <c r="E1558" s="130" t="s">
        <v>224</v>
      </c>
      <c r="F1558" s="130">
        <v>0.85506654787446801</v>
      </c>
      <c r="G1558" s="130" t="s">
        <v>53</v>
      </c>
      <c r="H1558" s="130" t="s">
        <v>53</v>
      </c>
      <c r="I1558" s="130" t="s">
        <v>66</v>
      </c>
      <c r="J1558" s="130" t="s">
        <v>45</v>
      </c>
      <c r="K1558" s="130" t="s">
        <v>44</v>
      </c>
    </row>
    <row r="1559" spans="1:11" x14ac:dyDescent="0.35">
      <c r="A1559" s="130">
        <v>535</v>
      </c>
      <c r="B1559" s="130">
        <v>37</v>
      </c>
      <c r="C1559" s="130" t="s">
        <v>95</v>
      </c>
      <c r="D1559" s="130">
        <v>17414</v>
      </c>
      <c r="E1559" s="130" t="s">
        <v>224</v>
      </c>
      <c r="F1559" s="130">
        <v>0.85506654787446801</v>
      </c>
      <c r="G1559" s="130" t="s">
        <v>53</v>
      </c>
      <c r="H1559" s="130" t="s">
        <v>53</v>
      </c>
      <c r="I1559" s="130" t="s">
        <v>66</v>
      </c>
      <c r="J1559" s="130" t="s">
        <v>45</v>
      </c>
      <c r="K1559" s="130" t="s">
        <v>44</v>
      </c>
    </row>
    <row r="1560" spans="1:11" x14ac:dyDescent="0.35">
      <c r="A1560" s="130">
        <v>540</v>
      </c>
      <c r="B1560" s="130">
        <v>37</v>
      </c>
      <c r="C1560" s="130" t="s">
        <v>95</v>
      </c>
      <c r="D1560" s="130">
        <v>17211</v>
      </c>
      <c r="E1560" s="130" t="s">
        <v>224</v>
      </c>
      <c r="F1560" s="130">
        <v>0.85506654787446801</v>
      </c>
      <c r="G1560" s="130" t="s">
        <v>53</v>
      </c>
      <c r="H1560" s="130" t="s">
        <v>53</v>
      </c>
      <c r="I1560" s="130" t="s">
        <v>66</v>
      </c>
      <c r="J1560" s="130" t="s">
        <v>45</v>
      </c>
      <c r="K1560" s="130" t="s">
        <v>44</v>
      </c>
    </row>
    <row r="1561" spans="1:11" x14ac:dyDescent="0.35">
      <c r="A1561" s="130">
        <v>545</v>
      </c>
      <c r="B1561" s="130">
        <v>37</v>
      </c>
      <c r="C1561" s="130" t="s">
        <v>95</v>
      </c>
      <c r="D1561" s="130">
        <v>16517</v>
      </c>
      <c r="E1561" s="130" t="s">
        <v>224</v>
      </c>
      <c r="F1561" s="130">
        <v>0.85506654787446801</v>
      </c>
      <c r="G1561" s="130" t="s">
        <v>53</v>
      </c>
      <c r="H1561" s="130" t="s">
        <v>53</v>
      </c>
      <c r="I1561" s="130" t="s">
        <v>66</v>
      </c>
      <c r="J1561" s="130" t="s">
        <v>45</v>
      </c>
      <c r="K1561" s="130" t="s">
        <v>44</v>
      </c>
    </row>
    <row r="1562" spans="1:11" x14ac:dyDescent="0.35">
      <c r="A1562" s="130">
        <v>550</v>
      </c>
      <c r="B1562" s="130">
        <v>37</v>
      </c>
      <c r="C1562" s="130" t="s">
        <v>95</v>
      </c>
      <c r="D1562" s="130">
        <v>16557</v>
      </c>
      <c r="E1562" s="130" t="s">
        <v>224</v>
      </c>
      <c r="F1562" s="130">
        <v>0.85506654787446801</v>
      </c>
      <c r="G1562" s="130" t="s">
        <v>53</v>
      </c>
      <c r="H1562" s="130" t="s">
        <v>53</v>
      </c>
      <c r="I1562" s="130" t="s">
        <v>66</v>
      </c>
      <c r="J1562" s="130" t="s">
        <v>45</v>
      </c>
      <c r="K1562" s="130" t="s">
        <v>44</v>
      </c>
    </row>
    <row r="1563" spans="1:11" x14ac:dyDescent="0.35">
      <c r="A1563" s="130">
        <v>555</v>
      </c>
      <c r="B1563" s="130">
        <v>37</v>
      </c>
      <c r="C1563" s="130" t="s">
        <v>95</v>
      </c>
      <c r="D1563" s="130">
        <v>17899</v>
      </c>
      <c r="E1563" s="130" t="s">
        <v>224</v>
      </c>
      <c r="F1563" s="130">
        <v>0.85506654787446801</v>
      </c>
      <c r="G1563" s="130" t="s">
        <v>53</v>
      </c>
      <c r="H1563" s="130" t="s">
        <v>53</v>
      </c>
      <c r="I1563" s="130" t="s">
        <v>66</v>
      </c>
      <c r="J1563" s="130" t="s">
        <v>45</v>
      </c>
      <c r="K1563" s="130" t="s">
        <v>44</v>
      </c>
    </row>
    <row r="1564" spans="1:11" x14ac:dyDescent="0.35">
      <c r="A1564" s="130">
        <v>560</v>
      </c>
      <c r="B1564" s="130">
        <v>37</v>
      </c>
      <c r="C1564" s="130" t="s">
        <v>95</v>
      </c>
      <c r="D1564" s="130">
        <v>18003</v>
      </c>
      <c r="E1564" s="130" t="s">
        <v>224</v>
      </c>
      <c r="F1564" s="130">
        <v>0.85506654787446801</v>
      </c>
      <c r="G1564" s="130" t="s">
        <v>53</v>
      </c>
      <c r="H1564" s="130" t="s">
        <v>53</v>
      </c>
      <c r="I1564" s="130" t="s">
        <v>66</v>
      </c>
      <c r="J1564" s="130" t="s">
        <v>45</v>
      </c>
      <c r="K1564" s="130" t="s">
        <v>44</v>
      </c>
    </row>
    <row r="1565" spans="1:11" x14ac:dyDescent="0.35">
      <c r="A1565" s="130">
        <v>565</v>
      </c>
      <c r="B1565" s="130">
        <v>37</v>
      </c>
      <c r="C1565" s="130" t="s">
        <v>95</v>
      </c>
      <c r="D1565" s="130">
        <v>18121</v>
      </c>
      <c r="E1565" s="130" t="s">
        <v>224</v>
      </c>
      <c r="F1565" s="130">
        <v>0.85506654787446801</v>
      </c>
      <c r="G1565" s="130" t="s">
        <v>53</v>
      </c>
      <c r="H1565" s="130" t="s">
        <v>53</v>
      </c>
      <c r="I1565" s="130" t="s">
        <v>66</v>
      </c>
      <c r="J1565" s="130" t="s">
        <v>45</v>
      </c>
      <c r="K1565" s="130" t="s">
        <v>44</v>
      </c>
    </row>
    <row r="1566" spans="1:11" x14ac:dyDescent="0.35">
      <c r="A1566" s="130">
        <v>570</v>
      </c>
      <c r="B1566" s="130">
        <v>37</v>
      </c>
      <c r="C1566" s="130" t="s">
        <v>95</v>
      </c>
      <c r="D1566" s="130">
        <v>17816</v>
      </c>
      <c r="E1566" s="130" t="s">
        <v>224</v>
      </c>
      <c r="F1566" s="130">
        <v>0.85506654787446801</v>
      </c>
      <c r="G1566" s="130" t="s">
        <v>53</v>
      </c>
      <c r="H1566" s="130" t="s">
        <v>53</v>
      </c>
      <c r="I1566" s="130" t="s">
        <v>66</v>
      </c>
      <c r="J1566" s="130" t="s">
        <v>45</v>
      </c>
      <c r="K1566" s="130" t="s">
        <v>44</v>
      </c>
    </row>
    <row r="1567" spans="1:11" x14ac:dyDescent="0.35">
      <c r="A1567" s="130">
        <v>575</v>
      </c>
      <c r="B1567" s="130">
        <v>37</v>
      </c>
      <c r="C1567" s="130" t="s">
        <v>95</v>
      </c>
      <c r="D1567" s="130">
        <v>16677</v>
      </c>
      <c r="E1567" s="130" t="s">
        <v>224</v>
      </c>
      <c r="F1567" s="130">
        <v>0.85506654787446801</v>
      </c>
      <c r="G1567" s="130" t="s">
        <v>53</v>
      </c>
      <c r="H1567" s="130" t="s">
        <v>53</v>
      </c>
      <c r="I1567" s="130" t="s">
        <v>66</v>
      </c>
      <c r="J1567" s="130" t="s">
        <v>45</v>
      </c>
      <c r="K1567" s="130" t="s">
        <v>44</v>
      </c>
    </row>
    <row r="1568" spans="1:11" x14ac:dyDescent="0.35">
      <c r="A1568" s="130">
        <v>580</v>
      </c>
      <c r="B1568" s="130">
        <v>37</v>
      </c>
      <c r="C1568" s="130" t="s">
        <v>95</v>
      </c>
      <c r="D1568" s="130">
        <v>17130</v>
      </c>
      <c r="E1568" s="130" t="s">
        <v>224</v>
      </c>
      <c r="F1568" s="130">
        <v>0.85506654787446801</v>
      </c>
      <c r="G1568" s="130" t="s">
        <v>53</v>
      </c>
      <c r="H1568" s="130" t="s">
        <v>53</v>
      </c>
      <c r="I1568" s="130" t="s">
        <v>66</v>
      </c>
      <c r="J1568" s="130" t="s">
        <v>45</v>
      </c>
      <c r="K1568" s="130" t="s">
        <v>44</v>
      </c>
    </row>
    <row r="1569" spans="1:11" x14ac:dyDescent="0.35">
      <c r="A1569" s="130">
        <v>585</v>
      </c>
      <c r="B1569" s="130">
        <v>37</v>
      </c>
      <c r="C1569" s="130" t="s">
        <v>95</v>
      </c>
      <c r="D1569" s="130">
        <v>17689</v>
      </c>
      <c r="E1569" s="130" t="s">
        <v>224</v>
      </c>
      <c r="F1569" s="130">
        <v>0.85506654787446801</v>
      </c>
      <c r="G1569" s="130" t="s">
        <v>53</v>
      </c>
      <c r="H1569" s="130" t="s">
        <v>53</v>
      </c>
      <c r="I1569" s="130" t="s">
        <v>66</v>
      </c>
      <c r="J1569" s="130" t="s">
        <v>45</v>
      </c>
      <c r="K1569" s="130" t="s">
        <v>44</v>
      </c>
    </row>
    <row r="1570" spans="1:11" x14ac:dyDescent="0.35">
      <c r="A1570" s="130">
        <v>590</v>
      </c>
      <c r="B1570" s="130">
        <v>37</v>
      </c>
      <c r="C1570" s="130" t="s">
        <v>95</v>
      </c>
      <c r="D1570" s="130">
        <v>18018</v>
      </c>
      <c r="E1570" s="130" t="s">
        <v>224</v>
      </c>
      <c r="F1570" s="130">
        <v>0.85506654787446801</v>
      </c>
      <c r="G1570" s="130" t="s">
        <v>53</v>
      </c>
      <c r="H1570" s="130" t="s">
        <v>53</v>
      </c>
      <c r="I1570" s="130" t="s">
        <v>66</v>
      </c>
      <c r="J1570" s="130" t="s">
        <v>45</v>
      </c>
      <c r="K1570" s="130" t="s">
        <v>44</v>
      </c>
    </row>
    <row r="1571" spans="1:11" x14ac:dyDescent="0.35">
      <c r="A1571" s="130">
        <v>595</v>
      </c>
      <c r="B1571" s="130">
        <v>37</v>
      </c>
      <c r="C1571" s="130" t="s">
        <v>95</v>
      </c>
      <c r="D1571" s="130">
        <v>17250</v>
      </c>
      <c r="E1571" s="130" t="s">
        <v>224</v>
      </c>
      <c r="F1571" s="130">
        <v>0.85506654787446801</v>
      </c>
      <c r="G1571" s="130" t="s">
        <v>53</v>
      </c>
      <c r="H1571" s="130" t="s">
        <v>53</v>
      </c>
      <c r="I1571" s="130" t="s">
        <v>66</v>
      </c>
      <c r="J1571" s="130" t="s">
        <v>45</v>
      </c>
      <c r="K1571" s="130" t="s">
        <v>44</v>
      </c>
    </row>
    <row r="1572" spans="1:11" x14ac:dyDescent="0.35">
      <c r="A1572" s="130">
        <v>600</v>
      </c>
      <c r="B1572" s="130">
        <v>37.1</v>
      </c>
      <c r="C1572" s="130" t="s">
        <v>95</v>
      </c>
      <c r="D1572" s="130">
        <v>17852</v>
      </c>
      <c r="E1572" s="130" t="s">
        <v>224</v>
      </c>
      <c r="F1572" s="130">
        <v>0.85506654787446801</v>
      </c>
      <c r="G1572" s="130" t="s">
        <v>53</v>
      </c>
      <c r="H1572" s="130" t="s">
        <v>53</v>
      </c>
      <c r="I1572" s="130" t="s">
        <v>66</v>
      </c>
      <c r="J1572" s="130" t="s">
        <v>45</v>
      </c>
      <c r="K1572" s="130" t="s">
        <v>44</v>
      </c>
    </row>
    <row r="1573" spans="1:11" x14ac:dyDescent="0.35">
      <c r="A1573" s="130">
        <v>605</v>
      </c>
      <c r="B1573" s="130">
        <v>37</v>
      </c>
      <c r="C1573" s="130" t="s">
        <v>95</v>
      </c>
      <c r="D1573" s="130">
        <v>18084</v>
      </c>
      <c r="E1573" s="130" t="s">
        <v>224</v>
      </c>
      <c r="F1573" s="130">
        <v>0.85506654787446801</v>
      </c>
      <c r="G1573" s="130" t="s">
        <v>53</v>
      </c>
      <c r="H1573" s="130" t="s">
        <v>53</v>
      </c>
      <c r="I1573" s="130" t="s">
        <v>66</v>
      </c>
      <c r="J1573" s="130" t="s">
        <v>45</v>
      </c>
      <c r="K1573" s="130" t="s">
        <v>44</v>
      </c>
    </row>
    <row r="1574" spans="1:11" x14ac:dyDescent="0.35">
      <c r="A1574" s="130">
        <v>610</v>
      </c>
      <c r="B1574" s="130">
        <v>37</v>
      </c>
      <c r="C1574" s="130" t="s">
        <v>95</v>
      </c>
      <c r="D1574" s="130">
        <v>17911</v>
      </c>
      <c r="E1574" s="130" t="s">
        <v>224</v>
      </c>
      <c r="F1574" s="130">
        <v>0.85506654787446801</v>
      </c>
      <c r="G1574" s="130" t="s">
        <v>53</v>
      </c>
      <c r="H1574" s="130" t="s">
        <v>53</v>
      </c>
      <c r="I1574" s="130" t="s">
        <v>66</v>
      </c>
      <c r="J1574" s="130" t="s">
        <v>45</v>
      </c>
      <c r="K1574" s="130" t="s">
        <v>44</v>
      </c>
    </row>
    <row r="1575" spans="1:11" x14ac:dyDescent="0.35">
      <c r="A1575" s="130">
        <v>615</v>
      </c>
      <c r="B1575" s="130">
        <v>37</v>
      </c>
      <c r="C1575" s="130" t="s">
        <v>95</v>
      </c>
      <c r="D1575" s="130">
        <v>18215</v>
      </c>
      <c r="E1575" s="130" t="s">
        <v>224</v>
      </c>
      <c r="F1575" s="130">
        <v>0.85506654787446801</v>
      </c>
      <c r="G1575" s="130" t="s">
        <v>53</v>
      </c>
      <c r="H1575" s="130" t="s">
        <v>53</v>
      </c>
      <c r="I1575" s="130" t="s">
        <v>66</v>
      </c>
      <c r="J1575" s="130" t="s">
        <v>45</v>
      </c>
      <c r="K1575" s="130" t="s">
        <v>44</v>
      </c>
    </row>
    <row r="1576" spans="1:11" x14ac:dyDescent="0.35">
      <c r="A1576" s="130">
        <v>620</v>
      </c>
      <c r="B1576" s="130">
        <v>37</v>
      </c>
      <c r="C1576" s="130" t="s">
        <v>95</v>
      </c>
      <c r="D1576" s="130">
        <v>18755</v>
      </c>
      <c r="E1576" s="130" t="s">
        <v>224</v>
      </c>
      <c r="F1576" s="130">
        <v>0.85506654787446801</v>
      </c>
      <c r="G1576" s="130" t="s">
        <v>53</v>
      </c>
      <c r="H1576" s="130" t="s">
        <v>53</v>
      </c>
      <c r="I1576" s="130" t="s">
        <v>66</v>
      </c>
      <c r="J1576" s="130" t="s">
        <v>45</v>
      </c>
      <c r="K1576" s="130" t="s">
        <v>44</v>
      </c>
    </row>
    <row r="1577" spans="1:11" x14ac:dyDescent="0.35">
      <c r="A1577" s="130">
        <v>625</v>
      </c>
      <c r="B1577" s="130">
        <v>37</v>
      </c>
      <c r="C1577" s="130" t="s">
        <v>95</v>
      </c>
      <c r="D1577" s="130">
        <v>17267</v>
      </c>
      <c r="E1577" s="130" t="s">
        <v>224</v>
      </c>
      <c r="F1577" s="130">
        <v>0.85506654787446801</v>
      </c>
      <c r="G1577" s="130" t="s">
        <v>53</v>
      </c>
      <c r="H1577" s="130" t="s">
        <v>53</v>
      </c>
      <c r="I1577" s="130" t="s">
        <v>66</v>
      </c>
      <c r="J1577" s="130" t="s">
        <v>45</v>
      </c>
      <c r="K1577" s="130" t="s">
        <v>44</v>
      </c>
    </row>
    <row r="1578" spans="1:11" x14ac:dyDescent="0.35">
      <c r="A1578" s="130">
        <v>630</v>
      </c>
      <c r="B1578" s="130">
        <v>37</v>
      </c>
      <c r="C1578" s="130" t="s">
        <v>95</v>
      </c>
      <c r="D1578" s="130">
        <v>17531</v>
      </c>
      <c r="E1578" s="130" t="s">
        <v>224</v>
      </c>
      <c r="F1578" s="130">
        <v>0.85506654787446801</v>
      </c>
      <c r="G1578" s="130" t="s">
        <v>53</v>
      </c>
      <c r="H1578" s="130" t="s">
        <v>53</v>
      </c>
      <c r="I1578" s="130" t="s">
        <v>66</v>
      </c>
      <c r="J1578" s="130" t="s">
        <v>45</v>
      </c>
      <c r="K1578" s="130" t="s">
        <v>44</v>
      </c>
    </row>
    <row r="1579" spans="1:11" x14ac:dyDescent="0.35">
      <c r="A1579" s="130">
        <v>635</v>
      </c>
      <c r="B1579" s="130">
        <v>37</v>
      </c>
      <c r="C1579" s="130" t="s">
        <v>95</v>
      </c>
      <c r="D1579" s="130">
        <v>18445</v>
      </c>
      <c r="E1579" s="130" t="s">
        <v>224</v>
      </c>
      <c r="F1579" s="130">
        <v>0.85506654787446801</v>
      </c>
      <c r="G1579" s="130" t="s">
        <v>53</v>
      </c>
      <c r="H1579" s="130" t="s">
        <v>53</v>
      </c>
      <c r="I1579" s="130" t="s">
        <v>66</v>
      </c>
      <c r="J1579" s="130" t="s">
        <v>45</v>
      </c>
      <c r="K1579" s="130" t="s">
        <v>44</v>
      </c>
    </row>
    <row r="1580" spans="1:11" x14ac:dyDescent="0.35">
      <c r="A1580" s="130">
        <v>640</v>
      </c>
      <c r="B1580" s="130">
        <v>37</v>
      </c>
      <c r="C1580" s="130" t="s">
        <v>95</v>
      </c>
      <c r="D1580" s="130">
        <v>18057</v>
      </c>
      <c r="E1580" s="130" t="s">
        <v>224</v>
      </c>
      <c r="F1580" s="130">
        <v>0.85506654787446801</v>
      </c>
      <c r="G1580" s="130" t="s">
        <v>53</v>
      </c>
      <c r="H1580" s="130" t="s">
        <v>53</v>
      </c>
      <c r="I1580" s="130" t="s">
        <v>66</v>
      </c>
      <c r="J1580" s="130" t="s">
        <v>45</v>
      </c>
      <c r="K1580" s="130" t="s">
        <v>44</v>
      </c>
    </row>
    <row r="1581" spans="1:11" x14ac:dyDescent="0.35">
      <c r="A1581" s="130">
        <v>645</v>
      </c>
      <c r="B1581" s="130">
        <v>37</v>
      </c>
      <c r="C1581" s="130" t="s">
        <v>95</v>
      </c>
      <c r="D1581" s="130">
        <v>18200</v>
      </c>
      <c r="E1581" s="130" t="s">
        <v>224</v>
      </c>
      <c r="F1581" s="130">
        <v>0.85506654787446801</v>
      </c>
      <c r="G1581" s="130" t="s">
        <v>53</v>
      </c>
      <c r="H1581" s="130" t="s">
        <v>53</v>
      </c>
      <c r="I1581" s="130" t="s">
        <v>66</v>
      </c>
      <c r="J1581" s="130" t="s">
        <v>45</v>
      </c>
      <c r="K1581" s="130" t="s">
        <v>44</v>
      </c>
    </row>
    <row r="1582" spans="1:11" x14ac:dyDescent="0.35">
      <c r="A1582" s="130">
        <v>650</v>
      </c>
      <c r="B1582" s="130">
        <v>37</v>
      </c>
      <c r="C1582" s="130" t="s">
        <v>95</v>
      </c>
      <c r="D1582" s="130">
        <v>18299</v>
      </c>
      <c r="E1582" s="130" t="s">
        <v>224</v>
      </c>
      <c r="F1582" s="130">
        <v>0.85506654787446801</v>
      </c>
      <c r="G1582" s="130" t="s">
        <v>53</v>
      </c>
      <c r="H1582" s="130" t="s">
        <v>53</v>
      </c>
      <c r="I1582" s="130" t="s">
        <v>66</v>
      </c>
      <c r="J1582" s="130" t="s">
        <v>45</v>
      </c>
      <c r="K1582" s="130" t="s">
        <v>44</v>
      </c>
    </row>
    <row r="1583" spans="1:11" x14ac:dyDescent="0.35">
      <c r="A1583" s="130">
        <v>655</v>
      </c>
      <c r="B1583" s="130">
        <v>37</v>
      </c>
      <c r="C1583" s="130" t="s">
        <v>95</v>
      </c>
      <c r="D1583" s="130">
        <v>18626</v>
      </c>
      <c r="E1583" s="130" t="s">
        <v>224</v>
      </c>
      <c r="F1583" s="130">
        <v>0.85506654787446801</v>
      </c>
      <c r="G1583" s="130" t="s">
        <v>53</v>
      </c>
      <c r="H1583" s="130" t="s">
        <v>53</v>
      </c>
      <c r="I1583" s="130" t="s">
        <v>66</v>
      </c>
      <c r="J1583" s="130" t="s">
        <v>45</v>
      </c>
      <c r="K1583" s="130" t="s">
        <v>44</v>
      </c>
    </row>
    <row r="1584" spans="1:11" x14ac:dyDescent="0.35">
      <c r="A1584" s="130">
        <v>660</v>
      </c>
      <c r="B1584" s="130">
        <v>37</v>
      </c>
      <c r="C1584" s="130" t="s">
        <v>95</v>
      </c>
      <c r="D1584" s="130">
        <v>18619</v>
      </c>
      <c r="E1584" s="130" t="s">
        <v>224</v>
      </c>
      <c r="F1584" s="130">
        <v>0.85506654787446801</v>
      </c>
      <c r="G1584" s="130" t="s">
        <v>53</v>
      </c>
      <c r="H1584" s="130" t="s">
        <v>53</v>
      </c>
      <c r="I1584" s="130" t="s">
        <v>66</v>
      </c>
      <c r="J1584" s="130" t="s">
        <v>45</v>
      </c>
      <c r="K1584" s="130" t="s">
        <v>44</v>
      </c>
    </row>
    <row r="1585" spans="1:11" x14ac:dyDescent="0.35">
      <c r="A1585" s="130">
        <v>665</v>
      </c>
      <c r="B1585" s="130">
        <v>37</v>
      </c>
      <c r="C1585" s="130" t="s">
        <v>95</v>
      </c>
      <c r="D1585" s="130">
        <v>17622</v>
      </c>
      <c r="E1585" s="130" t="s">
        <v>224</v>
      </c>
      <c r="F1585" s="130">
        <v>0.85506654787446801</v>
      </c>
      <c r="G1585" s="130" t="s">
        <v>53</v>
      </c>
      <c r="H1585" s="130" t="s">
        <v>53</v>
      </c>
      <c r="I1585" s="130" t="s">
        <v>66</v>
      </c>
      <c r="J1585" s="130" t="s">
        <v>45</v>
      </c>
      <c r="K1585" s="130" t="s">
        <v>44</v>
      </c>
    </row>
    <row r="1586" spans="1:11" x14ac:dyDescent="0.35">
      <c r="A1586" s="130">
        <v>670</v>
      </c>
      <c r="B1586" s="130">
        <v>37</v>
      </c>
      <c r="C1586" s="130" t="s">
        <v>95</v>
      </c>
      <c r="D1586" s="130">
        <v>17598</v>
      </c>
      <c r="E1586" s="130" t="s">
        <v>224</v>
      </c>
      <c r="F1586" s="130">
        <v>0.85506654787446801</v>
      </c>
      <c r="G1586" s="130" t="s">
        <v>53</v>
      </c>
      <c r="H1586" s="130" t="s">
        <v>53</v>
      </c>
      <c r="I1586" s="130" t="s">
        <v>66</v>
      </c>
      <c r="J1586" s="130" t="s">
        <v>45</v>
      </c>
      <c r="K1586" s="130" t="s">
        <v>44</v>
      </c>
    </row>
    <row r="1587" spans="1:11" x14ac:dyDescent="0.35">
      <c r="A1587" s="130">
        <v>675</v>
      </c>
      <c r="B1587" s="130">
        <v>37</v>
      </c>
      <c r="C1587" s="130" t="s">
        <v>95</v>
      </c>
      <c r="D1587" s="130">
        <v>17329</v>
      </c>
      <c r="E1587" s="130" t="s">
        <v>224</v>
      </c>
      <c r="F1587" s="130">
        <v>0.85506654787446801</v>
      </c>
      <c r="G1587" s="130" t="s">
        <v>53</v>
      </c>
      <c r="H1587" s="130" t="s">
        <v>53</v>
      </c>
      <c r="I1587" s="130" t="s">
        <v>66</v>
      </c>
      <c r="J1587" s="130" t="s">
        <v>45</v>
      </c>
      <c r="K1587" s="130" t="s">
        <v>44</v>
      </c>
    </row>
    <row r="1588" spans="1:11" x14ac:dyDescent="0.35">
      <c r="A1588" s="130">
        <v>680</v>
      </c>
      <c r="B1588" s="130">
        <v>37</v>
      </c>
      <c r="C1588" s="130" t="s">
        <v>95</v>
      </c>
      <c r="D1588" s="130">
        <v>18514</v>
      </c>
      <c r="E1588" s="130" t="s">
        <v>224</v>
      </c>
      <c r="F1588" s="130">
        <v>0.85506654787446801</v>
      </c>
      <c r="G1588" s="130" t="s">
        <v>53</v>
      </c>
      <c r="H1588" s="130" t="s">
        <v>53</v>
      </c>
      <c r="I1588" s="130" t="s">
        <v>66</v>
      </c>
      <c r="J1588" s="130" t="s">
        <v>45</v>
      </c>
      <c r="K1588" s="130" t="s">
        <v>44</v>
      </c>
    </row>
    <row r="1589" spans="1:11" x14ac:dyDescent="0.35">
      <c r="A1589" s="130">
        <v>685</v>
      </c>
      <c r="B1589" s="130">
        <v>37</v>
      </c>
      <c r="C1589" s="130" t="s">
        <v>95</v>
      </c>
      <c r="D1589" s="130">
        <v>17286</v>
      </c>
      <c r="E1589" s="130" t="s">
        <v>224</v>
      </c>
      <c r="F1589" s="130">
        <v>0.85506654787446801</v>
      </c>
      <c r="G1589" s="130" t="s">
        <v>53</v>
      </c>
      <c r="H1589" s="130" t="s">
        <v>53</v>
      </c>
      <c r="I1589" s="130" t="s">
        <v>66</v>
      </c>
      <c r="J1589" s="130" t="s">
        <v>45</v>
      </c>
      <c r="K1589" s="130" t="s">
        <v>44</v>
      </c>
    </row>
    <row r="1590" spans="1:11" x14ac:dyDescent="0.35">
      <c r="A1590" s="130">
        <v>690</v>
      </c>
      <c r="B1590" s="130">
        <v>37</v>
      </c>
      <c r="C1590" s="130" t="s">
        <v>95</v>
      </c>
      <c r="D1590" s="130">
        <v>19273</v>
      </c>
      <c r="E1590" s="130" t="s">
        <v>224</v>
      </c>
      <c r="F1590" s="130">
        <v>0.85506654787446801</v>
      </c>
      <c r="G1590" s="130" t="s">
        <v>53</v>
      </c>
      <c r="H1590" s="130" t="s">
        <v>53</v>
      </c>
      <c r="I1590" s="130" t="s">
        <v>66</v>
      </c>
      <c r="J1590" s="130" t="s">
        <v>45</v>
      </c>
      <c r="K1590" s="130" t="s">
        <v>44</v>
      </c>
    </row>
    <row r="1591" spans="1:11" x14ac:dyDescent="0.35">
      <c r="A1591" s="130">
        <v>695</v>
      </c>
      <c r="B1591" s="130">
        <v>37</v>
      </c>
      <c r="C1591" s="130" t="s">
        <v>95</v>
      </c>
      <c r="D1591" s="130">
        <v>18466</v>
      </c>
      <c r="E1591" s="130" t="s">
        <v>224</v>
      </c>
      <c r="F1591" s="130">
        <v>0.85506654787446801</v>
      </c>
      <c r="G1591" s="130" t="s">
        <v>53</v>
      </c>
      <c r="H1591" s="130" t="s">
        <v>53</v>
      </c>
      <c r="I1591" s="130" t="s">
        <v>66</v>
      </c>
      <c r="J1591" s="130" t="s">
        <v>45</v>
      </c>
      <c r="K1591" s="130" t="s">
        <v>44</v>
      </c>
    </row>
    <row r="1592" spans="1:11" x14ac:dyDescent="0.35">
      <c r="A1592" s="130">
        <v>700</v>
      </c>
      <c r="B1592" s="130">
        <v>37</v>
      </c>
      <c r="C1592" s="130" t="s">
        <v>95</v>
      </c>
      <c r="D1592" s="130">
        <v>18856</v>
      </c>
      <c r="E1592" s="130" t="s">
        <v>224</v>
      </c>
      <c r="F1592" s="130">
        <v>0.85506654787446801</v>
      </c>
      <c r="G1592" s="130" t="s">
        <v>53</v>
      </c>
      <c r="H1592" s="130" t="s">
        <v>53</v>
      </c>
      <c r="I1592" s="130" t="s">
        <v>66</v>
      </c>
      <c r="J1592" s="130" t="s">
        <v>45</v>
      </c>
      <c r="K1592" s="130" t="s">
        <v>44</v>
      </c>
    </row>
    <row r="1593" spans="1:11" x14ac:dyDescent="0.35">
      <c r="A1593" s="130">
        <v>705</v>
      </c>
      <c r="B1593" s="130">
        <v>37</v>
      </c>
      <c r="C1593" s="130" t="s">
        <v>95</v>
      </c>
      <c r="D1593" s="130">
        <v>18651</v>
      </c>
      <c r="E1593" s="130" t="s">
        <v>224</v>
      </c>
      <c r="F1593" s="130">
        <v>0.85506654787446801</v>
      </c>
      <c r="G1593" s="130" t="s">
        <v>53</v>
      </c>
      <c r="H1593" s="130" t="s">
        <v>53</v>
      </c>
      <c r="I1593" s="130" t="s">
        <v>66</v>
      </c>
      <c r="J1593" s="130" t="s">
        <v>45</v>
      </c>
      <c r="K1593" s="130" t="s">
        <v>44</v>
      </c>
    </row>
    <row r="1594" spans="1:11" x14ac:dyDescent="0.35">
      <c r="A1594" s="130">
        <v>710</v>
      </c>
      <c r="B1594" s="130">
        <v>37</v>
      </c>
      <c r="C1594" s="130" t="s">
        <v>95</v>
      </c>
      <c r="D1594" s="130">
        <v>19226</v>
      </c>
      <c r="E1594" s="130" t="s">
        <v>224</v>
      </c>
      <c r="F1594" s="130">
        <v>0.85506654787446801</v>
      </c>
      <c r="G1594" s="130" t="s">
        <v>53</v>
      </c>
      <c r="H1594" s="130" t="s">
        <v>53</v>
      </c>
      <c r="I1594" s="130" t="s">
        <v>66</v>
      </c>
      <c r="J1594" s="130" t="s">
        <v>45</v>
      </c>
      <c r="K1594" s="130" t="s">
        <v>44</v>
      </c>
    </row>
    <row r="1595" spans="1:11" x14ac:dyDescent="0.35">
      <c r="A1595" s="130">
        <v>715</v>
      </c>
      <c r="B1595" s="130">
        <v>37</v>
      </c>
      <c r="C1595" s="130" t="s">
        <v>95</v>
      </c>
      <c r="D1595" s="130">
        <v>17968</v>
      </c>
      <c r="E1595" s="130" t="s">
        <v>224</v>
      </c>
      <c r="F1595" s="130">
        <v>0.85506654787446801</v>
      </c>
      <c r="G1595" s="130" t="s">
        <v>53</v>
      </c>
      <c r="H1595" s="130" t="s">
        <v>53</v>
      </c>
      <c r="I1595" s="130" t="s">
        <v>66</v>
      </c>
      <c r="J1595" s="130" t="s">
        <v>45</v>
      </c>
      <c r="K1595" s="130" t="s">
        <v>44</v>
      </c>
    </row>
    <row r="1596" spans="1:11" x14ac:dyDescent="0.35">
      <c r="A1596" s="130">
        <v>720</v>
      </c>
      <c r="B1596" s="130">
        <v>37</v>
      </c>
      <c r="C1596" s="130" t="s">
        <v>95</v>
      </c>
      <c r="D1596" s="130">
        <v>17810</v>
      </c>
      <c r="E1596" s="130" t="s">
        <v>224</v>
      </c>
      <c r="F1596" s="130">
        <v>0.85506654787446801</v>
      </c>
      <c r="G1596" s="130" t="s">
        <v>53</v>
      </c>
      <c r="H1596" s="130" t="s">
        <v>53</v>
      </c>
      <c r="I1596" s="130" t="s">
        <v>66</v>
      </c>
      <c r="J1596" s="130" t="s">
        <v>45</v>
      </c>
      <c r="K1596" s="130" t="s">
        <v>44</v>
      </c>
    </row>
    <row r="1597" spans="1:11" x14ac:dyDescent="0.35">
      <c r="A1597" s="130">
        <v>0</v>
      </c>
      <c r="B1597" s="130">
        <v>37</v>
      </c>
      <c r="C1597" s="130" t="s">
        <v>96</v>
      </c>
      <c r="D1597" s="130">
        <v>16086</v>
      </c>
      <c r="E1597" s="130" t="s">
        <v>224</v>
      </c>
      <c r="F1597" s="130">
        <v>1.2640114185970399</v>
      </c>
      <c r="G1597" s="130" t="s">
        <v>53</v>
      </c>
      <c r="H1597" s="130" t="s">
        <v>53</v>
      </c>
      <c r="I1597" s="130" t="s">
        <v>66</v>
      </c>
      <c r="J1597" s="130" t="s">
        <v>45</v>
      </c>
      <c r="K1597" s="130" t="s">
        <v>44</v>
      </c>
    </row>
    <row r="1598" spans="1:11" x14ac:dyDescent="0.35">
      <c r="A1598" s="130">
        <v>5</v>
      </c>
      <c r="B1598" s="130">
        <v>37</v>
      </c>
      <c r="C1598" s="130" t="s">
        <v>96</v>
      </c>
      <c r="D1598" s="130">
        <v>13006</v>
      </c>
      <c r="E1598" s="130" t="s">
        <v>224</v>
      </c>
      <c r="F1598" s="130">
        <v>1.2640114185970399</v>
      </c>
      <c r="G1598" s="130" t="s">
        <v>53</v>
      </c>
      <c r="H1598" s="130" t="s">
        <v>53</v>
      </c>
      <c r="I1598" s="130" t="s">
        <v>66</v>
      </c>
      <c r="J1598" s="130" t="s">
        <v>45</v>
      </c>
      <c r="K1598" s="130" t="s">
        <v>44</v>
      </c>
    </row>
    <row r="1599" spans="1:11" x14ac:dyDescent="0.35">
      <c r="A1599" s="130">
        <v>10</v>
      </c>
      <c r="B1599" s="130">
        <v>37</v>
      </c>
      <c r="C1599" s="130" t="s">
        <v>96</v>
      </c>
      <c r="D1599" s="130">
        <v>8551</v>
      </c>
      <c r="E1599" s="130" t="s">
        <v>224</v>
      </c>
      <c r="F1599" s="130">
        <v>1.2640114185970399</v>
      </c>
      <c r="G1599" s="130" t="s">
        <v>53</v>
      </c>
      <c r="H1599" s="130" t="s">
        <v>53</v>
      </c>
      <c r="I1599" s="130" t="s">
        <v>66</v>
      </c>
      <c r="J1599" s="130" t="s">
        <v>45</v>
      </c>
      <c r="K1599" s="130" t="s">
        <v>44</v>
      </c>
    </row>
    <row r="1600" spans="1:11" x14ac:dyDescent="0.35">
      <c r="A1600" s="130">
        <v>15</v>
      </c>
      <c r="B1600" s="130">
        <v>36.9</v>
      </c>
      <c r="C1600" s="130" t="s">
        <v>96</v>
      </c>
      <c r="D1600" s="130">
        <v>6796</v>
      </c>
      <c r="E1600" s="130" t="s">
        <v>224</v>
      </c>
      <c r="F1600" s="130">
        <v>1.2640114185970399</v>
      </c>
      <c r="G1600" s="130" t="s">
        <v>53</v>
      </c>
      <c r="H1600" s="130" t="s">
        <v>53</v>
      </c>
      <c r="I1600" s="130" t="s">
        <v>66</v>
      </c>
      <c r="J1600" s="130" t="s">
        <v>45</v>
      </c>
      <c r="K1600" s="130" t="s">
        <v>44</v>
      </c>
    </row>
    <row r="1601" spans="1:11" x14ac:dyDescent="0.35">
      <c r="A1601" s="130">
        <v>20</v>
      </c>
      <c r="B1601" s="130">
        <v>37</v>
      </c>
      <c r="C1601" s="130" t="s">
        <v>96</v>
      </c>
      <c r="D1601" s="130">
        <v>6685</v>
      </c>
      <c r="E1601" s="130" t="s">
        <v>224</v>
      </c>
      <c r="F1601" s="130">
        <v>1.2640114185970399</v>
      </c>
      <c r="G1601" s="130" t="s">
        <v>53</v>
      </c>
      <c r="H1601" s="130" t="s">
        <v>53</v>
      </c>
      <c r="I1601" s="130" t="s">
        <v>66</v>
      </c>
      <c r="J1601" s="130" t="s">
        <v>45</v>
      </c>
      <c r="K1601" s="130" t="s">
        <v>44</v>
      </c>
    </row>
    <row r="1602" spans="1:11" x14ac:dyDescent="0.35">
      <c r="A1602" s="130">
        <v>25</v>
      </c>
      <c r="B1602" s="130">
        <v>37</v>
      </c>
      <c r="C1602" s="130" t="s">
        <v>96</v>
      </c>
      <c r="D1602" s="130">
        <v>5724</v>
      </c>
      <c r="E1602" s="130" t="s">
        <v>224</v>
      </c>
      <c r="F1602" s="130">
        <v>1.2640114185970399</v>
      </c>
      <c r="G1602" s="130" t="s">
        <v>53</v>
      </c>
      <c r="H1602" s="130" t="s">
        <v>53</v>
      </c>
      <c r="I1602" s="130" t="s">
        <v>66</v>
      </c>
      <c r="J1602" s="130" t="s">
        <v>45</v>
      </c>
      <c r="K1602" s="130" t="s">
        <v>44</v>
      </c>
    </row>
    <row r="1603" spans="1:11" x14ac:dyDescent="0.35">
      <c r="A1603" s="130">
        <v>30</v>
      </c>
      <c r="B1603" s="130">
        <v>36.9</v>
      </c>
      <c r="C1603" s="130" t="s">
        <v>96</v>
      </c>
      <c r="D1603" s="130">
        <v>4977</v>
      </c>
      <c r="E1603" s="130" t="s">
        <v>224</v>
      </c>
      <c r="F1603" s="130">
        <v>1.2640114185970399</v>
      </c>
      <c r="G1603" s="130" t="s">
        <v>53</v>
      </c>
      <c r="H1603" s="130" t="s">
        <v>53</v>
      </c>
      <c r="I1603" s="130" t="s">
        <v>66</v>
      </c>
      <c r="J1603" s="130" t="s">
        <v>45</v>
      </c>
      <c r="K1603" s="130" t="s">
        <v>44</v>
      </c>
    </row>
    <row r="1604" spans="1:11" x14ac:dyDescent="0.35">
      <c r="A1604" s="130">
        <v>35</v>
      </c>
      <c r="B1604" s="130">
        <v>37</v>
      </c>
      <c r="C1604" s="130" t="s">
        <v>96</v>
      </c>
      <c r="D1604" s="130">
        <v>4798</v>
      </c>
      <c r="E1604" s="130" t="s">
        <v>224</v>
      </c>
      <c r="F1604" s="130">
        <v>1.2640114185970399</v>
      </c>
      <c r="G1604" s="130" t="s">
        <v>53</v>
      </c>
      <c r="H1604" s="130" t="s">
        <v>53</v>
      </c>
      <c r="I1604" s="130" t="s">
        <v>66</v>
      </c>
      <c r="J1604" s="130" t="s">
        <v>45</v>
      </c>
      <c r="K1604" s="130" t="s">
        <v>44</v>
      </c>
    </row>
    <row r="1605" spans="1:11" x14ac:dyDescent="0.35">
      <c r="A1605" s="130">
        <v>40</v>
      </c>
      <c r="B1605" s="130">
        <v>37</v>
      </c>
      <c r="C1605" s="130" t="s">
        <v>96</v>
      </c>
      <c r="D1605" s="130">
        <v>5785</v>
      </c>
      <c r="E1605" s="130" t="s">
        <v>224</v>
      </c>
      <c r="F1605" s="130">
        <v>1.2640114185970399</v>
      </c>
      <c r="G1605" s="130" t="s">
        <v>53</v>
      </c>
      <c r="H1605" s="130" t="s">
        <v>53</v>
      </c>
      <c r="I1605" s="130" t="s">
        <v>66</v>
      </c>
      <c r="J1605" s="130" t="s">
        <v>45</v>
      </c>
      <c r="K1605" s="130" t="s">
        <v>44</v>
      </c>
    </row>
    <row r="1606" spans="1:11" x14ac:dyDescent="0.35">
      <c r="A1606" s="130">
        <v>45</v>
      </c>
      <c r="B1606" s="130">
        <v>37</v>
      </c>
      <c r="C1606" s="130" t="s">
        <v>96</v>
      </c>
      <c r="D1606" s="130">
        <v>4787</v>
      </c>
      <c r="E1606" s="130" t="s">
        <v>224</v>
      </c>
      <c r="F1606" s="130">
        <v>1.2640114185970399</v>
      </c>
      <c r="G1606" s="130" t="s">
        <v>53</v>
      </c>
      <c r="H1606" s="130" t="s">
        <v>53</v>
      </c>
      <c r="I1606" s="130" t="s">
        <v>66</v>
      </c>
      <c r="J1606" s="130" t="s">
        <v>45</v>
      </c>
      <c r="K1606" s="130" t="s">
        <v>44</v>
      </c>
    </row>
    <row r="1607" spans="1:11" x14ac:dyDescent="0.35">
      <c r="A1607" s="130">
        <v>50</v>
      </c>
      <c r="B1607" s="130">
        <v>37</v>
      </c>
      <c r="C1607" s="130" t="s">
        <v>96</v>
      </c>
      <c r="D1607" s="130">
        <v>4190</v>
      </c>
      <c r="E1607" s="130" t="s">
        <v>224</v>
      </c>
      <c r="F1607" s="130">
        <v>1.2640114185970399</v>
      </c>
      <c r="G1607" s="130" t="s">
        <v>53</v>
      </c>
      <c r="H1607" s="130" t="s">
        <v>53</v>
      </c>
      <c r="I1607" s="130" t="s">
        <v>66</v>
      </c>
      <c r="J1607" s="130" t="s">
        <v>45</v>
      </c>
      <c r="K1607" s="130" t="s">
        <v>44</v>
      </c>
    </row>
    <row r="1608" spans="1:11" x14ac:dyDescent="0.35">
      <c r="A1608" s="130">
        <v>55</v>
      </c>
      <c r="B1608" s="130">
        <v>37</v>
      </c>
      <c r="C1608" s="130" t="s">
        <v>96</v>
      </c>
      <c r="D1608" s="130">
        <v>4110</v>
      </c>
      <c r="E1608" s="130" t="s">
        <v>224</v>
      </c>
      <c r="F1608" s="130">
        <v>1.2640114185970399</v>
      </c>
      <c r="G1608" s="130" t="s">
        <v>53</v>
      </c>
      <c r="H1608" s="130" t="s">
        <v>53</v>
      </c>
      <c r="I1608" s="130" t="s">
        <v>66</v>
      </c>
      <c r="J1608" s="130" t="s">
        <v>45</v>
      </c>
      <c r="K1608" s="130" t="s">
        <v>44</v>
      </c>
    </row>
    <row r="1609" spans="1:11" x14ac:dyDescent="0.35">
      <c r="A1609" s="130">
        <v>60</v>
      </c>
      <c r="B1609" s="130">
        <v>37</v>
      </c>
      <c r="C1609" s="130" t="s">
        <v>96</v>
      </c>
      <c r="D1609" s="130">
        <v>4317</v>
      </c>
      <c r="E1609" s="130" t="s">
        <v>224</v>
      </c>
      <c r="F1609" s="130">
        <v>1.2640114185970399</v>
      </c>
      <c r="G1609" s="130" t="s">
        <v>53</v>
      </c>
      <c r="H1609" s="130" t="s">
        <v>53</v>
      </c>
      <c r="I1609" s="130" t="s">
        <v>66</v>
      </c>
      <c r="J1609" s="130" t="s">
        <v>45</v>
      </c>
      <c r="K1609" s="130" t="s">
        <v>44</v>
      </c>
    </row>
    <row r="1610" spans="1:11" x14ac:dyDescent="0.35">
      <c r="A1610" s="130">
        <v>65</v>
      </c>
      <c r="B1610" s="130">
        <v>37</v>
      </c>
      <c r="C1610" s="130" t="s">
        <v>96</v>
      </c>
      <c r="D1610" s="130">
        <v>3836</v>
      </c>
      <c r="E1610" s="130" t="s">
        <v>224</v>
      </c>
      <c r="F1610" s="130">
        <v>1.2640114185970399</v>
      </c>
      <c r="G1610" s="130" t="s">
        <v>53</v>
      </c>
      <c r="H1610" s="130" t="s">
        <v>53</v>
      </c>
      <c r="I1610" s="130" t="s">
        <v>66</v>
      </c>
      <c r="J1610" s="130" t="s">
        <v>45</v>
      </c>
      <c r="K1610" s="130" t="s">
        <v>44</v>
      </c>
    </row>
    <row r="1611" spans="1:11" x14ac:dyDescent="0.35">
      <c r="A1611" s="130">
        <v>70</v>
      </c>
      <c r="B1611" s="130">
        <v>37.1</v>
      </c>
      <c r="C1611" s="130" t="s">
        <v>96</v>
      </c>
      <c r="D1611" s="130">
        <v>4380</v>
      </c>
      <c r="E1611" s="130" t="s">
        <v>224</v>
      </c>
      <c r="F1611" s="130">
        <v>1.2640114185970399</v>
      </c>
      <c r="G1611" s="130" t="s">
        <v>53</v>
      </c>
      <c r="H1611" s="130" t="s">
        <v>53</v>
      </c>
      <c r="I1611" s="130" t="s">
        <v>66</v>
      </c>
      <c r="J1611" s="130" t="s">
        <v>45</v>
      </c>
      <c r="K1611" s="130" t="s">
        <v>44</v>
      </c>
    </row>
    <row r="1612" spans="1:11" x14ac:dyDescent="0.35">
      <c r="A1612" s="130">
        <v>75</v>
      </c>
      <c r="B1612" s="130">
        <v>37</v>
      </c>
      <c r="C1612" s="130" t="s">
        <v>96</v>
      </c>
      <c r="D1612" s="130">
        <v>4749</v>
      </c>
      <c r="E1612" s="130" t="s">
        <v>224</v>
      </c>
      <c r="F1612" s="130">
        <v>1.2640114185970399</v>
      </c>
      <c r="G1612" s="130" t="s">
        <v>53</v>
      </c>
      <c r="H1612" s="130" t="s">
        <v>53</v>
      </c>
      <c r="I1612" s="130" t="s">
        <v>66</v>
      </c>
      <c r="J1612" s="130" t="s">
        <v>45</v>
      </c>
      <c r="K1612" s="130" t="s">
        <v>44</v>
      </c>
    </row>
    <row r="1613" spans="1:11" x14ac:dyDescent="0.35">
      <c r="A1613" s="130">
        <v>80</v>
      </c>
      <c r="B1613" s="130">
        <v>37</v>
      </c>
      <c r="C1613" s="130" t="s">
        <v>96</v>
      </c>
      <c r="D1613" s="130">
        <v>4699</v>
      </c>
      <c r="E1613" s="130" t="s">
        <v>224</v>
      </c>
      <c r="F1613" s="130">
        <v>1.2640114185970399</v>
      </c>
      <c r="G1613" s="130" t="s">
        <v>53</v>
      </c>
      <c r="H1613" s="130" t="s">
        <v>53</v>
      </c>
      <c r="I1613" s="130" t="s">
        <v>66</v>
      </c>
      <c r="J1613" s="130" t="s">
        <v>45</v>
      </c>
      <c r="K1613" s="130" t="s">
        <v>44</v>
      </c>
    </row>
    <row r="1614" spans="1:11" x14ac:dyDescent="0.35">
      <c r="A1614" s="130">
        <v>85</v>
      </c>
      <c r="B1614" s="130">
        <v>37</v>
      </c>
      <c r="C1614" s="130" t="s">
        <v>96</v>
      </c>
      <c r="D1614" s="130">
        <v>4472</v>
      </c>
      <c r="E1614" s="130" t="s">
        <v>224</v>
      </c>
      <c r="F1614" s="130">
        <v>1.2640114185970399</v>
      </c>
      <c r="G1614" s="130" t="s">
        <v>53</v>
      </c>
      <c r="H1614" s="130" t="s">
        <v>53</v>
      </c>
      <c r="I1614" s="130" t="s">
        <v>66</v>
      </c>
      <c r="J1614" s="130" t="s">
        <v>45</v>
      </c>
      <c r="K1614" s="130" t="s">
        <v>44</v>
      </c>
    </row>
    <row r="1615" spans="1:11" x14ac:dyDescent="0.35">
      <c r="A1615" s="130">
        <v>90</v>
      </c>
      <c r="B1615" s="130">
        <v>37</v>
      </c>
      <c r="C1615" s="130" t="s">
        <v>96</v>
      </c>
      <c r="D1615" s="130">
        <v>4903</v>
      </c>
      <c r="E1615" s="130" t="s">
        <v>224</v>
      </c>
      <c r="F1615" s="130">
        <v>1.2640114185970399</v>
      </c>
      <c r="G1615" s="130" t="s">
        <v>53</v>
      </c>
      <c r="H1615" s="130" t="s">
        <v>53</v>
      </c>
      <c r="I1615" s="130" t="s">
        <v>66</v>
      </c>
      <c r="J1615" s="130" t="s">
        <v>45</v>
      </c>
      <c r="K1615" s="130" t="s">
        <v>44</v>
      </c>
    </row>
    <row r="1616" spans="1:11" x14ac:dyDescent="0.35">
      <c r="A1616" s="130">
        <v>95</v>
      </c>
      <c r="B1616" s="130">
        <v>37</v>
      </c>
      <c r="C1616" s="130" t="s">
        <v>96</v>
      </c>
      <c r="D1616" s="130">
        <v>4788</v>
      </c>
      <c r="E1616" s="130" t="s">
        <v>224</v>
      </c>
      <c r="F1616" s="130">
        <v>1.2640114185970399</v>
      </c>
      <c r="G1616" s="130" t="s">
        <v>53</v>
      </c>
      <c r="H1616" s="130" t="s">
        <v>53</v>
      </c>
      <c r="I1616" s="130" t="s">
        <v>66</v>
      </c>
      <c r="J1616" s="130" t="s">
        <v>45</v>
      </c>
      <c r="K1616" s="130" t="s">
        <v>44</v>
      </c>
    </row>
    <row r="1617" spans="1:11" x14ac:dyDescent="0.35">
      <c r="A1617" s="130">
        <v>100</v>
      </c>
      <c r="B1617" s="130">
        <v>37</v>
      </c>
      <c r="C1617" s="130" t="s">
        <v>96</v>
      </c>
      <c r="D1617" s="130">
        <v>5092</v>
      </c>
      <c r="E1617" s="130" t="s">
        <v>224</v>
      </c>
      <c r="F1617" s="130">
        <v>1.2640114185970399</v>
      </c>
      <c r="G1617" s="130" t="s">
        <v>53</v>
      </c>
      <c r="H1617" s="130" t="s">
        <v>53</v>
      </c>
      <c r="I1617" s="130" t="s">
        <v>66</v>
      </c>
      <c r="J1617" s="130" t="s">
        <v>45</v>
      </c>
      <c r="K1617" s="130" t="s">
        <v>44</v>
      </c>
    </row>
    <row r="1618" spans="1:11" x14ac:dyDescent="0.35">
      <c r="A1618" s="130">
        <v>105</v>
      </c>
      <c r="B1618" s="130">
        <v>37</v>
      </c>
      <c r="C1618" s="130" t="s">
        <v>96</v>
      </c>
      <c r="D1618" s="130">
        <v>4683</v>
      </c>
      <c r="E1618" s="130" t="s">
        <v>224</v>
      </c>
      <c r="F1618" s="130">
        <v>1.2640114185970399</v>
      </c>
      <c r="G1618" s="130" t="s">
        <v>53</v>
      </c>
      <c r="H1618" s="130" t="s">
        <v>53</v>
      </c>
      <c r="I1618" s="130" t="s">
        <v>66</v>
      </c>
      <c r="J1618" s="130" t="s">
        <v>45</v>
      </c>
      <c r="K1618" s="130" t="s">
        <v>44</v>
      </c>
    </row>
    <row r="1619" spans="1:11" x14ac:dyDescent="0.35">
      <c r="A1619" s="130">
        <v>110</v>
      </c>
      <c r="B1619" s="130">
        <v>37</v>
      </c>
      <c r="C1619" s="130" t="s">
        <v>96</v>
      </c>
      <c r="D1619" s="130">
        <v>4669</v>
      </c>
      <c r="E1619" s="130" t="s">
        <v>224</v>
      </c>
      <c r="F1619" s="130">
        <v>1.2640114185970399</v>
      </c>
      <c r="G1619" s="130" t="s">
        <v>53</v>
      </c>
      <c r="H1619" s="130" t="s">
        <v>53</v>
      </c>
      <c r="I1619" s="130" t="s">
        <v>66</v>
      </c>
      <c r="J1619" s="130" t="s">
        <v>45</v>
      </c>
      <c r="K1619" s="130" t="s">
        <v>44</v>
      </c>
    </row>
    <row r="1620" spans="1:11" x14ac:dyDescent="0.35">
      <c r="A1620" s="130">
        <v>115</v>
      </c>
      <c r="B1620" s="130">
        <v>37</v>
      </c>
      <c r="C1620" s="130" t="s">
        <v>96</v>
      </c>
      <c r="D1620" s="130">
        <v>5349</v>
      </c>
      <c r="E1620" s="130" t="s">
        <v>224</v>
      </c>
      <c r="F1620" s="130">
        <v>1.2640114185970399</v>
      </c>
      <c r="G1620" s="130" t="s">
        <v>53</v>
      </c>
      <c r="H1620" s="130" t="s">
        <v>53</v>
      </c>
      <c r="I1620" s="130" t="s">
        <v>66</v>
      </c>
      <c r="J1620" s="130" t="s">
        <v>45</v>
      </c>
      <c r="K1620" s="130" t="s">
        <v>44</v>
      </c>
    </row>
    <row r="1621" spans="1:11" x14ac:dyDescent="0.35">
      <c r="A1621" s="130">
        <v>120</v>
      </c>
      <c r="B1621" s="130">
        <v>36.9</v>
      </c>
      <c r="C1621" s="130" t="s">
        <v>96</v>
      </c>
      <c r="D1621" s="130">
        <v>5263</v>
      </c>
      <c r="E1621" s="130" t="s">
        <v>224</v>
      </c>
      <c r="F1621" s="130">
        <v>1.2640114185970399</v>
      </c>
      <c r="G1621" s="130" t="s">
        <v>53</v>
      </c>
      <c r="H1621" s="130" t="s">
        <v>53</v>
      </c>
      <c r="I1621" s="130" t="s">
        <v>66</v>
      </c>
      <c r="J1621" s="130" t="s">
        <v>45</v>
      </c>
      <c r="K1621" s="130" t="s">
        <v>44</v>
      </c>
    </row>
    <row r="1622" spans="1:11" x14ac:dyDescent="0.35">
      <c r="A1622" s="130">
        <v>125</v>
      </c>
      <c r="B1622" s="130">
        <v>37</v>
      </c>
      <c r="C1622" s="130" t="s">
        <v>96</v>
      </c>
      <c r="D1622" s="130">
        <v>5361</v>
      </c>
      <c r="E1622" s="130" t="s">
        <v>224</v>
      </c>
      <c r="F1622" s="130">
        <v>1.2640114185970399</v>
      </c>
      <c r="G1622" s="130" t="s">
        <v>53</v>
      </c>
      <c r="H1622" s="130" t="s">
        <v>53</v>
      </c>
      <c r="I1622" s="130" t="s">
        <v>66</v>
      </c>
      <c r="J1622" s="130" t="s">
        <v>45</v>
      </c>
      <c r="K1622" s="130" t="s">
        <v>44</v>
      </c>
    </row>
    <row r="1623" spans="1:11" x14ac:dyDescent="0.35">
      <c r="A1623" s="130">
        <v>130</v>
      </c>
      <c r="B1623" s="130">
        <v>37</v>
      </c>
      <c r="C1623" s="130" t="s">
        <v>96</v>
      </c>
      <c r="D1623" s="130">
        <v>5407</v>
      </c>
      <c r="E1623" s="130" t="s">
        <v>224</v>
      </c>
      <c r="F1623" s="130">
        <v>1.2640114185970399</v>
      </c>
      <c r="G1623" s="130" t="s">
        <v>53</v>
      </c>
      <c r="H1623" s="130" t="s">
        <v>53</v>
      </c>
      <c r="I1623" s="130" t="s">
        <v>66</v>
      </c>
      <c r="J1623" s="130" t="s">
        <v>45</v>
      </c>
      <c r="K1623" s="130" t="s">
        <v>44</v>
      </c>
    </row>
    <row r="1624" spans="1:11" x14ac:dyDescent="0.35">
      <c r="A1624" s="130">
        <v>135</v>
      </c>
      <c r="B1624" s="130">
        <v>37</v>
      </c>
      <c r="C1624" s="130" t="s">
        <v>96</v>
      </c>
      <c r="D1624" s="130">
        <v>5174</v>
      </c>
      <c r="E1624" s="130" t="s">
        <v>224</v>
      </c>
      <c r="F1624" s="130">
        <v>1.2640114185970399</v>
      </c>
      <c r="G1624" s="130" t="s">
        <v>53</v>
      </c>
      <c r="H1624" s="130" t="s">
        <v>53</v>
      </c>
      <c r="I1624" s="130" t="s">
        <v>66</v>
      </c>
      <c r="J1624" s="130" t="s">
        <v>45</v>
      </c>
      <c r="K1624" s="130" t="s">
        <v>44</v>
      </c>
    </row>
    <row r="1625" spans="1:11" x14ac:dyDescent="0.35">
      <c r="A1625" s="130">
        <v>140</v>
      </c>
      <c r="B1625" s="130">
        <v>37</v>
      </c>
      <c r="C1625" s="130" t="s">
        <v>96</v>
      </c>
      <c r="D1625" s="130">
        <v>5371</v>
      </c>
      <c r="E1625" s="130" t="s">
        <v>224</v>
      </c>
      <c r="F1625" s="130">
        <v>1.2640114185970399</v>
      </c>
      <c r="G1625" s="130" t="s">
        <v>53</v>
      </c>
      <c r="H1625" s="130" t="s">
        <v>53</v>
      </c>
      <c r="I1625" s="130" t="s">
        <v>66</v>
      </c>
      <c r="J1625" s="130" t="s">
        <v>45</v>
      </c>
      <c r="K1625" s="130" t="s">
        <v>44</v>
      </c>
    </row>
    <row r="1626" spans="1:11" x14ac:dyDescent="0.35">
      <c r="A1626" s="130">
        <v>145</v>
      </c>
      <c r="B1626" s="130">
        <v>37</v>
      </c>
      <c r="C1626" s="130" t="s">
        <v>96</v>
      </c>
      <c r="D1626" s="130">
        <v>5380</v>
      </c>
      <c r="E1626" s="130" t="s">
        <v>224</v>
      </c>
      <c r="F1626" s="130">
        <v>1.2640114185970399</v>
      </c>
      <c r="G1626" s="130" t="s">
        <v>53</v>
      </c>
      <c r="H1626" s="130" t="s">
        <v>53</v>
      </c>
      <c r="I1626" s="130" t="s">
        <v>66</v>
      </c>
      <c r="J1626" s="130" t="s">
        <v>45</v>
      </c>
      <c r="K1626" s="130" t="s">
        <v>44</v>
      </c>
    </row>
    <row r="1627" spans="1:11" x14ac:dyDescent="0.35">
      <c r="A1627" s="130">
        <v>150</v>
      </c>
      <c r="B1627" s="130">
        <v>37</v>
      </c>
      <c r="C1627" s="130" t="s">
        <v>96</v>
      </c>
      <c r="D1627" s="130">
        <v>6163</v>
      </c>
      <c r="E1627" s="130" t="s">
        <v>224</v>
      </c>
      <c r="F1627" s="130">
        <v>1.2640114185970399</v>
      </c>
      <c r="G1627" s="130" t="s">
        <v>53</v>
      </c>
      <c r="H1627" s="130" t="s">
        <v>53</v>
      </c>
      <c r="I1627" s="130" t="s">
        <v>66</v>
      </c>
      <c r="J1627" s="130" t="s">
        <v>45</v>
      </c>
      <c r="K1627" s="130" t="s">
        <v>44</v>
      </c>
    </row>
    <row r="1628" spans="1:11" x14ac:dyDescent="0.35">
      <c r="A1628" s="130">
        <v>155</v>
      </c>
      <c r="B1628" s="130">
        <v>37</v>
      </c>
      <c r="C1628" s="130" t="s">
        <v>96</v>
      </c>
      <c r="D1628" s="130">
        <v>5733</v>
      </c>
      <c r="E1628" s="130" t="s">
        <v>224</v>
      </c>
      <c r="F1628" s="130">
        <v>1.2640114185970399</v>
      </c>
      <c r="G1628" s="130" t="s">
        <v>53</v>
      </c>
      <c r="H1628" s="130" t="s">
        <v>53</v>
      </c>
      <c r="I1628" s="130" t="s">
        <v>66</v>
      </c>
      <c r="J1628" s="130" t="s">
        <v>45</v>
      </c>
      <c r="K1628" s="130" t="s">
        <v>44</v>
      </c>
    </row>
    <row r="1629" spans="1:11" x14ac:dyDescent="0.35">
      <c r="A1629" s="130">
        <v>160</v>
      </c>
      <c r="B1629" s="130">
        <v>37</v>
      </c>
      <c r="C1629" s="130" t="s">
        <v>96</v>
      </c>
      <c r="D1629" s="130">
        <v>5282</v>
      </c>
      <c r="E1629" s="130" t="s">
        <v>224</v>
      </c>
      <c r="F1629" s="130">
        <v>1.2640114185970399</v>
      </c>
      <c r="G1629" s="130" t="s">
        <v>53</v>
      </c>
      <c r="H1629" s="130" t="s">
        <v>53</v>
      </c>
      <c r="I1629" s="130" t="s">
        <v>66</v>
      </c>
      <c r="J1629" s="130" t="s">
        <v>45</v>
      </c>
      <c r="K1629" s="130" t="s">
        <v>44</v>
      </c>
    </row>
    <row r="1630" spans="1:11" x14ac:dyDescent="0.35">
      <c r="A1630" s="130">
        <v>165</v>
      </c>
      <c r="B1630" s="130">
        <v>37</v>
      </c>
      <c r="C1630" s="130" t="s">
        <v>96</v>
      </c>
      <c r="D1630" s="130">
        <v>5986</v>
      </c>
      <c r="E1630" s="130" t="s">
        <v>224</v>
      </c>
      <c r="F1630" s="130">
        <v>1.2640114185970399</v>
      </c>
      <c r="G1630" s="130" t="s">
        <v>53</v>
      </c>
      <c r="H1630" s="130" t="s">
        <v>53</v>
      </c>
      <c r="I1630" s="130" t="s">
        <v>66</v>
      </c>
      <c r="J1630" s="130" t="s">
        <v>45</v>
      </c>
      <c r="K1630" s="130" t="s">
        <v>44</v>
      </c>
    </row>
    <row r="1631" spans="1:11" x14ac:dyDescent="0.35">
      <c r="A1631" s="130">
        <v>170</v>
      </c>
      <c r="B1631" s="130">
        <v>37</v>
      </c>
      <c r="C1631" s="130" t="s">
        <v>96</v>
      </c>
      <c r="D1631" s="130">
        <v>6218</v>
      </c>
      <c r="E1631" s="130" t="s">
        <v>224</v>
      </c>
      <c r="F1631" s="130">
        <v>1.2640114185970399</v>
      </c>
      <c r="G1631" s="130" t="s">
        <v>53</v>
      </c>
      <c r="H1631" s="130" t="s">
        <v>53</v>
      </c>
      <c r="I1631" s="130" t="s">
        <v>66</v>
      </c>
      <c r="J1631" s="130" t="s">
        <v>45</v>
      </c>
      <c r="K1631" s="130" t="s">
        <v>44</v>
      </c>
    </row>
    <row r="1632" spans="1:11" x14ac:dyDescent="0.35">
      <c r="A1632" s="130">
        <v>175</v>
      </c>
      <c r="B1632" s="130">
        <v>37</v>
      </c>
      <c r="C1632" s="130" t="s">
        <v>96</v>
      </c>
      <c r="D1632" s="130">
        <v>6125</v>
      </c>
      <c r="E1632" s="130" t="s">
        <v>224</v>
      </c>
      <c r="F1632" s="130">
        <v>1.2640114185970399</v>
      </c>
      <c r="G1632" s="130" t="s">
        <v>53</v>
      </c>
      <c r="H1632" s="130" t="s">
        <v>53</v>
      </c>
      <c r="I1632" s="130" t="s">
        <v>66</v>
      </c>
      <c r="J1632" s="130" t="s">
        <v>45</v>
      </c>
      <c r="K1632" s="130" t="s">
        <v>44</v>
      </c>
    </row>
    <row r="1633" spans="1:11" x14ac:dyDescent="0.35">
      <c r="A1633" s="130">
        <v>180</v>
      </c>
      <c r="B1633" s="130">
        <v>37</v>
      </c>
      <c r="C1633" s="130" t="s">
        <v>96</v>
      </c>
      <c r="D1633" s="130">
        <v>6104</v>
      </c>
      <c r="E1633" s="130" t="s">
        <v>224</v>
      </c>
      <c r="F1633" s="130">
        <v>1.2640114185970399</v>
      </c>
      <c r="G1633" s="130" t="s">
        <v>53</v>
      </c>
      <c r="H1633" s="130" t="s">
        <v>53</v>
      </c>
      <c r="I1633" s="130" t="s">
        <v>66</v>
      </c>
      <c r="J1633" s="130" t="s">
        <v>45</v>
      </c>
      <c r="K1633" s="130" t="s">
        <v>44</v>
      </c>
    </row>
    <row r="1634" spans="1:11" x14ac:dyDescent="0.35">
      <c r="A1634" s="130">
        <v>185</v>
      </c>
      <c r="B1634" s="130">
        <v>37</v>
      </c>
      <c r="C1634" s="130" t="s">
        <v>96</v>
      </c>
      <c r="D1634" s="130">
        <v>7214</v>
      </c>
      <c r="E1634" s="130" t="s">
        <v>224</v>
      </c>
      <c r="F1634" s="130">
        <v>1.2640114185970399</v>
      </c>
      <c r="G1634" s="130" t="s">
        <v>53</v>
      </c>
      <c r="H1634" s="130" t="s">
        <v>53</v>
      </c>
      <c r="I1634" s="130" t="s">
        <v>66</v>
      </c>
      <c r="J1634" s="130" t="s">
        <v>45</v>
      </c>
      <c r="K1634" s="130" t="s">
        <v>44</v>
      </c>
    </row>
    <row r="1635" spans="1:11" x14ac:dyDescent="0.35">
      <c r="A1635" s="130">
        <v>190</v>
      </c>
      <c r="B1635" s="130">
        <v>37</v>
      </c>
      <c r="C1635" s="130" t="s">
        <v>96</v>
      </c>
      <c r="D1635" s="130">
        <v>6451</v>
      </c>
      <c r="E1635" s="130" t="s">
        <v>224</v>
      </c>
      <c r="F1635" s="130">
        <v>1.2640114185970399</v>
      </c>
      <c r="G1635" s="130" t="s">
        <v>53</v>
      </c>
      <c r="H1635" s="130" t="s">
        <v>53</v>
      </c>
      <c r="I1635" s="130" t="s">
        <v>66</v>
      </c>
      <c r="J1635" s="130" t="s">
        <v>45</v>
      </c>
      <c r="K1635" s="130" t="s">
        <v>44</v>
      </c>
    </row>
    <row r="1636" spans="1:11" x14ac:dyDescent="0.35">
      <c r="A1636" s="130">
        <v>195</v>
      </c>
      <c r="B1636" s="130">
        <v>37</v>
      </c>
      <c r="C1636" s="130" t="s">
        <v>96</v>
      </c>
      <c r="D1636" s="130">
        <v>6818</v>
      </c>
      <c r="E1636" s="130" t="s">
        <v>224</v>
      </c>
      <c r="F1636" s="130">
        <v>1.2640114185970399</v>
      </c>
      <c r="G1636" s="130" t="s">
        <v>53</v>
      </c>
      <c r="H1636" s="130" t="s">
        <v>53</v>
      </c>
      <c r="I1636" s="130" t="s">
        <v>66</v>
      </c>
      <c r="J1636" s="130" t="s">
        <v>45</v>
      </c>
      <c r="K1636" s="130" t="s">
        <v>44</v>
      </c>
    </row>
    <row r="1637" spans="1:11" x14ac:dyDescent="0.35">
      <c r="A1637" s="130">
        <v>200</v>
      </c>
      <c r="B1637" s="130">
        <v>37</v>
      </c>
      <c r="C1637" s="130" t="s">
        <v>96</v>
      </c>
      <c r="D1637" s="130">
        <v>7267</v>
      </c>
      <c r="E1637" s="130" t="s">
        <v>224</v>
      </c>
      <c r="F1637" s="130">
        <v>1.2640114185970399</v>
      </c>
      <c r="G1637" s="130" t="s">
        <v>53</v>
      </c>
      <c r="H1637" s="130" t="s">
        <v>53</v>
      </c>
      <c r="I1637" s="130" t="s">
        <v>66</v>
      </c>
      <c r="J1637" s="130" t="s">
        <v>45</v>
      </c>
      <c r="K1637" s="130" t="s">
        <v>44</v>
      </c>
    </row>
    <row r="1638" spans="1:11" x14ac:dyDescent="0.35">
      <c r="A1638" s="130">
        <v>205</v>
      </c>
      <c r="B1638" s="130">
        <v>37</v>
      </c>
      <c r="C1638" s="130" t="s">
        <v>96</v>
      </c>
      <c r="D1638" s="130">
        <v>7022</v>
      </c>
      <c r="E1638" s="130" t="s">
        <v>224</v>
      </c>
      <c r="F1638" s="130">
        <v>1.2640114185970399</v>
      </c>
      <c r="G1638" s="130" t="s">
        <v>53</v>
      </c>
      <c r="H1638" s="130" t="s">
        <v>53</v>
      </c>
      <c r="I1638" s="130" t="s">
        <v>66</v>
      </c>
      <c r="J1638" s="130" t="s">
        <v>45</v>
      </c>
      <c r="K1638" s="130" t="s">
        <v>44</v>
      </c>
    </row>
    <row r="1639" spans="1:11" x14ac:dyDescent="0.35">
      <c r="A1639" s="130">
        <v>210</v>
      </c>
      <c r="B1639" s="130">
        <v>37</v>
      </c>
      <c r="C1639" s="130" t="s">
        <v>96</v>
      </c>
      <c r="D1639" s="130">
        <v>7949</v>
      </c>
      <c r="E1639" s="130" t="s">
        <v>224</v>
      </c>
      <c r="F1639" s="130">
        <v>1.2640114185970399</v>
      </c>
      <c r="G1639" s="130" t="s">
        <v>53</v>
      </c>
      <c r="H1639" s="130" t="s">
        <v>53</v>
      </c>
      <c r="I1639" s="130" t="s">
        <v>66</v>
      </c>
      <c r="J1639" s="130" t="s">
        <v>45</v>
      </c>
      <c r="K1639" s="130" t="s">
        <v>44</v>
      </c>
    </row>
    <row r="1640" spans="1:11" x14ac:dyDescent="0.35">
      <c r="A1640" s="130">
        <v>215</v>
      </c>
      <c r="B1640" s="130">
        <v>37</v>
      </c>
      <c r="C1640" s="130" t="s">
        <v>96</v>
      </c>
      <c r="D1640" s="130">
        <v>8347</v>
      </c>
      <c r="E1640" s="130" t="s">
        <v>224</v>
      </c>
      <c r="F1640" s="130">
        <v>1.2640114185970399</v>
      </c>
      <c r="G1640" s="130" t="s">
        <v>53</v>
      </c>
      <c r="H1640" s="130" t="s">
        <v>53</v>
      </c>
      <c r="I1640" s="130" t="s">
        <v>66</v>
      </c>
      <c r="J1640" s="130" t="s">
        <v>45</v>
      </c>
      <c r="K1640" s="130" t="s">
        <v>44</v>
      </c>
    </row>
    <row r="1641" spans="1:11" x14ac:dyDescent="0.35">
      <c r="A1641" s="130">
        <v>220</v>
      </c>
      <c r="B1641" s="130">
        <v>37</v>
      </c>
      <c r="C1641" s="130" t="s">
        <v>96</v>
      </c>
      <c r="D1641" s="130">
        <v>7688</v>
      </c>
      <c r="E1641" s="130" t="s">
        <v>224</v>
      </c>
      <c r="F1641" s="130">
        <v>1.2640114185970399</v>
      </c>
      <c r="G1641" s="130" t="s">
        <v>53</v>
      </c>
      <c r="H1641" s="130" t="s">
        <v>53</v>
      </c>
      <c r="I1641" s="130" t="s">
        <v>66</v>
      </c>
      <c r="J1641" s="130" t="s">
        <v>45</v>
      </c>
      <c r="K1641" s="130" t="s">
        <v>44</v>
      </c>
    </row>
    <row r="1642" spans="1:11" x14ac:dyDescent="0.35">
      <c r="A1642" s="130">
        <v>225</v>
      </c>
      <c r="B1642" s="130">
        <v>37</v>
      </c>
      <c r="C1642" s="130" t="s">
        <v>96</v>
      </c>
      <c r="D1642" s="130">
        <v>8134</v>
      </c>
      <c r="E1642" s="130" t="s">
        <v>224</v>
      </c>
      <c r="F1642" s="130">
        <v>1.2640114185970399</v>
      </c>
      <c r="G1642" s="130" t="s">
        <v>53</v>
      </c>
      <c r="H1642" s="130" t="s">
        <v>53</v>
      </c>
      <c r="I1642" s="130" t="s">
        <v>66</v>
      </c>
      <c r="J1642" s="130" t="s">
        <v>45</v>
      </c>
      <c r="K1642" s="130" t="s">
        <v>44</v>
      </c>
    </row>
    <row r="1643" spans="1:11" x14ac:dyDescent="0.35">
      <c r="A1643" s="130">
        <v>230</v>
      </c>
      <c r="B1643" s="130">
        <v>37</v>
      </c>
      <c r="C1643" s="130" t="s">
        <v>96</v>
      </c>
      <c r="D1643" s="130">
        <v>7820</v>
      </c>
      <c r="E1643" s="130" t="s">
        <v>224</v>
      </c>
      <c r="F1643" s="130">
        <v>1.2640114185970399</v>
      </c>
      <c r="G1643" s="130" t="s">
        <v>53</v>
      </c>
      <c r="H1643" s="130" t="s">
        <v>53</v>
      </c>
      <c r="I1643" s="130" t="s">
        <v>66</v>
      </c>
      <c r="J1643" s="130" t="s">
        <v>45</v>
      </c>
      <c r="K1643" s="130" t="s">
        <v>44</v>
      </c>
    </row>
    <row r="1644" spans="1:11" x14ac:dyDescent="0.35">
      <c r="A1644" s="130">
        <v>235</v>
      </c>
      <c r="B1644" s="130">
        <v>37</v>
      </c>
      <c r="C1644" s="130" t="s">
        <v>96</v>
      </c>
      <c r="D1644" s="130">
        <v>8814</v>
      </c>
      <c r="E1644" s="130" t="s">
        <v>224</v>
      </c>
      <c r="F1644" s="130">
        <v>1.2640114185970399</v>
      </c>
      <c r="G1644" s="130" t="s">
        <v>53</v>
      </c>
      <c r="H1644" s="130" t="s">
        <v>53</v>
      </c>
      <c r="I1644" s="130" t="s">
        <v>66</v>
      </c>
      <c r="J1644" s="130" t="s">
        <v>45</v>
      </c>
      <c r="K1644" s="130" t="s">
        <v>44</v>
      </c>
    </row>
    <row r="1645" spans="1:11" x14ac:dyDescent="0.35">
      <c r="A1645" s="130">
        <v>240</v>
      </c>
      <c r="B1645" s="130">
        <v>37</v>
      </c>
      <c r="C1645" s="130" t="s">
        <v>96</v>
      </c>
      <c r="D1645" s="130">
        <v>8350</v>
      </c>
      <c r="E1645" s="130" t="s">
        <v>224</v>
      </c>
      <c r="F1645" s="130">
        <v>1.2640114185970399</v>
      </c>
      <c r="G1645" s="130" t="s">
        <v>53</v>
      </c>
      <c r="H1645" s="130" t="s">
        <v>53</v>
      </c>
      <c r="I1645" s="130" t="s">
        <v>66</v>
      </c>
      <c r="J1645" s="130" t="s">
        <v>45</v>
      </c>
      <c r="K1645" s="130" t="s">
        <v>44</v>
      </c>
    </row>
    <row r="1646" spans="1:11" x14ac:dyDescent="0.35">
      <c r="A1646" s="130">
        <v>245</v>
      </c>
      <c r="B1646" s="130">
        <v>37</v>
      </c>
      <c r="C1646" s="130" t="s">
        <v>96</v>
      </c>
      <c r="D1646" s="130">
        <v>9408</v>
      </c>
      <c r="E1646" s="130" t="s">
        <v>224</v>
      </c>
      <c r="F1646" s="130">
        <v>1.2640114185970399</v>
      </c>
      <c r="G1646" s="130" t="s">
        <v>53</v>
      </c>
      <c r="H1646" s="130" t="s">
        <v>53</v>
      </c>
      <c r="I1646" s="130" t="s">
        <v>66</v>
      </c>
      <c r="J1646" s="130" t="s">
        <v>45</v>
      </c>
      <c r="K1646" s="130" t="s">
        <v>44</v>
      </c>
    </row>
    <row r="1647" spans="1:11" x14ac:dyDescent="0.35">
      <c r="A1647" s="130">
        <v>250</v>
      </c>
      <c r="B1647" s="130">
        <v>37</v>
      </c>
      <c r="C1647" s="130" t="s">
        <v>96</v>
      </c>
      <c r="D1647" s="130">
        <v>9281</v>
      </c>
      <c r="E1647" s="130" t="s">
        <v>224</v>
      </c>
      <c r="F1647" s="130">
        <v>1.2640114185970399</v>
      </c>
      <c r="G1647" s="130" t="s">
        <v>53</v>
      </c>
      <c r="H1647" s="130" t="s">
        <v>53</v>
      </c>
      <c r="I1647" s="130" t="s">
        <v>66</v>
      </c>
      <c r="J1647" s="130" t="s">
        <v>45</v>
      </c>
      <c r="K1647" s="130" t="s">
        <v>44</v>
      </c>
    </row>
    <row r="1648" spans="1:11" x14ac:dyDescent="0.35">
      <c r="A1648" s="130">
        <v>255</v>
      </c>
      <c r="B1648" s="130">
        <v>37</v>
      </c>
      <c r="C1648" s="130" t="s">
        <v>96</v>
      </c>
      <c r="D1648" s="130">
        <v>9840</v>
      </c>
      <c r="E1648" s="130" t="s">
        <v>224</v>
      </c>
      <c r="F1648" s="130">
        <v>1.2640114185970399</v>
      </c>
      <c r="G1648" s="130" t="s">
        <v>53</v>
      </c>
      <c r="H1648" s="130" t="s">
        <v>53</v>
      </c>
      <c r="I1648" s="130" t="s">
        <v>66</v>
      </c>
      <c r="J1648" s="130" t="s">
        <v>45</v>
      </c>
      <c r="K1648" s="130" t="s">
        <v>44</v>
      </c>
    </row>
    <row r="1649" spans="1:11" x14ac:dyDescent="0.35">
      <c r="A1649" s="130">
        <v>260</v>
      </c>
      <c r="B1649" s="130">
        <v>37</v>
      </c>
      <c r="C1649" s="130" t="s">
        <v>96</v>
      </c>
      <c r="D1649" s="130">
        <v>10907</v>
      </c>
      <c r="E1649" s="130" t="s">
        <v>224</v>
      </c>
      <c r="F1649" s="130">
        <v>1.2640114185970399</v>
      </c>
      <c r="G1649" s="130" t="s">
        <v>53</v>
      </c>
      <c r="H1649" s="130" t="s">
        <v>53</v>
      </c>
      <c r="I1649" s="130" t="s">
        <v>66</v>
      </c>
      <c r="J1649" s="130" t="s">
        <v>45</v>
      </c>
      <c r="K1649" s="130" t="s">
        <v>44</v>
      </c>
    </row>
    <row r="1650" spans="1:11" x14ac:dyDescent="0.35">
      <c r="A1650" s="130">
        <v>265</v>
      </c>
      <c r="B1650" s="130">
        <v>37</v>
      </c>
      <c r="C1650" s="130" t="s">
        <v>96</v>
      </c>
      <c r="D1650" s="130">
        <v>10956</v>
      </c>
      <c r="E1650" s="130" t="s">
        <v>224</v>
      </c>
      <c r="F1650" s="130">
        <v>1.2640114185970399</v>
      </c>
      <c r="G1650" s="130" t="s">
        <v>53</v>
      </c>
      <c r="H1650" s="130" t="s">
        <v>53</v>
      </c>
      <c r="I1650" s="130" t="s">
        <v>66</v>
      </c>
      <c r="J1650" s="130" t="s">
        <v>45</v>
      </c>
      <c r="K1650" s="130" t="s">
        <v>44</v>
      </c>
    </row>
    <row r="1651" spans="1:11" x14ac:dyDescent="0.35">
      <c r="A1651" s="130">
        <v>270</v>
      </c>
      <c r="B1651" s="130">
        <v>37</v>
      </c>
      <c r="C1651" s="130" t="s">
        <v>96</v>
      </c>
      <c r="D1651" s="130">
        <v>10561</v>
      </c>
      <c r="E1651" s="130" t="s">
        <v>224</v>
      </c>
      <c r="F1651" s="130">
        <v>1.2640114185970399</v>
      </c>
      <c r="G1651" s="130" t="s">
        <v>53</v>
      </c>
      <c r="H1651" s="130" t="s">
        <v>53</v>
      </c>
      <c r="I1651" s="130" t="s">
        <v>66</v>
      </c>
      <c r="J1651" s="130" t="s">
        <v>45</v>
      </c>
      <c r="K1651" s="130" t="s">
        <v>44</v>
      </c>
    </row>
    <row r="1652" spans="1:11" x14ac:dyDescent="0.35">
      <c r="A1652" s="130">
        <v>275</v>
      </c>
      <c r="B1652" s="130">
        <v>37</v>
      </c>
      <c r="C1652" s="130" t="s">
        <v>96</v>
      </c>
      <c r="D1652" s="130">
        <v>11793</v>
      </c>
      <c r="E1652" s="130" t="s">
        <v>224</v>
      </c>
      <c r="F1652" s="130">
        <v>1.2640114185970399</v>
      </c>
      <c r="G1652" s="130" t="s">
        <v>53</v>
      </c>
      <c r="H1652" s="130" t="s">
        <v>53</v>
      </c>
      <c r="I1652" s="130" t="s">
        <v>66</v>
      </c>
      <c r="J1652" s="130" t="s">
        <v>45</v>
      </c>
      <c r="K1652" s="130" t="s">
        <v>44</v>
      </c>
    </row>
    <row r="1653" spans="1:11" x14ac:dyDescent="0.35">
      <c r="A1653" s="130">
        <v>280</v>
      </c>
      <c r="B1653" s="130">
        <v>37</v>
      </c>
      <c r="C1653" s="130" t="s">
        <v>96</v>
      </c>
      <c r="D1653" s="130">
        <v>12301</v>
      </c>
      <c r="E1653" s="130" t="s">
        <v>224</v>
      </c>
      <c r="F1653" s="130">
        <v>1.2640114185970399</v>
      </c>
      <c r="G1653" s="130" t="s">
        <v>53</v>
      </c>
      <c r="H1653" s="130" t="s">
        <v>53</v>
      </c>
      <c r="I1653" s="130" t="s">
        <v>66</v>
      </c>
      <c r="J1653" s="130" t="s">
        <v>45</v>
      </c>
      <c r="K1653" s="130" t="s">
        <v>44</v>
      </c>
    </row>
    <row r="1654" spans="1:11" x14ac:dyDescent="0.35">
      <c r="A1654" s="130">
        <v>285</v>
      </c>
      <c r="B1654" s="130">
        <v>37</v>
      </c>
      <c r="C1654" s="130" t="s">
        <v>96</v>
      </c>
      <c r="D1654" s="130">
        <v>11747</v>
      </c>
      <c r="E1654" s="130" t="s">
        <v>224</v>
      </c>
      <c r="F1654" s="130">
        <v>1.2640114185970399</v>
      </c>
      <c r="G1654" s="130" t="s">
        <v>53</v>
      </c>
      <c r="H1654" s="130" t="s">
        <v>53</v>
      </c>
      <c r="I1654" s="130" t="s">
        <v>66</v>
      </c>
      <c r="J1654" s="130" t="s">
        <v>45</v>
      </c>
      <c r="K1654" s="130" t="s">
        <v>44</v>
      </c>
    </row>
    <row r="1655" spans="1:11" x14ac:dyDescent="0.35">
      <c r="A1655" s="130">
        <v>290</v>
      </c>
      <c r="B1655" s="130">
        <v>37</v>
      </c>
      <c r="C1655" s="130" t="s">
        <v>96</v>
      </c>
      <c r="D1655" s="130">
        <v>13490</v>
      </c>
      <c r="E1655" s="130" t="s">
        <v>224</v>
      </c>
      <c r="F1655" s="130">
        <v>1.2640114185970399</v>
      </c>
      <c r="G1655" s="130" t="s">
        <v>53</v>
      </c>
      <c r="H1655" s="130" t="s">
        <v>53</v>
      </c>
      <c r="I1655" s="130" t="s">
        <v>66</v>
      </c>
      <c r="J1655" s="130" t="s">
        <v>45</v>
      </c>
      <c r="K1655" s="130" t="s">
        <v>44</v>
      </c>
    </row>
    <row r="1656" spans="1:11" x14ac:dyDescent="0.35">
      <c r="A1656" s="130">
        <v>295</v>
      </c>
      <c r="B1656" s="130">
        <v>37</v>
      </c>
      <c r="C1656" s="130" t="s">
        <v>96</v>
      </c>
      <c r="D1656" s="130">
        <v>14580</v>
      </c>
      <c r="E1656" s="130" t="s">
        <v>224</v>
      </c>
      <c r="F1656" s="130">
        <v>1.2640114185970399</v>
      </c>
      <c r="G1656" s="130" t="s">
        <v>53</v>
      </c>
      <c r="H1656" s="130" t="s">
        <v>53</v>
      </c>
      <c r="I1656" s="130" t="s">
        <v>66</v>
      </c>
      <c r="J1656" s="130" t="s">
        <v>45</v>
      </c>
      <c r="K1656" s="130" t="s">
        <v>44</v>
      </c>
    </row>
    <row r="1657" spans="1:11" x14ac:dyDescent="0.35">
      <c r="A1657" s="130">
        <v>300</v>
      </c>
      <c r="B1657" s="130">
        <v>37</v>
      </c>
      <c r="C1657" s="130" t="s">
        <v>96</v>
      </c>
      <c r="D1657" s="130">
        <v>14940</v>
      </c>
      <c r="E1657" s="130" t="s">
        <v>224</v>
      </c>
      <c r="F1657" s="130">
        <v>1.2640114185970399</v>
      </c>
      <c r="G1657" s="130" t="s">
        <v>53</v>
      </c>
      <c r="H1657" s="130" t="s">
        <v>53</v>
      </c>
      <c r="I1657" s="130" t="s">
        <v>66</v>
      </c>
      <c r="J1657" s="130" t="s">
        <v>45</v>
      </c>
      <c r="K1657" s="130" t="s">
        <v>44</v>
      </c>
    </row>
    <row r="1658" spans="1:11" x14ac:dyDescent="0.35">
      <c r="A1658" s="130">
        <v>305</v>
      </c>
      <c r="B1658" s="130">
        <v>37</v>
      </c>
      <c r="C1658" s="130" t="s">
        <v>96</v>
      </c>
      <c r="D1658" s="130">
        <v>15100</v>
      </c>
      <c r="E1658" s="130" t="s">
        <v>224</v>
      </c>
      <c r="F1658" s="130">
        <v>1.2640114185970399</v>
      </c>
      <c r="G1658" s="130" t="s">
        <v>53</v>
      </c>
      <c r="H1658" s="130" t="s">
        <v>53</v>
      </c>
      <c r="I1658" s="130" t="s">
        <v>66</v>
      </c>
      <c r="J1658" s="130" t="s">
        <v>45</v>
      </c>
      <c r="K1658" s="130" t="s">
        <v>44</v>
      </c>
    </row>
    <row r="1659" spans="1:11" x14ac:dyDescent="0.35">
      <c r="A1659" s="130">
        <v>310</v>
      </c>
      <c r="B1659" s="130">
        <v>37</v>
      </c>
      <c r="C1659" s="130" t="s">
        <v>96</v>
      </c>
      <c r="D1659" s="130">
        <v>15545</v>
      </c>
      <c r="E1659" s="130" t="s">
        <v>224</v>
      </c>
      <c r="F1659" s="130">
        <v>1.2640114185970399</v>
      </c>
      <c r="G1659" s="130" t="s">
        <v>53</v>
      </c>
      <c r="H1659" s="130" t="s">
        <v>53</v>
      </c>
      <c r="I1659" s="130" t="s">
        <v>66</v>
      </c>
      <c r="J1659" s="130" t="s">
        <v>45</v>
      </c>
      <c r="K1659" s="130" t="s">
        <v>44</v>
      </c>
    </row>
    <row r="1660" spans="1:11" x14ac:dyDescent="0.35">
      <c r="A1660" s="130">
        <v>315</v>
      </c>
      <c r="B1660" s="130">
        <v>37.1</v>
      </c>
      <c r="C1660" s="130" t="s">
        <v>96</v>
      </c>
      <c r="D1660" s="130">
        <v>16844</v>
      </c>
      <c r="E1660" s="130" t="s">
        <v>224</v>
      </c>
      <c r="F1660" s="130">
        <v>1.2640114185970399</v>
      </c>
      <c r="G1660" s="130" t="s">
        <v>53</v>
      </c>
      <c r="H1660" s="130" t="s">
        <v>53</v>
      </c>
      <c r="I1660" s="130" t="s">
        <v>66</v>
      </c>
      <c r="J1660" s="130" t="s">
        <v>45</v>
      </c>
      <c r="K1660" s="130" t="s">
        <v>44</v>
      </c>
    </row>
    <row r="1661" spans="1:11" x14ac:dyDescent="0.35">
      <c r="A1661" s="130">
        <v>320</v>
      </c>
      <c r="B1661" s="130">
        <v>37</v>
      </c>
      <c r="C1661" s="130" t="s">
        <v>96</v>
      </c>
      <c r="D1661" s="130">
        <v>16270</v>
      </c>
      <c r="E1661" s="130" t="s">
        <v>224</v>
      </c>
      <c r="F1661" s="130">
        <v>1.2640114185970399</v>
      </c>
      <c r="G1661" s="130" t="s">
        <v>53</v>
      </c>
      <c r="H1661" s="130" t="s">
        <v>53</v>
      </c>
      <c r="I1661" s="130" t="s">
        <v>66</v>
      </c>
      <c r="J1661" s="130" t="s">
        <v>45</v>
      </c>
      <c r="K1661" s="130" t="s">
        <v>44</v>
      </c>
    </row>
    <row r="1662" spans="1:11" x14ac:dyDescent="0.35">
      <c r="A1662" s="130">
        <v>325</v>
      </c>
      <c r="B1662" s="130">
        <v>37</v>
      </c>
      <c r="C1662" s="130" t="s">
        <v>96</v>
      </c>
      <c r="D1662" s="130">
        <v>17271</v>
      </c>
      <c r="E1662" s="130" t="s">
        <v>224</v>
      </c>
      <c r="F1662" s="130">
        <v>1.2640114185970399</v>
      </c>
      <c r="G1662" s="130" t="s">
        <v>53</v>
      </c>
      <c r="H1662" s="130" t="s">
        <v>53</v>
      </c>
      <c r="I1662" s="130" t="s">
        <v>66</v>
      </c>
      <c r="J1662" s="130" t="s">
        <v>45</v>
      </c>
      <c r="K1662" s="130" t="s">
        <v>44</v>
      </c>
    </row>
    <row r="1663" spans="1:11" x14ac:dyDescent="0.35">
      <c r="A1663" s="130">
        <v>330</v>
      </c>
      <c r="B1663" s="130">
        <v>37</v>
      </c>
      <c r="C1663" s="130" t="s">
        <v>96</v>
      </c>
      <c r="D1663" s="130">
        <v>18439</v>
      </c>
      <c r="E1663" s="130" t="s">
        <v>224</v>
      </c>
      <c r="F1663" s="130">
        <v>1.2640114185970399</v>
      </c>
      <c r="G1663" s="130" t="s">
        <v>53</v>
      </c>
      <c r="H1663" s="130" t="s">
        <v>53</v>
      </c>
      <c r="I1663" s="130" t="s">
        <v>66</v>
      </c>
      <c r="J1663" s="130" t="s">
        <v>45</v>
      </c>
      <c r="K1663" s="130" t="s">
        <v>44</v>
      </c>
    </row>
    <row r="1664" spans="1:11" x14ac:dyDescent="0.35">
      <c r="A1664" s="130">
        <v>335</v>
      </c>
      <c r="B1664" s="130">
        <v>37</v>
      </c>
      <c r="C1664" s="130" t="s">
        <v>96</v>
      </c>
      <c r="D1664" s="130">
        <v>18815</v>
      </c>
      <c r="E1664" s="130" t="s">
        <v>224</v>
      </c>
      <c r="F1664" s="130">
        <v>1.2640114185970399</v>
      </c>
      <c r="G1664" s="130" t="s">
        <v>53</v>
      </c>
      <c r="H1664" s="130" t="s">
        <v>53</v>
      </c>
      <c r="I1664" s="130" t="s">
        <v>66</v>
      </c>
      <c r="J1664" s="130" t="s">
        <v>45</v>
      </c>
      <c r="K1664" s="130" t="s">
        <v>44</v>
      </c>
    </row>
    <row r="1665" spans="1:11" x14ac:dyDescent="0.35">
      <c r="A1665" s="130">
        <v>340</v>
      </c>
      <c r="B1665" s="130">
        <v>37</v>
      </c>
      <c r="C1665" s="130" t="s">
        <v>96</v>
      </c>
      <c r="D1665" s="130">
        <v>19907</v>
      </c>
      <c r="E1665" s="130" t="s">
        <v>224</v>
      </c>
      <c r="F1665" s="130">
        <v>1.2640114185970399</v>
      </c>
      <c r="G1665" s="130" t="s">
        <v>53</v>
      </c>
      <c r="H1665" s="130" t="s">
        <v>53</v>
      </c>
      <c r="I1665" s="130" t="s">
        <v>66</v>
      </c>
      <c r="J1665" s="130" t="s">
        <v>45</v>
      </c>
      <c r="K1665" s="130" t="s">
        <v>44</v>
      </c>
    </row>
    <row r="1666" spans="1:11" x14ac:dyDescent="0.35">
      <c r="A1666" s="130">
        <v>345</v>
      </c>
      <c r="B1666" s="130">
        <v>37</v>
      </c>
      <c r="C1666" s="130" t="s">
        <v>96</v>
      </c>
      <c r="D1666" s="130">
        <v>20561</v>
      </c>
      <c r="E1666" s="130" t="s">
        <v>224</v>
      </c>
      <c r="F1666" s="130">
        <v>1.2640114185970399</v>
      </c>
      <c r="G1666" s="130" t="s">
        <v>53</v>
      </c>
      <c r="H1666" s="130" t="s">
        <v>53</v>
      </c>
      <c r="I1666" s="130" t="s">
        <v>66</v>
      </c>
      <c r="J1666" s="130" t="s">
        <v>45</v>
      </c>
      <c r="K1666" s="130" t="s">
        <v>44</v>
      </c>
    </row>
    <row r="1667" spans="1:11" x14ac:dyDescent="0.35">
      <c r="A1667" s="130">
        <v>350</v>
      </c>
      <c r="B1667" s="130">
        <v>37</v>
      </c>
      <c r="C1667" s="130" t="s">
        <v>96</v>
      </c>
      <c r="D1667" s="130">
        <v>18479</v>
      </c>
      <c r="E1667" s="130" t="s">
        <v>224</v>
      </c>
      <c r="F1667" s="130">
        <v>1.2640114185970399</v>
      </c>
      <c r="G1667" s="130" t="s">
        <v>53</v>
      </c>
      <c r="H1667" s="130" t="s">
        <v>53</v>
      </c>
      <c r="I1667" s="130" t="s">
        <v>66</v>
      </c>
      <c r="J1667" s="130" t="s">
        <v>45</v>
      </c>
      <c r="K1667" s="130" t="s">
        <v>44</v>
      </c>
    </row>
    <row r="1668" spans="1:11" x14ac:dyDescent="0.35">
      <c r="A1668" s="130">
        <v>355</v>
      </c>
      <c r="B1668" s="130">
        <v>37</v>
      </c>
      <c r="C1668" s="130" t="s">
        <v>96</v>
      </c>
      <c r="D1668" s="130">
        <v>20943</v>
      </c>
      <c r="E1668" s="130" t="s">
        <v>224</v>
      </c>
      <c r="F1668" s="130">
        <v>1.2640114185970399</v>
      </c>
      <c r="G1668" s="130" t="s">
        <v>53</v>
      </c>
      <c r="H1668" s="130" t="s">
        <v>53</v>
      </c>
      <c r="I1668" s="130" t="s">
        <v>66</v>
      </c>
      <c r="J1668" s="130" t="s">
        <v>45</v>
      </c>
      <c r="K1668" s="130" t="s">
        <v>44</v>
      </c>
    </row>
    <row r="1669" spans="1:11" x14ac:dyDescent="0.35">
      <c r="A1669" s="130">
        <v>360</v>
      </c>
      <c r="B1669" s="130">
        <v>37</v>
      </c>
      <c r="C1669" s="130" t="s">
        <v>96</v>
      </c>
      <c r="D1669" s="130">
        <v>21659</v>
      </c>
      <c r="E1669" s="130" t="s">
        <v>224</v>
      </c>
      <c r="F1669" s="130">
        <v>1.2640114185970399</v>
      </c>
      <c r="G1669" s="130" t="s">
        <v>53</v>
      </c>
      <c r="H1669" s="130" t="s">
        <v>53</v>
      </c>
      <c r="I1669" s="130" t="s">
        <v>66</v>
      </c>
      <c r="J1669" s="130" t="s">
        <v>45</v>
      </c>
      <c r="K1669" s="130" t="s">
        <v>44</v>
      </c>
    </row>
    <row r="1670" spans="1:11" x14ac:dyDescent="0.35">
      <c r="A1670" s="130">
        <v>365</v>
      </c>
      <c r="B1670" s="130">
        <v>37</v>
      </c>
      <c r="C1670" s="130" t="s">
        <v>96</v>
      </c>
      <c r="D1670" s="130">
        <v>21181</v>
      </c>
      <c r="E1670" s="130" t="s">
        <v>224</v>
      </c>
      <c r="F1670" s="130">
        <v>1.2640114185970399</v>
      </c>
      <c r="G1670" s="130" t="s">
        <v>53</v>
      </c>
      <c r="H1670" s="130" t="s">
        <v>53</v>
      </c>
      <c r="I1670" s="130" t="s">
        <v>66</v>
      </c>
      <c r="J1670" s="130" t="s">
        <v>45</v>
      </c>
      <c r="K1670" s="130" t="s">
        <v>44</v>
      </c>
    </row>
    <row r="1671" spans="1:11" x14ac:dyDescent="0.35">
      <c r="A1671" s="130">
        <v>370</v>
      </c>
      <c r="B1671" s="130">
        <v>37</v>
      </c>
      <c r="C1671" s="130" t="s">
        <v>96</v>
      </c>
      <c r="D1671" s="130">
        <v>21599</v>
      </c>
      <c r="E1671" s="130" t="s">
        <v>224</v>
      </c>
      <c r="F1671" s="130">
        <v>1.2640114185970399</v>
      </c>
      <c r="G1671" s="130" t="s">
        <v>53</v>
      </c>
      <c r="H1671" s="130" t="s">
        <v>53</v>
      </c>
      <c r="I1671" s="130" t="s">
        <v>66</v>
      </c>
      <c r="J1671" s="130" t="s">
        <v>45</v>
      </c>
      <c r="K1671" s="130" t="s">
        <v>44</v>
      </c>
    </row>
    <row r="1672" spans="1:11" x14ac:dyDescent="0.35">
      <c r="A1672" s="130">
        <v>375</v>
      </c>
      <c r="B1672" s="130">
        <v>37</v>
      </c>
      <c r="C1672" s="130" t="s">
        <v>96</v>
      </c>
      <c r="D1672" s="130">
        <v>22840</v>
      </c>
      <c r="E1672" s="130" t="s">
        <v>224</v>
      </c>
      <c r="F1672" s="130">
        <v>1.2640114185970399</v>
      </c>
      <c r="G1672" s="130" t="s">
        <v>53</v>
      </c>
      <c r="H1672" s="130" t="s">
        <v>53</v>
      </c>
      <c r="I1672" s="130" t="s">
        <v>66</v>
      </c>
      <c r="J1672" s="130" t="s">
        <v>45</v>
      </c>
      <c r="K1672" s="130" t="s">
        <v>44</v>
      </c>
    </row>
    <row r="1673" spans="1:11" x14ac:dyDescent="0.35">
      <c r="A1673" s="130">
        <v>380</v>
      </c>
      <c r="B1673" s="130">
        <v>37</v>
      </c>
      <c r="C1673" s="130" t="s">
        <v>96</v>
      </c>
      <c r="D1673" s="130">
        <v>20479</v>
      </c>
      <c r="E1673" s="130" t="s">
        <v>224</v>
      </c>
      <c r="F1673" s="130">
        <v>1.2640114185970399</v>
      </c>
      <c r="G1673" s="130" t="s">
        <v>53</v>
      </c>
      <c r="H1673" s="130" t="s">
        <v>53</v>
      </c>
      <c r="I1673" s="130" t="s">
        <v>66</v>
      </c>
      <c r="J1673" s="130" t="s">
        <v>45</v>
      </c>
      <c r="K1673" s="130" t="s">
        <v>44</v>
      </c>
    </row>
    <row r="1674" spans="1:11" x14ac:dyDescent="0.35">
      <c r="A1674" s="130">
        <v>385</v>
      </c>
      <c r="B1674" s="130">
        <v>37</v>
      </c>
      <c r="C1674" s="130" t="s">
        <v>96</v>
      </c>
      <c r="D1674" s="130">
        <v>21653</v>
      </c>
      <c r="E1674" s="130" t="s">
        <v>224</v>
      </c>
      <c r="F1674" s="130">
        <v>1.2640114185970399</v>
      </c>
      <c r="G1674" s="130" t="s">
        <v>53</v>
      </c>
      <c r="H1674" s="130" t="s">
        <v>53</v>
      </c>
      <c r="I1674" s="130" t="s">
        <v>66</v>
      </c>
      <c r="J1674" s="130" t="s">
        <v>45</v>
      </c>
      <c r="K1674" s="130" t="s">
        <v>44</v>
      </c>
    </row>
    <row r="1675" spans="1:11" x14ac:dyDescent="0.35">
      <c r="A1675" s="130">
        <v>390</v>
      </c>
      <c r="B1675" s="130">
        <v>37</v>
      </c>
      <c r="C1675" s="130" t="s">
        <v>96</v>
      </c>
      <c r="D1675" s="130">
        <v>22455</v>
      </c>
      <c r="E1675" s="130" t="s">
        <v>224</v>
      </c>
      <c r="F1675" s="130">
        <v>1.2640114185970399</v>
      </c>
      <c r="G1675" s="130" t="s">
        <v>53</v>
      </c>
      <c r="H1675" s="130" t="s">
        <v>53</v>
      </c>
      <c r="I1675" s="130" t="s">
        <v>66</v>
      </c>
      <c r="J1675" s="130" t="s">
        <v>45</v>
      </c>
      <c r="K1675" s="130" t="s">
        <v>44</v>
      </c>
    </row>
    <row r="1676" spans="1:11" x14ac:dyDescent="0.35">
      <c r="A1676" s="130">
        <v>395</v>
      </c>
      <c r="B1676" s="130">
        <v>37</v>
      </c>
      <c r="C1676" s="130" t="s">
        <v>96</v>
      </c>
      <c r="D1676" s="130">
        <v>22518</v>
      </c>
      <c r="E1676" s="130" t="s">
        <v>224</v>
      </c>
      <c r="F1676" s="130">
        <v>1.2640114185970399</v>
      </c>
      <c r="G1676" s="130" t="s">
        <v>53</v>
      </c>
      <c r="H1676" s="130" t="s">
        <v>53</v>
      </c>
      <c r="I1676" s="130" t="s">
        <v>66</v>
      </c>
      <c r="J1676" s="130" t="s">
        <v>45</v>
      </c>
      <c r="K1676" s="130" t="s">
        <v>44</v>
      </c>
    </row>
    <row r="1677" spans="1:11" x14ac:dyDescent="0.35">
      <c r="A1677" s="130">
        <v>400</v>
      </c>
      <c r="B1677" s="130">
        <v>37</v>
      </c>
      <c r="C1677" s="130" t="s">
        <v>96</v>
      </c>
      <c r="D1677" s="130">
        <v>23491</v>
      </c>
      <c r="E1677" s="130" t="s">
        <v>224</v>
      </c>
      <c r="F1677" s="130">
        <v>1.2640114185970399</v>
      </c>
      <c r="G1677" s="130" t="s">
        <v>53</v>
      </c>
      <c r="H1677" s="130" t="s">
        <v>53</v>
      </c>
      <c r="I1677" s="130" t="s">
        <v>66</v>
      </c>
      <c r="J1677" s="130" t="s">
        <v>45</v>
      </c>
      <c r="K1677" s="130" t="s">
        <v>44</v>
      </c>
    </row>
    <row r="1678" spans="1:11" x14ac:dyDescent="0.35">
      <c r="A1678" s="130">
        <v>405</v>
      </c>
      <c r="B1678" s="130">
        <v>37</v>
      </c>
      <c r="C1678" s="130" t="s">
        <v>96</v>
      </c>
      <c r="D1678" s="130">
        <v>21397</v>
      </c>
      <c r="E1678" s="130" t="s">
        <v>224</v>
      </c>
      <c r="F1678" s="130">
        <v>1.2640114185970399</v>
      </c>
      <c r="G1678" s="130" t="s">
        <v>53</v>
      </c>
      <c r="H1678" s="130" t="s">
        <v>53</v>
      </c>
      <c r="I1678" s="130" t="s">
        <v>66</v>
      </c>
      <c r="J1678" s="130" t="s">
        <v>45</v>
      </c>
      <c r="K1678" s="130" t="s">
        <v>44</v>
      </c>
    </row>
    <row r="1679" spans="1:11" x14ac:dyDescent="0.35">
      <c r="A1679" s="130">
        <v>410</v>
      </c>
      <c r="B1679" s="130">
        <v>37</v>
      </c>
      <c r="C1679" s="130" t="s">
        <v>96</v>
      </c>
      <c r="D1679" s="130">
        <v>22396</v>
      </c>
      <c r="E1679" s="130" t="s">
        <v>224</v>
      </c>
      <c r="F1679" s="130">
        <v>1.2640114185970399</v>
      </c>
      <c r="G1679" s="130" t="s">
        <v>53</v>
      </c>
      <c r="H1679" s="130" t="s">
        <v>53</v>
      </c>
      <c r="I1679" s="130" t="s">
        <v>66</v>
      </c>
      <c r="J1679" s="130" t="s">
        <v>45</v>
      </c>
      <c r="K1679" s="130" t="s">
        <v>44</v>
      </c>
    </row>
    <row r="1680" spans="1:11" x14ac:dyDescent="0.35">
      <c r="A1680" s="130">
        <v>415</v>
      </c>
      <c r="B1680" s="130">
        <v>37</v>
      </c>
      <c r="C1680" s="130" t="s">
        <v>96</v>
      </c>
      <c r="D1680" s="130">
        <v>23953</v>
      </c>
      <c r="E1680" s="130" t="s">
        <v>224</v>
      </c>
      <c r="F1680" s="130">
        <v>1.2640114185970399</v>
      </c>
      <c r="G1680" s="130" t="s">
        <v>53</v>
      </c>
      <c r="H1680" s="130" t="s">
        <v>53</v>
      </c>
      <c r="I1680" s="130" t="s">
        <v>66</v>
      </c>
      <c r="J1680" s="130" t="s">
        <v>45</v>
      </c>
      <c r="K1680" s="130" t="s">
        <v>44</v>
      </c>
    </row>
    <row r="1681" spans="1:11" x14ac:dyDescent="0.35">
      <c r="A1681" s="130">
        <v>420</v>
      </c>
      <c r="B1681" s="130">
        <v>37</v>
      </c>
      <c r="C1681" s="130" t="s">
        <v>96</v>
      </c>
      <c r="D1681" s="130">
        <v>23333</v>
      </c>
      <c r="E1681" s="130" t="s">
        <v>224</v>
      </c>
      <c r="F1681" s="130">
        <v>1.2640114185970399</v>
      </c>
      <c r="G1681" s="130" t="s">
        <v>53</v>
      </c>
      <c r="H1681" s="130" t="s">
        <v>53</v>
      </c>
      <c r="I1681" s="130" t="s">
        <v>66</v>
      </c>
      <c r="J1681" s="130" t="s">
        <v>45</v>
      </c>
      <c r="K1681" s="130" t="s">
        <v>44</v>
      </c>
    </row>
    <row r="1682" spans="1:11" x14ac:dyDescent="0.35">
      <c r="A1682" s="130">
        <v>425</v>
      </c>
      <c r="B1682" s="130">
        <v>37</v>
      </c>
      <c r="C1682" s="130" t="s">
        <v>96</v>
      </c>
      <c r="D1682" s="130">
        <v>21267</v>
      </c>
      <c r="E1682" s="130" t="s">
        <v>224</v>
      </c>
      <c r="F1682" s="130">
        <v>1.2640114185970399</v>
      </c>
      <c r="G1682" s="130" t="s">
        <v>53</v>
      </c>
      <c r="H1682" s="130" t="s">
        <v>53</v>
      </c>
      <c r="I1682" s="130" t="s">
        <v>66</v>
      </c>
      <c r="J1682" s="130" t="s">
        <v>45</v>
      </c>
      <c r="K1682" s="130" t="s">
        <v>44</v>
      </c>
    </row>
    <row r="1683" spans="1:11" x14ac:dyDescent="0.35">
      <c r="A1683" s="130">
        <v>430</v>
      </c>
      <c r="B1683" s="130">
        <v>37</v>
      </c>
      <c r="C1683" s="130" t="s">
        <v>96</v>
      </c>
      <c r="D1683" s="130">
        <v>23472</v>
      </c>
      <c r="E1683" s="130" t="s">
        <v>224</v>
      </c>
      <c r="F1683" s="130">
        <v>1.2640114185970399</v>
      </c>
      <c r="G1683" s="130" t="s">
        <v>53</v>
      </c>
      <c r="H1683" s="130" t="s">
        <v>53</v>
      </c>
      <c r="I1683" s="130" t="s">
        <v>66</v>
      </c>
      <c r="J1683" s="130" t="s">
        <v>45</v>
      </c>
      <c r="K1683" s="130" t="s">
        <v>44</v>
      </c>
    </row>
    <row r="1684" spans="1:11" x14ac:dyDescent="0.35">
      <c r="A1684" s="130">
        <v>435</v>
      </c>
      <c r="B1684" s="130">
        <v>37.1</v>
      </c>
      <c r="C1684" s="130" t="s">
        <v>96</v>
      </c>
      <c r="D1684" s="130">
        <v>23113</v>
      </c>
      <c r="E1684" s="130" t="s">
        <v>224</v>
      </c>
      <c r="F1684" s="130">
        <v>1.2640114185970399</v>
      </c>
      <c r="G1684" s="130" t="s">
        <v>53</v>
      </c>
      <c r="H1684" s="130" t="s">
        <v>53</v>
      </c>
      <c r="I1684" s="130" t="s">
        <v>66</v>
      </c>
      <c r="J1684" s="130" t="s">
        <v>45</v>
      </c>
      <c r="K1684" s="130" t="s">
        <v>44</v>
      </c>
    </row>
    <row r="1685" spans="1:11" x14ac:dyDescent="0.35">
      <c r="A1685" s="130">
        <v>440</v>
      </c>
      <c r="B1685" s="130">
        <v>37</v>
      </c>
      <c r="C1685" s="130" t="s">
        <v>96</v>
      </c>
      <c r="D1685" s="130">
        <v>23409</v>
      </c>
      <c r="E1685" s="130" t="s">
        <v>224</v>
      </c>
      <c r="F1685" s="130">
        <v>1.2640114185970399</v>
      </c>
      <c r="G1685" s="130" t="s">
        <v>53</v>
      </c>
      <c r="H1685" s="130" t="s">
        <v>53</v>
      </c>
      <c r="I1685" s="130" t="s">
        <v>66</v>
      </c>
      <c r="J1685" s="130" t="s">
        <v>45</v>
      </c>
      <c r="K1685" s="130" t="s">
        <v>44</v>
      </c>
    </row>
    <row r="1686" spans="1:11" x14ac:dyDescent="0.35">
      <c r="A1686" s="130">
        <v>445</v>
      </c>
      <c r="B1686" s="130">
        <v>37</v>
      </c>
      <c r="C1686" s="130" t="s">
        <v>96</v>
      </c>
      <c r="D1686" s="130">
        <v>23527</v>
      </c>
      <c r="E1686" s="130" t="s">
        <v>224</v>
      </c>
      <c r="F1686" s="130">
        <v>1.2640114185970399</v>
      </c>
      <c r="G1686" s="130" t="s">
        <v>53</v>
      </c>
      <c r="H1686" s="130" t="s">
        <v>53</v>
      </c>
      <c r="I1686" s="130" t="s">
        <v>66</v>
      </c>
      <c r="J1686" s="130" t="s">
        <v>45</v>
      </c>
      <c r="K1686" s="130" t="s">
        <v>44</v>
      </c>
    </row>
    <row r="1687" spans="1:11" x14ac:dyDescent="0.35">
      <c r="A1687" s="130">
        <v>450</v>
      </c>
      <c r="B1687" s="130">
        <v>37</v>
      </c>
      <c r="C1687" s="130" t="s">
        <v>96</v>
      </c>
      <c r="D1687" s="130">
        <v>23396</v>
      </c>
      <c r="E1687" s="130" t="s">
        <v>224</v>
      </c>
      <c r="F1687" s="130">
        <v>1.2640114185970399</v>
      </c>
      <c r="G1687" s="130" t="s">
        <v>53</v>
      </c>
      <c r="H1687" s="130" t="s">
        <v>53</v>
      </c>
      <c r="I1687" s="130" t="s">
        <v>66</v>
      </c>
      <c r="J1687" s="130" t="s">
        <v>45</v>
      </c>
      <c r="K1687" s="130" t="s">
        <v>44</v>
      </c>
    </row>
    <row r="1688" spans="1:11" x14ac:dyDescent="0.35">
      <c r="A1688" s="130">
        <v>455</v>
      </c>
      <c r="B1688" s="130">
        <v>37</v>
      </c>
      <c r="C1688" s="130" t="s">
        <v>96</v>
      </c>
      <c r="D1688" s="130">
        <v>24058</v>
      </c>
      <c r="E1688" s="130" t="s">
        <v>224</v>
      </c>
      <c r="F1688" s="130">
        <v>1.2640114185970399</v>
      </c>
      <c r="G1688" s="130" t="s">
        <v>53</v>
      </c>
      <c r="H1688" s="130" t="s">
        <v>53</v>
      </c>
      <c r="I1688" s="130" t="s">
        <v>66</v>
      </c>
      <c r="J1688" s="130" t="s">
        <v>45</v>
      </c>
      <c r="K1688" s="130" t="s">
        <v>44</v>
      </c>
    </row>
    <row r="1689" spans="1:11" x14ac:dyDescent="0.35">
      <c r="A1689" s="130">
        <v>460</v>
      </c>
      <c r="B1689" s="130">
        <v>37</v>
      </c>
      <c r="C1689" s="130" t="s">
        <v>96</v>
      </c>
      <c r="D1689" s="130">
        <v>22854</v>
      </c>
      <c r="E1689" s="130" t="s">
        <v>224</v>
      </c>
      <c r="F1689" s="130">
        <v>1.2640114185970399</v>
      </c>
      <c r="G1689" s="130" t="s">
        <v>53</v>
      </c>
      <c r="H1689" s="130" t="s">
        <v>53</v>
      </c>
      <c r="I1689" s="130" t="s">
        <v>66</v>
      </c>
      <c r="J1689" s="130" t="s">
        <v>45</v>
      </c>
      <c r="K1689" s="130" t="s">
        <v>44</v>
      </c>
    </row>
    <row r="1690" spans="1:11" x14ac:dyDescent="0.35">
      <c r="A1690" s="130">
        <v>465</v>
      </c>
      <c r="B1690" s="130">
        <v>37</v>
      </c>
      <c r="C1690" s="130" t="s">
        <v>96</v>
      </c>
      <c r="D1690" s="130">
        <v>23182</v>
      </c>
      <c r="E1690" s="130" t="s">
        <v>224</v>
      </c>
      <c r="F1690" s="130">
        <v>1.2640114185970399</v>
      </c>
      <c r="G1690" s="130" t="s">
        <v>53</v>
      </c>
      <c r="H1690" s="130" t="s">
        <v>53</v>
      </c>
      <c r="I1690" s="130" t="s">
        <v>66</v>
      </c>
      <c r="J1690" s="130" t="s">
        <v>45</v>
      </c>
      <c r="K1690" s="130" t="s">
        <v>44</v>
      </c>
    </row>
    <row r="1691" spans="1:11" x14ac:dyDescent="0.35">
      <c r="A1691" s="130">
        <v>470</v>
      </c>
      <c r="B1691" s="130">
        <v>37</v>
      </c>
      <c r="C1691" s="130" t="s">
        <v>96</v>
      </c>
      <c r="D1691" s="130">
        <v>24242</v>
      </c>
      <c r="E1691" s="130" t="s">
        <v>224</v>
      </c>
      <c r="F1691" s="130">
        <v>1.2640114185970399</v>
      </c>
      <c r="G1691" s="130" t="s">
        <v>53</v>
      </c>
      <c r="H1691" s="130" t="s">
        <v>53</v>
      </c>
      <c r="I1691" s="130" t="s">
        <v>66</v>
      </c>
      <c r="J1691" s="130" t="s">
        <v>45</v>
      </c>
      <c r="K1691" s="130" t="s">
        <v>44</v>
      </c>
    </row>
    <row r="1692" spans="1:11" x14ac:dyDescent="0.35">
      <c r="A1692" s="130">
        <v>475</v>
      </c>
      <c r="B1692" s="130">
        <v>37</v>
      </c>
      <c r="C1692" s="130" t="s">
        <v>96</v>
      </c>
      <c r="D1692" s="130">
        <v>25710</v>
      </c>
      <c r="E1692" s="130" t="s">
        <v>224</v>
      </c>
      <c r="F1692" s="130">
        <v>1.2640114185970399</v>
      </c>
      <c r="G1692" s="130" t="s">
        <v>53</v>
      </c>
      <c r="H1692" s="130" t="s">
        <v>53</v>
      </c>
      <c r="I1692" s="130" t="s">
        <v>66</v>
      </c>
      <c r="J1692" s="130" t="s">
        <v>45</v>
      </c>
      <c r="K1692" s="130" t="s">
        <v>44</v>
      </c>
    </row>
    <row r="1693" spans="1:11" x14ac:dyDescent="0.35">
      <c r="A1693" s="130">
        <v>480</v>
      </c>
      <c r="B1693" s="130">
        <v>37</v>
      </c>
      <c r="C1693" s="130" t="s">
        <v>96</v>
      </c>
      <c r="D1693" s="130">
        <v>24736</v>
      </c>
      <c r="E1693" s="130" t="s">
        <v>224</v>
      </c>
      <c r="F1693" s="130">
        <v>1.2640114185970399</v>
      </c>
      <c r="G1693" s="130" t="s">
        <v>53</v>
      </c>
      <c r="H1693" s="130" t="s">
        <v>53</v>
      </c>
      <c r="I1693" s="130" t="s">
        <v>66</v>
      </c>
      <c r="J1693" s="130" t="s">
        <v>45</v>
      </c>
      <c r="K1693" s="130" t="s">
        <v>44</v>
      </c>
    </row>
    <row r="1694" spans="1:11" x14ac:dyDescent="0.35">
      <c r="A1694" s="130">
        <v>485</v>
      </c>
      <c r="B1694" s="130">
        <v>37</v>
      </c>
      <c r="C1694" s="130" t="s">
        <v>96</v>
      </c>
      <c r="D1694" s="130">
        <v>24598</v>
      </c>
      <c r="E1694" s="130" t="s">
        <v>224</v>
      </c>
      <c r="F1694" s="130">
        <v>1.2640114185970399</v>
      </c>
      <c r="G1694" s="130" t="s">
        <v>53</v>
      </c>
      <c r="H1694" s="130" t="s">
        <v>53</v>
      </c>
      <c r="I1694" s="130" t="s">
        <v>66</v>
      </c>
      <c r="J1694" s="130" t="s">
        <v>45</v>
      </c>
      <c r="K1694" s="130" t="s">
        <v>44</v>
      </c>
    </row>
    <row r="1695" spans="1:11" x14ac:dyDescent="0.35">
      <c r="A1695" s="130">
        <v>490</v>
      </c>
      <c r="B1695" s="130">
        <v>37</v>
      </c>
      <c r="C1695" s="130" t="s">
        <v>96</v>
      </c>
      <c r="D1695" s="130">
        <v>24805</v>
      </c>
      <c r="E1695" s="130" t="s">
        <v>224</v>
      </c>
      <c r="F1695" s="130">
        <v>1.2640114185970399</v>
      </c>
      <c r="G1695" s="130" t="s">
        <v>53</v>
      </c>
      <c r="H1695" s="130" t="s">
        <v>53</v>
      </c>
      <c r="I1695" s="130" t="s">
        <v>66</v>
      </c>
      <c r="J1695" s="130" t="s">
        <v>45</v>
      </c>
      <c r="K1695" s="130" t="s">
        <v>44</v>
      </c>
    </row>
    <row r="1696" spans="1:11" x14ac:dyDescent="0.35">
      <c r="A1696" s="130">
        <v>495</v>
      </c>
      <c r="B1696" s="130">
        <v>37</v>
      </c>
      <c r="C1696" s="130" t="s">
        <v>96</v>
      </c>
      <c r="D1696" s="130">
        <v>23797</v>
      </c>
      <c r="E1696" s="130" t="s">
        <v>224</v>
      </c>
      <c r="F1696" s="130">
        <v>1.2640114185970399</v>
      </c>
      <c r="G1696" s="130" t="s">
        <v>53</v>
      </c>
      <c r="H1696" s="130" t="s">
        <v>53</v>
      </c>
      <c r="I1696" s="130" t="s">
        <v>66</v>
      </c>
      <c r="J1696" s="130" t="s">
        <v>45</v>
      </c>
      <c r="K1696" s="130" t="s">
        <v>44</v>
      </c>
    </row>
    <row r="1697" spans="1:11" x14ac:dyDescent="0.35">
      <c r="A1697" s="130">
        <v>500</v>
      </c>
      <c r="B1697" s="130">
        <v>37</v>
      </c>
      <c r="C1697" s="130" t="s">
        <v>96</v>
      </c>
      <c r="D1697" s="130">
        <v>24750</v>
      </c>
      <c r="E1697" s="130" t="s">
        <v>224</v>
      </c>
      <c r="F1697" s="130">
        <v>1.2640114185970399</v>
      </c>
      <c r="G1697" s="130" t="s">
        <v>53</v>
      </c>
      <c r="H1697" s="130" t="s">
        <v>53</v>
      </c>
      <c r="I1697" s="130" t="s">
        <v>66</v>
      </c>
      <c r="J1697" s="130" t="s">
        <v>45</v>
      </c>
      <c r="K1697" s="130" t="s">
        <v>44</v>
      </c>
    </row>
    <row r="1698" spans="1:11" x14ac:dyDescent="0.35">
      <c r="A1698" s="130">
        <v>505</v>
      </c>
      <c r="B1698" s="130">
        <v>37</v>
      </c>
      <c r="C1698" s="130" t="s">
        <v>96</v>
      </c>
      <c r="D1698" s="130">
        <v>24819</v>
      </c>
      <c r="E1698" s="130" t="s">
        <v>224</v>
      </c>
      <c r="F1698" s="130">
        <v>1.2640114185970399</v>
      </c>
      <c r="G1698" s="130" t="s">
        <v>53</v>
      </c>
      <c r="H1698" s="130" t="s">
        <v>53</v>
      </c>
      <c r="I1698" s="130" t="s">
        <v>66</v>
      </c>
      <c r="J1698" s="130" t="s">
        <v>45</v>
      </c>
      <c r="K1698" s="130" t="s">
        <v>44</v>
      </c>
    </row>
    <row r="1699" spans="1:11" x14ac:dyDescent="0.35">
      <c r="A1699" s="130">
        <v>510</v>
      </c>
      <c r="B1699" s="130">
        <v>37</v>
      </c>
      <c r="C1699" s="130" t="s">
        <v>96</v>
      </c>
      <c r="D1699" s="130">
        <v>24562</v>
      </c>
      <c r="E1699" s="130" t="s">
        <v>224</v>
      </c>
      <c r="F1699" s="130">
        <v>1.2640114185970399</v>
      </c>
      <c r="G1699" s="130" t="s">
        <v>53</v>
      </c>
      <c r="H1699" s="130" t="s">
        <v>53</v>
      </c>
      <c r="I1699" s="130" t="s">
        <v>66</v>
      </c>
      <c r="J1699" s="130" t="s">
        <v>45</v>
      </c>
      <c r="K1699" s="130" t="s">
        <v>44</v>
      </c>
    </row>
    <row r="1700" spans="1:11" x14ac:dyDescent="0.35">
      <c r="A1700" s="130">
        <v>515</v>
      </c>
      <c r="B1700" s="130">
        <v>37</v>
      </c>
      <c r="C1700" s="130" t="s">
        <v>96</v>
      </c>
      <c r="D1700" s="130">
        <v>24794</v>
      </c>
      <c r="E1700" s="130" t="s">
        <v>224</v>
      </c>
      <c r="F1700" s="130">
        <v>1.2640114185970399</v>
      </c>
      <c r="G1700" s="130" t="s">
        <v>53</v>
      </c>
      <c r="H1700" s="130" t="s">
        <v>53</v>
      </c>
      <c r="I1700" s="130" t="s">
        <v>66</v>
      </c>
      <c r="J1700" s="130" t="s">
        <v>45</v>
      </c>
      <c r="K1700" s="130" t="s">
        <v>44</v>
      </c>
    </row>
    <row r="1701" spans="1:11" x14ac:dyDescent="0.35">
      <c r="A1701" s="130">
        <v>520</v>
      </c>
      <c r="B1701" s="130">
        <v>37</v>
      </c>
      <c r="C1701" s="130" t="s">
        <v>96</v>
      </c>
      <c r="D1701" s="130">
        <v>24116</v>
      </c>
      <c r="E1701" s="130" t="s">
        <v>224</v>
      </c>
      <c r="F1701" s="130">
        <v>1.2640114185970399</v>
      </c>
      <c r="G1701" s="130" t="s">
        <v>53</v>
      </c>
      <c r="H1701" s="130" t="s">
        <v>53</v>
      </c>
      <c r="I1701" s="130" t="s">
        <v>66</v>
      </c>
      <c r="J1701" s="130" t="s">
        <v>45</v>
      </c>
      <c r="K1701" s="130" t="s">
        <v>44</v>
      </c>
    </row>
    <row r="1702" spans="1:11" x14ac:dyDescent="0.35">
      <c r="A1702" s="130">
        <v>525</v>
      </c>
      <c r="B1702" s="130">
        <v>37</v>
      </c>
      <c r="C1702" s="130" t="s">
        <v>96</v>
      </c>
      <c r="D1702" s="130">
        <v>23311</v>
      </c>
      <c r="E1702" s="130" t="s">
        <v>224</v>
      </c>
      <c r="F1702" s="130">
        <v>1.2640114185970399</v>
      </c>
      <c r="G1702" s="130" t="s">
        <v>53</v>
      </c>
      <c r="H1702" s="130" t="s">
        <v>53</v>
      </c>
      <c r="I1702" s="130" t="s">
        <v>66</v>
      </c>
      <c r="J1702" s="130" t="s">
        <v>45</v>
      </c>
      <c r="K1702" s="130" t="s">
        <v>44</v>
      </c>
    </row>
    <row r="1703" spans="1:11" x14ac:dyDescent="0.35">
      <c r="A1703" s="130">
        <v>530</v>
      </c>
      <c r="B1703" s="130">
        <v>37</v>
      </c>
      <c r="C1703" s="130" t="s">
        <v>96</v>
      </c>
      <c r="D1703" s="130">
        <v>25334</v>
      </c>
      <c r="E1703" s="130" t="s">
        <v>224</v>
      </c>
      <c r="F1703" s="130">
        <v>1.2640114185970399</v>
      </c>
      <c r="G1703" s="130" t="s">
        <v>53</v>
      </c>
      <c r="H1703" s="130" t="s">
        <v>53</v>
      </c>
      <c r="I1703" s="130" t="s">
        <v>66</v>
      </c>
      <c r="J1703" s="130" t="s">
        <v>45</v>
      </c>
      <c r="K1703" s="130" t="s">
        <v>44</v>
      </c>
    </row>
    <row r="1704" spans="1:11" x14ac:dyDescent="0.35">
      <c r="A1704" s="130">
        <v>535</v>
      </c>
      <c r="B1704" s="130">
        <v>37</v>
      </c>
      <c r="C1704" s="130" t="s">
        <v>96</v>
      </c>
      <c r="D1704" s="130">
        <v>25093</v>
      </c>
      <c r="E1704" s="130" t="s">
        <v>224</v>
      </c>
      <c r="F1704" s="130">
        <v>1.2640114185970399</v>
      </c>
      <c r="G1704" s="130" t="s">
        <v>53</v>
      </c>
      <c r="H1704" s="130" t="s">
        <v>53</v>
      </c>
      <c r="I1704" s="130" t="s">
        <v>66</v>
      </c>
      <c r="J1704" s="130" t="s">
        <v>45</v>
      </c>
      <c r="K1704" s="130" t="s">
        <v>44</v>
      </c>
    </row>
    <row r="1705" spans="1:11" x14ac:dyDescent="0.35">
      <c r="A1705" s="130">
        <v>540</v>
      </c>
      <c r="B1705" s="130">
        <v>37</v>
      </c>
      <c r="C1705" s="130" t="s">
        <v>96</v>
      </c>
      <c r="D1705" s="130">
        <v>24837</v>
      </c>
      <c r="E1705" s="130" t="s">
        <v>224</v>
      </c>
      <c r="F1705" s="130">
        <v>1.2640114185970399</v>
      </c>
      <c r="G1705" s="130" t="s">
        <v>53</v>
      </c>
      <c r="H1705" s="130" t="s">
        <v>53</v>
      </c>
      <c r="I1705" s="130" t="s">
        <v>66</v>
      </c>
      <c r="J1705" s="130" t="s">
        <v>45</v>
      </c>
      <c r="K1705" s="130" t="s">
        <v>44</v>
      </c>
    </row>
    <row r="1706" spans="1:11" x14ac:dyDescent="0.35">
      <c r="A1706" s="130">
        <v>545</v>
      </c>
      <c r="B1706" s="130">
        <v>37</v>
      </c>
      <c r="C1706" s="130" t="s">
        <v>96</v>
      </c>
      <c r="D1706" s="130">
        <v>25205</v>
      </c>
      <c r="E1706" s="130" t="s">
        <v>224</v>
      </c>
      <c r="F1706" s="130">
        <v>1.2640114185970399</v>
      </c>
      <c r="G1706" s="130" t="s">
        <v>53</v>
      </c>
      <c r="H1706" s="130" t="s">
        <v>53</v>
      </c>
      <c r="I1706" s="130" t="s">
        <v>66</v>
      </c>
      <c r="J1706" s="130" t="s">
        <v>45</v>
      </c>
      <c r="K1706" s="130" t="s">
        <v>44</v>
      </c>
    </row>
    <row r="1707" spans="1:11" x14ac:dyDescent="0.35">
      <c r="A1707" s="130">
        <v>550</v>
      </c>
      <c r="B1707" s="130">
        <v>37</v>
      </c>
      <c r="C1707" s="130" t="s">
        <v>96</v>
      </c>
      <c r="D1707" s="130">
        <v>24670</v>
      </c>
      <c r="E1707" s="130" t="s">
        <v>224</v>
      </c>
      <c r="F1707" s="130">
        <v>1.2640114185970399</v>
      </c>
      <c r="G1707" s="130" t="s">
        <v>53</v>
      </c>
      <c r="H1707" s="130" t="s">
        <v>53</v>
      </c>
      <c r="I1707" s="130" t="s">
        <v>66</v>
      </c>
      <c r="J1707" s="130" t="s">
        <v>45</v>
      </c>
      <c r="K1707" s="130" t="s">
        <v>44</v>
      </c>
    </row>
    <row r="1708" spans="1:11" x14ac:dyDescent="0.35">
      <c r="A1708" s="130">
        <v>555</v>
      </c>
      <c r="B1708" s="130">
        <v>37</v>
      </c>
      <c r="C1708" s="130" t="s">
        <v>96</v>
      </c>
      <c r="D1708" s="130">
        <v>25880</v>
      </c>
      <c r="E1708" s="130" t="s">
        <v>224</v>
      </c>
      <c r="F1708" s="130">
        <v>1.2640114185970399</v>
      </c>
      <c r="G1708" s="130" t="s">
        <v>53</v>
      </c>
      <c r="H1708" s="130" t="s">
        <v>53</v>
      </c>
      <c r="I1708" s="130" t="s">
        <v>66</v>
      </c>
      <c r="J1708" s="130" t="s">
        <v>45</v>
      </c>
      <c r="K1708" s="130" t="s">
        <v>44</v>
      </c>
    </row>
    <row r="1709" spans="1:11" x14ac:dyDescent="0.35">
      <c r="A1709" s="130">
        <v>560</v>
      </c>
      <c r="B1709" s="130">
        <v>37</v>
      </c>
      <c r="C1709" s="130" t="s">
        <v>96</v>
      </c>
      <c r="D1709" s="130">
        <v>23847</v>
      </c>
      <c r="E1709" s="130" t="s">
        <v>224</v>
      </c>
      <c r="F1709" s="130">
        <v>1.2640114185970399</v>
      </c>
      <c r="G1709" s="130" t="s">
        <v>53</v>
      </c>
      <c r="H1709" s="130" t="s">
        <v>53</v>
      </c>
      <c r="I1709" s="130" t="s">
        <v>66</v>
      </c>
      <c r="J1709" s="130" t="s">
        <v>45</v>
      </c>
      <c r="K1709" s="130" t="s">
        <v>44</v>
      </c>
    </row>
    <row r="1710" spans="1:11" x14ac:dyDescent="0.35">
      <c r="A1710" s="130">
        <v>565</v>
      </c>
      <c r="B1710" s="130">
        <v>37</v>
      </c>
      <c r="C1710" s="130" t="s">
        <v>96</v>
      </c>
      <c r="D1710" s="130">
        <v>25084</v>
      </c>
      <c r="E1710" s="130" t="s">
        <v>224</v>
      </c>
      <c r="F1710" s="130">
        <v>1.2640114185970399</v>
      </c>
      <c r="G1710" s="130" t="s">
        <v>53</v>
      </c>
      <c r="H1710" s="130" t="s">
        <v>53</v>
      </c>
      <c r="I1710" s="130" t="s">
        <v>66</v>
      </c>
      <c r="J1710" s="130" t="s">
        <v>45</v>
      </c>
      <c r="K1710" s="130" t="s">
        <v>44</v>
      </c>
    </row>
    <row r="1711" spans="1:11" x14ac:dyDescent="0.35">
      <c r="A1711" s="130">
        <v>570</v>
      </c>
      <c r="B1711" s="130">
        <v>37</v>
      </c>
      <c r="C1711" s="130" t="s">
        <v>96</v>
      </c>
      <c r="D1711" s="130">
        <v>26143</v>
      </c>
      <c r="E1711" s="130" t="s">
        <v>224</v>
      </c>
      <c r="F1711" s="130">
        <v>1.2640114185970399</v>
      </c>
      <c r="G1711" s="130" t="s">
        <v>53</v>
      </c>
      <c r="H1711" s="130" t="s">
        <v>53</v>
      </c>
      <c r="I1711" s="130" t="s">
        <v>66</v>
      </c>
      <c r="J1711" s="130" t="s">
        <v>45</v>
      </c>
      <c r="K1711" s="130" t="s">
        <v>44</v>
      </c>
    </row>
    <row r="1712" spans="1:11" x14ac:dyDescent="0.35">
      <c r="A1712" s="130">
        <v>575</v>
      </c>
      <c r="B1712" s="130">
        <v>37</v>
      </c>
      <c r="C1712" s="130" t="s">
        <v>96</v>
      </c>
      <c r="D1712" s="130">
        <v>25208</v>
      </c>
      <c r="E1712" s="130" t="s">
        <v>224</v>
      </c>
      <c r="F1712" s="130">
        <v>1.2640114185970399</v>
      </c>
      <c r="G1712" s="130" t="s">
        <v>53</v>
      </c>
      <c r="H1712" s="130" t="s">
        <v>53</v>
      </c>
      <c r="I1712" s="130" t="s">
        <v>66</v>
      </c>
      <c r="J1712" s="130" t="s">
        <v>45</v>
      </c>
      <c r="K1712" s="130" t="s">
        <v>44</v>
      </c>
    </row>
    <row r="1713" spans="1:11" x14ac:dyDescent="0.35">
      <c r="A1713" s="130">
        <v>580</v>
      </c>
      <c r="B1713" s="130">
        <v>37</v>
      </c>
      <c r="C1713" s="130" t="s">
        <v>96</v>
      </c>
      <c r="D1713" s="130">
        <v>25980</v>
      </c>
      <c r="E1713" s="130" t="s">
        <v>224</v>
      </c>
      <c r="F1713" s="130">
        <v>1.2640114185970399</v>
      </c>
      <c r="G1713" s="130" t="s">
        <v>53</v>
      </c>
      <c r="H1713" s="130" t="s">
        <v>53</v>
      </c>
      <c r="I1713" s="130" t="s">
        <v>66</v>
      </c>
      <c r="J1713" s="130" t="s">
        <v>45</v>
      </c>
      <c r="K1713" s="130" t="s">
        <v>44</v>
      </c>
    </row>
    <row r="1714" spans="1:11" x14ac:dyDescent="0.35">
      <c r="A1714" s="130">
        <v>585</v>
      </c>
      <c r="B1714" s="130">
        <v>37</v>
      </c>
      <c r="C1714" s="130" t="s">
        <v>96</v>
      </c>
      <c r="D1714" s="130">
        <v>24298</v>
      </c>
      <c r="E1714" s="130" t="s">
        <v>224</v>
      </c>
      <c r="F1714" s="130">
        <v>1.2640114185970399</v>
      </c>
      <c r="G1714" s="130" t="s">
        <v>53</v>
      </c>
      <c r="H1714" s="130" t="s">
        <v>53</v>
      </c>
      <c r="I1714" s="130" t="s">
        <v>66</v>
      </c>
      <c r="J1714" s="130" t="s">
        <v>45</v>
      </c>
      <c r="K1714" s="130" t="s">
        <v>44</v>
      </c>
    </row>
    <row r="1715" spans="1:11" x14ac:dyDescent="0.35">
      <c r="A1715" s="130">
        <v>590</v>
      </c>
      <c r="B1715" s="130">
        <v>37</v>
      </c>
      <c r="C1715" s="130" t="s">
        <v>96</v>
      </c>
      <c r="D1715" s="130">
        <v>24715</v>
      </c>
      <c r="E1715" s="130" t="s">
        <v>224</v>
      </c>
      <c r="F1715" s="130">
        <v>1.2640114185970399</v>
      </c>
      <c r="G1715" s="130" t="s">
        <v>53</v>
      </c>
      <c r="H1715" s="130" t="s">
        <v>53</v>
      </c>
      <c r="I1715" s="130" t="s">
        <v>66</v>
      </c>
      <c r="J1715" s="130" t="s">
        <v>45</v>
      </c>
      <c r="K1715" s="130" t="s">
        <v>44</v>
      </c>
    </row>
    <row r="1716" spans="1:11" x14ac:dyDescent="0.35">
      <c r="A1716" s="130">
        <v>595</v>
      </c>
      <c r="B1716" s="130">
        <v>37</v>
      </c>
      <c r="C1716" s="130" t="s">
        <v>96</v>
      </c>
      <c r="D1716" s="130">
        <v>23912</v>
      </c>
      <c r="E1716" s="130" t="s">
        <v>224</v>
      </c>
      <c r="F1716" s="130">
        <v>1.2640114185970399</v>
      </c>
      <c r="G1716" s="130" t="s">
        <v>53</v>
      </c>
      <c r="H1716" s="130" t="s">
        <v>53</v>
      </c>
      <c r="I1716" s="130" t="s">
        <v>66</v>
      </c>
      <c r="J1716" s="130" t="s">
        <v>45</v>
      </c>
      <c r="K1716" s="130" t="s">
        <v>44</v>
      </c>
    </row>
    <row r="1717" spans="1:11" x14ac:dyDescent="0.35">
      <c r="A1717" s="130">
        <v>600</v>
      </c>
      <c r="B1717" s="130">
        <v>37.1</v>
      </c>
      <c r="C1717" s="130" t="s">
        <v>96</v>
      </c>
      <c r="D1717" s="130">
        <v>26200</v>
      </c>
      <c r="E1717" s="130" t="s">
        <v>224</v>
      </c>
      <c r="F1717" s="130">
        <v>1.2640114185970399</v>
      </c>
      <c r="G1717" s="130" t="s">
        <v>53</v>
      </c>
      <c r="H1717" s="130" t="s">
        <v>53</v>
      </c>
      <c r="I1717" s="130" t="s">
        <v>66</v>
      </c>
      <c r="J1717" s="130" t="s">
        <v>45</v>
      </c>
      <c r="K1717" s="130" t="s">
        <v>44</v>
      </c>
    </row>
    <row r="1718" spans="1:11" x14ac:dyDescent="0.35">
      <c r="A1718" s="130">
        <v>605</v>
      </c>
      <c r="B1718" s="130">
        <v>37</v>
      </c>
      <c r="C1718" s="130" t="s">
        <v>96</v>
      </c>
      <c r="D1718" s="130">
        <v>25062</v>
      </c>
      <c r="E1718" s="130" t="s">
        <v>224</v>
      </c>
      <c r="F1718" s="130">
        <v>1.2640114185970399</v>
      </c>
      <c r="G1718" s="130" t="s">
        <v>53</v>
      </c>
      <c r="H1718" s="130" t="s">
        <v>53</v>
      </c>
      <c r="I1718" s="130" t="s">
        <v>66</v>
      </c>
      <c r="J1718" s="130" t="s">
        <v>45</v>
      </c>
      <c r="K1718" s="130" t="s">
        <v>44</v>
      </c>
    </row>
    <row r="1719" spans="1:11" x14ac:dyDescent="0.35">
      <c r="A1719" s="130">
        <v>610</v>
      </c>
      <c r="B1719" s="130">
        <v>37</v>
      </c>
      <c r="C1719" s="130" t="s">
        <v>96</v>
      </c>
      <c r="D1719" s="130">
        <v>25538</v>
      </c>
      <c r="E1719" s="130" t="s">
        <v>224</v>
      </c>
      <c r="F1719" s="130">
        <v>1.2640114185970399</v>
      </c>
      <c r="G1719" s="130" t="s">
        <v>53</v>
      </c>
      <c r="H1719" s="130" t="s">
        <v>53</v>
      </c>
      <c r="I1719" s="130" t="s">
        <v>66</v>
      </c>
      <c r="J1719" s="130" t="s">
        <v>45</v>
      </c>
      <c r="K1719" s="130" t="s">
        <v>44</v>
      </c>
    </row>
    <row r="1720" spans="1:11" x14ac:dyDescent="0.35">
      <c r="A1720" s="130">
        <v>615</v>
      </c>
      <c r="B1720" s="130">
        <v>37</v>
      </c>
      <c r="C1720" s="130" t="s">
        <v>96</v>
      </c>
      <c r="D1720" s="130">
        <v>25706</v>
      </c>
      <c r="E1720" s="130" t="s">
        <v>224</v>
      </c>
      <c r="F1720" s="130">
        <v>1.2640114185970399</v>
      </c>
      <c r="G1720" s="130" t="s">
        <v>53</v>
      </c>
      <c r="H1720" s="130" t="s">
        <v>53</v>
      </c>
      <c r="I1720" s="130" t="s">
        <v>66</v>
      </c>
      <c r="J1720" s="130" t="s">
        <v>45</v>
      </c>
      <c r="K1720" s="130" t="s">
        <v>44</v>
      </c>
    </row>
    <row r="1721" spans="1:11" x14ac:dyDescent="0.35">
      <c r="A1721" s="130">
        <v>620</v>
      </c>
      <c r="B1721" s="130">
        <v>37</v>
      </c>
      <c r="C1721" s="130" t="s">
        <v>96</v>
      </c>
      <c r="D1721" s="130">
        <v>24197</v>
      </c>
      <c r="E1721" s="130" t="s">
        <v>224</v>
      </c>
      <c r="F1721" s="130">
        <v>1.2640114185970399</v>
      </c>
      <c r="G1721" s="130" t="s">
        <v>53</v>
      </c>
      <c r="H1721" s="130" t="s">
        <v>53</v>
      </c>
      <c r="I1721" s="130" t="s">
        <v>66</v>
      </c>
      <c r="J1721" s="130" t="s">
        <v>45</v>
      </c>
      <c r="K1721" s="130" t="s">
        <v>44</v>
      </c>
    </row>
    <row r="1722" spans="1:11" x14ac:dyDescent="0.35">
      <c r="A1722" s="130">
        <v>625</v>
      </c>
      <c r="B1722" s="130">
        <v>37</v>
      </c>
      <c r="C1722" s="130" t="s">
        <v>96</v>
      </c>
      <c r="D1722" s="130">
        <v>25524</v>
      </c>
      <c r="E1722" s="130" t="s">
        <v>224</v>
      </c>
      <c r="F1722" s="130">
        <v>1.2640114185970399</v>
      </c>
      <c r="G1722" s="130" t="s">
        <v>53</v>
      </c>
      <c r="H1722" s="130" t="s">
        <v>53</v>
      </c>
      <c r="I1722" s="130" t="s">
        <v>66</v>
      </c>
      <c r="J1722" s="130" t="s">
        <v>45</v>
      </c>
      <c r="K1722" s="130" t="s">
        <v>44</v>
      </c>
    </row>
    <row r="1723" spans="1:11" x14ac:dyDescent="0.35">
      <c r="A1723" s="130">
        <v>630</v>
      </c>
      <c r="B1723" s="130">
        <v>37</v>
      </c>
      <c r="C1723" s="130" t="s">
        <v>96</v>
      </c>
      <c r="D1723" s="130">
        <v>25189</v>
      </c>
      <c r="E1723" s="130" t="s">
        <v>224</v>
      </c>
      <c r="F1723" s="130">
        <v>1.2640114185970399</v>
      </c>
      <c r="G1723" s="130" t="s">
        <v>53</v>
      </c>
      <c r="H1723" s="130" t="s">
        <v>53</v>
      </c>
      <c r="I1723" s="130" t="s">
        <v>66</v>
      </c>
      <c r="J1723" s="130" t="s">
        <v>45</v>
      </c>
      <c r="K1723" s="130" t="s">
        <v>44</v>
      </c>
    </row>
    <row r="1724" spans="1:11" x14ac:dyDescent="0.35">
      <c r="A1724" s="130">
        <v>635</v>
      </c>
      <c r="B1724" s="130">
        <v>37</v>
      </c>
      <c r="C1724" s="130" t="s">
        <v>96</v>
      </c>
      <c r="D1724" s="130">
        <v>27030</v>
      </c>
      <c r="E1724" s="130" t="s">
        <v>224</v>
      </c>
      <c r="F1724" s="130">
        <v>1.2640114185970399</v>
      </c>
      <c r="G1724" s="130" t="s">
        <v>53</v>
      </c>
      <c r="H1724" s="130" t="s">
        <v>53</v>
      </c>
      <c r="I1724" s="130" t="s">
        <v>66</v>
      </c>
      <c r="J1724" s="130" t="s">
        <v>45</v>
      </c>
      <c r="K1724" s="130" t="s">
        <v>44</v>
      </c>
    </row>
    <row r="1725" spans="1:11" x14ac:dyDescent="0.35">
      <c r="A1725" s="130">
        <v>640</v>
      </c>
      <c r="B1725" s="130">
        <v>37</v>
      </c>
      <c r="C1725" s="130" t="s">
        <v>96</v>
      </c>
      <c r="D1725" s="130">
        <v>25711</v>
      </c>
      <c r="E1725" s="130" t="s">
        <v>224</v>
      </c>
      <c r="F1725" s="130">
        <v>1.2640114185970399</v>
      </c>
      <c r="G1725" s="130" t="s">
        <v>53</v>
      </c>
      <c r="H1725" s="130" t="s">
        <v>53</v>
      </c>
      <c r="I1725" s="130" t="s">
        <v>66</v>
      </c>
      <c r="J1725" s="130" t="s">
        <v>45</v>
      </c>
      <c r="K1725" s="130" t="s">
        <v>44</v>
      </c>
    </row>
    <row r="1726" spans="1:11" x14ac:dyDescent="0.35">
      <c r="A1726" s="130">
        <v>645</v>
      </c>
      <c r="B1726" s="130">
        <v>37</v>
      </c>
      <c r="C1726" s="130" t="s">
        <v>96</v>
      </c>
      <c r="D1726" s="130">
        <v>24757</v>
      </c>
      <c r="E1726" s="130" t="s">
        <v>224</v>
      </c>
      <c r="F1726" s="130">
        <v>1.2640114185970399</v>
      </c>
      <c r="G1726" s="130" t="s">
        <v>53</v>
      </c>
      <c r="H1726" s="130" t="s">
        <v>53</v>
      </c>
      <c r="I1726" s="130" t="s">
        <v>66</v>
      </c>
      <c r="J1726" s="130" t="s">
        <v>45</v>
      </c>
      <c r="K1726" s="130" t="s">
        <v>44</v>
      </c>
    </row>
    <row r="1727" spans="1:11" x14ac:dyDescent="0.35">
      <c r="A1727" s="130">
        <v>650</v>
      </c>
      <c r="B1727" s="130">
        <v>37</v>
      </c>
      <c r="C1727" s="130" t="s">
        <v>96</v>
      </c>
      <c r="D1727" s="130">
        <v>26033</v>
      </c>
      <c r="E1727" s="130" t="s">
        <v>224</v>
      </c>
      <c r="F1727" s="130">
        <v>1.2640114185970399</v>
      </c>
      <c r="G1727" s="130" t="s">
        <v>53</v>
      </c>
      <c r="H1727" s="130" t="s">
        <v>53</v>
      </c>
      <c r="I1727" s="130" t="s">
        <v>66</v>
      </c>
      <c r="J1727" s="130" t="s">
        <v>45</v>
      </c>
      <c r="K1727" s="130" t="s">
        <v>44</v>
      </c>
    </row>
    <row r="1728" spans="1:11" x14ac:dyDescent="0.35">
      <c r="A1728" s="130">
        <v>655</v>
      </c>
      <c r="B1728" s="130">
        <v>37</v>
      </c>
      <c r="C1728" s="130" t="s">
        <v>96</v>
      </c>
      <c r="D1728" s="130">
        <v>25853</v>
      </c>
      <c r="E1728" s="130" t="s">
        <v>224</v>
      </c>
      <c r="F1728" s="130">
        <v>1.2640114185970399</v>
      </c>
      <c r="G1728" s="130" t="s">
        <v>53</v>
      </c>
      <c r="H1728" s="130" t="s">
        <v>53</v>
      </c>
      <c r="I1728" s="130" t="s">
        <v>66</v>
      </c>
      <c r="J1728" s="130" t="s">
        <v>45</v>
      </c>
      <c r="K1728" s="130" t="s">
        <v>44</v>
      </c>
    </row>
    <row r="1729" spans="1:11" x14ac:dyDescent="0.35">
      <c r="A1729" s="130">
        <v>660</v>
      </c>
      <c r="B1729" s="130">
        <v>37</v>
      </c>
      <c r="C1729" s="130" t="s">
        <v>96</v>
      </c>
      <c r="D1729" s="130">
        <v>26235</v>
      </c>
      <c r="E1729" s="130" t="s">
        <v>224</v>
      </c>
      <c r="F1729" s="130">
        <v>1.2640114185970399</v>
      </c>
      <c r="G1729" s="130" t="s">
        <v>53</v>
      </c>
      <c r="H1729" s="130" t="s">
        <v>53</v>
      </c>
      <c r="I1729" s="130" t="s">
        <v>66</v>
      </c>
      <c r="J1729" s="130" t="s">
        <v>45</v>
      </c>
      <c r="K1729" s="130" t="s">
        <v>44</v>
      </c>
    </row>
    <row r="1730" spans="1:11" x14ac:dyDescent="0.35">
      <c r="A1730" s="130">
        <v>665</v>
      </c>
      <c r="B1730" s="130">
        <v>37</v>
      </c>
      <c r="C1730" s="130" t="s">
        <v>96</v>
      </c>
      <c r="D1730" s="130">
        <v>25505</v>
      </c>
      <c r="E1730" s="130" t="s">
        <v>224</v>
      </c>
      <c r="F1730" s="130">
        <v>1.2640114185970399</v>
      </c>
      <c r="G1730" s="130" t="s">
        <v>53</v>
      </c>
      <c r="H1730" s="130" t="s">
        <v>53</v>
      </c>
      <c r="I1730" s="130" t="s">
        <v>66</v>
      </c>
      <c r="J1730" s="130" t="s">
        <v>45</v>
      </c>
      <c r="K1730" s="130" t="s">
        <v>44</v>
      </c>
    </row>
    <row r="1731" spans="1:11" x14ac:dyDescent="0.35">
      <c r="A1731" s="130">
        <v>670</v>
      </c>
      <c r="B1731" s="130">
        <v>37</v>
      </c>
      <c r="C1731" s="130" t="s">
        <v>96</v>
      </c>
      <c r="D1731" s="130">
        <v>27261</v>
      </c>
      <c r="E1731" s="130" t="s">
        <v>224</v>
      </c>
      <c r="F1731" s="130">
        <v>1.2640114185970399</v>
      </c>
      <c r="G1731" s="130" t="s">
        <v>53</v>
      </c>
      <c r="H1731" s="130" t="s">
        <v>53</v>
      </c>
      <c r="I1731" s="130" t="s">
        <v>66</v>
      </c>
      <c r="J1731" s="130" t="s">
        <v>45</v>
      </c>
      <c r="K1731" s="130" t="s">
        <v>44</v>
      </c>
    </row>
    <row r="1732" spans="1:11" x14ac:dyDescent="0.35">
      <c r="A1732" s="130">
        <v>675</v>
      </c>
      <c r="B1732" s="130">
        <v>37</v>
      </c>
      <c r="C1732" s="130" t="s">
        <v>96</v>
      </c>
      <c r="D1732" s="130">
        <v>26144</v>
      </c>
      <c r="E1732" s="130" t="s">
        <v>224</v>
      </c>
      <c r="F1732" s="130">
        <v>1.2640114185970399</v>
      </c>
      <c r="G1732" s="130" t="s">
        <v>53</v>
      </c>
      <c r="H1732" s="130" t="s">
        <v>53</v>
      </c>
      <c r="I1732" s="130" t="s">
        <v>66</v>
      </c>
      <c r="J1732" s="130" t="s">
        <v>45</v>
      </c>
      <c r="K1732" s="130" t="s">
        <v>44</v>
      </c>
    </row>
    <row r="1733" spans="1:11" x14ac:dyDescent="0.35">
      <c r="A1733" s="130">
        <v>680</v>
      </c>
      <c r="B1733" s="130">
        <v>37</v>
      </c>
      <c r="C1733" s="130" t="s">
        <v>96</v>
      </c>
      <c r="D1733" s="130">
        <v>27081</v>
      </c>
      <c r="E1733" s="130" t="s">
        <v>224</v>
      </c>
      <c r="F1733" s="130">
        <v>1.2640114185970399</v>
      </c>
      <c r="G1733" s="130" t="s">
        <v>53</v>
      </c>
      <c r="H1733" s="130" t="s">
        <v>53</v>
      </c>
      <c r="I1733" s="130" t="s">
        <v>66</v>
      </c>
      <c r="J1733" s="130" t="s">
        <v>45</v>
      </c>
      <c r="K1733" s="130" t="s">
        <v>44</v>
      </c>
    </row>
    <row r="1734" spans="1:11" x14ac:dyDescent="0.35">
      <c r="A1734" s="130">
        <v>685</v>
      </c>
      <c r="B1734" s="130">
        <v>37</v>
      </c>
      <c r="C1734" s="130" t="s">
        <v>96</v>
      </c>
      <c r="D1734" s="130">
        <v>27768</v>
      </c>
      <c r="E1734" s="130" t="s">
        <v>224</v>
      </c>
      <c r="F1734" s="130">
        <v>1.2640114185970399</v>
      </c>
      <c r="G1734" s="130" t="s">
        <v>53</v>
      </c>
      <c r="H1734" s="130" t="s">
        <v>53</v>
      </c>
      <c r="I1734" s="130" t="s">
        <v>66</v>
      </c>
      <c r="J1734" s="130" t="s">
        <v>45</v>
      </c>
      <c r="K1734" s="130" t="s">
        <v>44</v>
      </c>
    </row>
    <row r="1735" spans="1:11" x14ac:dyDescent="0.35">
      <c r="A1735" s="130">
        <v>690</v>
      </c>
      <c r="B1735" s="130">
        <v>37</v>
      </c>
      <c r="C1735" s="130" t="s">
        <v>96</v>
      </c>
      <c r="D1735" s="130">
        <v>26788</v>
      </c>
      <c r="E1735" s="130" t="s">
        <v>224</v>
      </c>
      <c r="F1735" s="130">
        <v>1.2640114185970399</v>
      </c>
      <c r="G1735" s="130" t="s">
        <v>53</v>
      </c>
      <c r="H1735" s="130" t="s">
        <v>53</v>
      </c>
      <c r="I1735" s="130" t="s">
        <v>66</v>
      </c>
      <c r="J1735" s="130" t="s">
        <v>45</v>
      </c>
      <c r="K1735" s="130" t="s">
        <v>44</v>
      </c>
    </row>
    <row r="1736" spans="1:11" x14ac:dyDescent="0.35">
      <c r="A1736" s="130">
        <v>695</v>
      </c>
      <c r="B1736" s="130">
        <v>37</v>
      </c>
      <c r="C1736" s="130" t="s">
        <v>96</v>
      </c>
      <c r="D1736" s="130">
        <v>26708</v>
      </c>
      <c r="E1736" s="130" t="s">
        <v>224</v>
      </c>
      <c r="F1736" s="130">
        <v>1.2640114185970399</v>
      </c>
      <c r="G1736" s="130" t="s">
        <v>53</v>
      </c>
      <c r="H1736" s="130" t="s">
        <v>53</v>
      </c>
      <c r="I1736" s="130" t="s">
        <v>66</v>
      </c>
      <c r="J1736" s="130" t="s">
        <v>45</v>
      </c>
      <c r="K1736" s="130" t="s">
        <v>44</v>
      </c>
    </row>
    <row r="1737" spans="1:11" x14ac:dyDescent="0.35">
      <c r="A1737" s="130">
        <v>700</v>
      </c>
      <c r="B1737" s="130">
        <v>37</v>
      </c>
      <c r="C1737" s="130" t="s">
        <v>96</v>
      </c>
      <c r="D1737" s="130">
        <v>26575</v>
      </c>
      <c r="E1737" s="130" t="s">
        <v>224</v>
      </c>
      <c r="F1737" s="130">
        <v>1.2640114185970399</v>
      </c>
      <c r="G1737" s="130" t="s">
        <v>53</v>
      </c>
      <c r="H1737" s="130" t="s">
        <v>53</v>
      </c>
      <c r="I1737" s="130" t="s">
        <v>66</v>
      </c>
      <c r="J1737" s="130" t="s">
        <v>45</v>
      </c>
      <c r="K1737" s="130" t="s">
        <v>44</v>
      </c>
    </row>
    <row r="1738" spans="1:11" x14ac:dyDescent="0.35">
      <c r="A1738" s="130">
        <v>705</v>
      </c>
      <c r="B1738" s="130">
        <v>37</v>
      </c>
      <c r="C1738" s="130" t="s">
        <v>96</v>
      </c>
      <c r="D1738" s="130">
        <v>26323</v>
      </c>
      <c r="E1738" s="130" t="s">
        <v>224</v>
      </c>
      <c r="F1738" s="130">
        <v>1.2640114185970399</v>
      </c>
      <c r="G1738" s="130" t="s">
        <v>53</v>
      </c>
      <c r="H1738" s="130" t="s">
        <v>53</v>
      </c>
      <c r="I1738" s="130" t="s">
        <v>66</v>
      </c>
      <c r="J1738" s="130" t="s">
        <v>45</v>
      </c>
      <c r="K1738" s="130" t="s">
        <v>44</v>
      </c>
    </row>
    <row r="1739" spans="1:11" x14ac:dyDescent="0.35">
      <c r="A1739" s="130">
        <v>710</v>
      </c>
      <c r="B1739" s="130">
        <v>37</v>
      </c>
      <c r="C1739" s="130" t="s">
        <v>96</v>
      </c>
      <c r="D1739" s="130">
        <v>25689</v>
      </c>
      <c r="E1739" s="130" t="s">
        <v>224</v>
      </c>
      <c r="F1739" s="130">
        <v>1.2640114185970399</v>
      </c>
      <c r="G1739" s="130" t="s">
        <v>53</v>
      </c>
      <c r="H1739" s="130" t="s">
        <v>53</v>
      </c>
      <c r="I1739" s="130" t="s">
        <v>66</v>
      </c>
      <c r="J1739" s="130" t="s">
        <v>45</v>
      </c>
      <c r="K1739" s="130" t="s">
        <v>44</v>
      </c>
    </row>
    <row r="1740" spans="1:11" x14ac:dyDescent="0.35">
      <c r="A1740" s="130">
        <v>715</v>
      </c>
      <c r="B1740" s="130">
        <v>37</v>
      </c>
      <c r="C1740" s="130" t="s">
        <v>96</v>
      </c>
      <c r="D1740" s="130">
        <v>26071</v>
      </c>
      <c r="E1740" s="130" t="s">
        <v>224</v>
      </c>
      <c r="F1740" s="130">
        <v>1.2640114185970399</v>
      </c>
      <c r="G1740" s="130" t="s">
        <v>53</v>
      </c>
      <c r="H1740" s="130" t="s">
        <v>53</v>
      </c>
      <c r="I1740" s="130" t="s">
        <v>66</v>
      </c>
      <c r="J1740" s="130" t="s">
        <v>45</v>
      </c>
      <c r="K1740" s="130" t="s">
        <v>44</v>
      </c>
    </row>
    <row r="1741" spans="1:11" x14ac:dyDescent="0.35">
      <c r="A1741" s="130">
        <v>720</v>
      </c>
      <c r="B1741" s="130">
        <v>37</v>
      </c>
      <c r="C1741" s="130" t="s">
        <v>96</v>
      </c>
      <c r="D1741" s="130">
        <v>26645</v>
      </c>
      <c r="E1741" s="130" t="s">
        <v>224</v>
      </c>
      <c r="F1741" s="130">
        <v>1.2640114185970399</v>
      </c>
      <c r="G1741" s="130" t="s">
        <v>53</v>
      </c>
      <c r="H1741" s="130" t="s">
        <v>53</v>
      </c>
      <c r="I1741" s="130" t="s">
        <v>66</v>
      </c>
      <c r="J1741" s="130" t="s">
        <v>45</v>
      </c>
      <c r="K1741" s="130" t="s">
        <v>44</v>
      </c>
    </row>
    <row r="1742" spans="1:11" x14ac:dyDescent="0.35">
      <c r="A1742" s="130">
        <v>0</v>
      </c>
      <c r="B1742" s="130">
        <v>37</v>
      </c>
      <c r="C1742" s="130" t="s">
        <v>97</v>
      </c>
      <c r="D1742" s="130">
        <v>20244</v>
      </c>
      <c r="E1742" s="130" t="s">
        <v>224</v>
      </c>
      <c r="F1742" s="130">
        <v>1.6729562893196099</v>
      </c>
      <c r="G1742" s="130" t="s">
        <v>53</v>
      </c>
      <c r="H1742" s="130" t="s">
        <v>53</v>
      </c>
      <c r="I1742" s="130" t="s">
        <v>66</v>
      </c>
      <c r="J1742" s="130" t="s">
        <v>45</v>
      </c>
      <c r="K1742" s="130" t="s">
        <v>44</v>
      </c>
    </row>
    <row r="1743" spans="1:11" x14ac:dyDescent="0.35">
      <c r="A1743" s="130">
        <v>5</v>
      </c>
      <c r="B1743" s="130">
        <v>37</v>
      </c>
      <c r="C1743" s="130" t="s">
        <v>97</v>
      </c>
      <c r="D1743" s="130">
        <v>14544</v>
      </c>
      <c r="E1743" s="130" t="s">
        <v>224</v>
      </c>
      <c r="F1743" s="130">
        <v>1.6729562893196099</v>
      </c>
      <c r="G1743" s="130" t="s">
        <v>53</v>
      </c>
      <c r="H1743" s="130" t="s">
        <v>53</v>
      </c>
      <c r="I1743" s="130" t="s">
        <v>66</v>
      </c>
      <c r="J1743" s="130" t="s">
        <v>45</v>
      </c>
      <c r="K1743" s="130" t="s">
        <v>44</v>
      </c>
    </row>
    <row r="1744" spans="1:11" x14ac:dyDescent="0.35">
      <c r="A1744" s="130">
        <v>10</v>
      </c>
      <c r="B1744" s="130">
        <v>37</v>
      </c>
      <c r="C1744" s="130" t="s">
        <v>97</v>
      </c>
      <c r="D1744" s="130">
        <v>11083</v>
      </c>
      <c r="E1744" s="130" t="s">
        <v>224</v>
      </c>
      <c r="F1744" s="130">
        <v>1.6729562893196099</v>
      </c>
      <c r="G1744" s="130" t="s">
        <v>53</v>
      </c>
      <c r="H1744" s="130" t="s">
        <v>53</v>
      </c>
      <c r="I1744" s="130" t="s">
        <v>66</v>
      </c>
      <c r="J1744" s="130" t="s">
        <v>45</v>
      </c>
      <c r="K1744" s="130" t="s">
        <v>44</v>
      </c>
    </row>
    <row r="1745" spans="1:11" x14ac:dyDescent="0.35">
      <c r="A1745" s="130">
        <v>15</v>
      </c>
      <c r="B1745" s="130">
        <v>36.9</v>
      </c>
      <c r="C1745" s="130" t="s">
        <v>97</v>
      </c>
      <c r="D1745" s="130">
        <v>8697</v>
      </c>
      <c r="E1745" s="130" t="s">
        <v>224</v>
      </c>
      <c r="F1745" s="130">
        <v>1.6729562893196099</v>
      </c>
      <c r="G1745" s="130" t="s">
        <v>53</v>
      </c>
      <c r="H1745" s="130" t="s">
        <v>53</v>
      </c>
      <c r="I1745" s="130" t="s">
        <v>66</v>
      </c>
      <c r="J1745" s="130" t="s">
        <v>45</v>
      </c>
      <c r="K1745" s="130" t="s">
        <v>44</v>
      </c>
    </row>
    <row r="1746" spans="1:11" x14ac:dyDescent="0.35">
      <c r="A1746" s="130">
        <v>20</v>
      </c>
      <c r="B1746" s="130">
        <v>37</v>
      </c>
      <c r="C1746" s="130" t="s">
        <v>97</v>
      </c>
      <c r="D1746" s="130">
        <v>8367</v>
      </c>
      <c r="E1746" s="130" t="s">
        <v>224</v>
      </c>
      <c r="F1746" s="130">
        <v>1.6729562893196099</v>
      </c>
      <c r="G1746" s="130" t="s">
        <v>53</v>
      </c>
      <c r="H1746" s="130" t="s">
        <v>53</v>
      </c>
      <c r="I1746" s="130" t="s">
        <v>66</v>
      </c>
      <c r="J1746" s="130" t="s">
        <v>45</v>
      </c>
      <c r="K1746" s="130" t="s">
        <v>44</v>
      </c>
    </row>
    <row r="1747" spans="1:11" x14ac:dyDescent="0.35">
      <c r="A1747" s="130">
        <v>25</v>
      </c>
      <c r="B1747" s="130">
        <v>37</v>
      </c>
      <c r="C1747" s="130" t="s">
        <v>97</v>
      </c>
      <c r="D1747" s="130">
        <v>8232</v>
      </c>
      <c r="E1747" s="130" t="s">
        <v>224</v>
      </c>
      <c r="F1747" s="130">
        <v>1.6729562893196099</v>
      </c>
      <c r="G1747" s="130" t="s">
        <v>53</v>
      </c>
      <c r="H1747" s="130" t="s">
        <v>53</v>
      </c>
      <c r="I1747" s="130" t="s">
        <v>66</v>
      </c>
      <c r="J1747" s="130" t="s">
        <v>45</v>
      </c>
      <c r="K1747" s="130" t="s">
        <v>44</v>
      </c>
    </row>
    <row r="1748" spans="1:11" x14ac:dyDescent="0.35">
      <c r="A1748" s="130">
        <v>30</v>
      </c>
      <c r="B1748" s="130">
        <v>36.9</v>
      </c>
      <c r="C1748" s="130" t="s">
        <v>97</v>
      </c>
      <c r="D1748" s="130">
        <v>7465</v>
      </c>
      <c r="E1748" s="130" t="s">
        <v>224</v>
      </c>
      <c r="F1748" s="130">
        <v>1.6729562893196099</v>
      </c>
      <c r="G1748" s="130" t="s">
        <v>53</v>
      </c>
      <c r="H1748" s="130" t="s">
        <v>53</v>
      </c>
      <c r="I1748" s="130" t="s">
        <v>66</v>
      </c>
      <c r="J1748" s="130" t="s">
        <v>45</v>
      </c>
      <c r="K1748" s="130" t="s">
        <v>44</v>
      </c>
    </row>
    <row r="1749" spans="1:11" x14ac:dyDescent="0.35">
      <c r="A1749" s="130">
        <v>35</v>
      </c>
      <c r="B1749" s="130">
        <v>37</v>
      </c>
      <c r="C1749" s="130" t="s">
        <v>97</v>
      </c>
      <c r="D1749" s="130">
        <v>6540</v>
      </c>
      <c r="E1749" s="130" t="s">
        <v>224</v>
      </c>
      <c r="F1749" s="130">
        <v>1.6729562893196099</v>
      </c>
      <c r="G1749" s="130" t="s">
        <v>53</v>
      </c>
      <c r="H1749" s="130" t="s">
        <v>53</v>
      </c>
      <c r="I1749" s="130" t="s">
        <v>66</v>
      </c>
      <c r="J1749" s="130" t="s">
        <v>45</v>
      </c>
      <c r="K1749" s="130" t="s">
        <v>44</v>
      </c>
    </row>
    <row r="1750" spans="1:11" x14ac:dyDescent="0.35">
      <c r="A1750" s="130">
        <v>40</v>
      </c>
      <c r="B1750" s="130">
        <v>37</v>
      </c>
      <c r="C1750" s="130" t="s">
        <v>97</v>
      </c>
      <c r="D1750" s="130">
        <v>6449</v>
      </c>
      <c r="E1750" s="130" t="s">
        <v>224</v>
      </c>
      <c r="F1750" s="130">
        <v>1.6729562893196099</v>
      </c>
      <c r="G1750" s="130" t="s">
        <v>53</v>
      </c>
      <c r="H1750" s="130" t="s">
        <v>53</v>
      </c>
      <c r="I1750" s="130" t="s">
        <v>66</v>
      </c>
      <c r="J1750" s="130" t="s">
        <v>45</v>
      </c>
      <c r="K1750" s="130" t="s">
        <v>44</v>
      </c>
    </row>
    <row r="1751" spans="1:11" x14ac:dyDescent="0.35">
      <c r="A1751" s="130">
        <v>45</v>
      </c>
      <c r="B1751" s="130">
        <v>37</v>
      </c>
      <c r="C1751" s="130" t="s">
        <v>97</v>
      </c>
      <c r="D1751" s="130">
        <v>6496</v>
      </c>
      <c r="E1751" s="130" t="s">
        <v>224</v>
      </c>
      <c r="F1751" s="130">
        <v>1.6729562893196099</v>
      </c>
      <c r="G1751" s="130" t="s">
        <v>53</v>
      </c>
      <c r="H1751" s="130" t="s">
        <v>53</v>
      </c>
      <c r="I1751" s="130" t="s">
        <v>66</v>
      </c>
      <c r="J1751" s="130" t="s">
        <v>45</v>
      </c>
      <c r="K1751" s="130" t="s">
        <v>44</v>
      </c>
    </row>
    <row r="1752" spans="1:11" x14ac:dyDescent="0.35">
      <c r="A1752" s="130">
        <v>50</v>
      </c>
      <c r="B1752" s="130">
        <v>37</v>
      </c>
      <c r="C1752" s="130" t="s">
        <v>97</v>
      </c>
      <c r="D1752" s="130">
        <v>5978</v>
      </c>
      <c r="E1752" s="130" t="s">
        <v>224</v>
      </c>
      <c r="F1752" s="130">
        <v>1.6729562893196099</v>
      </c>
      <c r="G1752" s="130" t="s">
        <v>53</v>
      </c>
      <c r="H1752" s="130" t="s">
        <v>53</v>
      </c>
      <c r="I1752" s="130" t="s">
        <v>66</v>
      </c>
      <c r="J1752" s="130" t="s">
        <v>45</v>
      </c>
      <c r="K1752" s="130" t="s">
        <v>44</v>
      </c>
    </row>
    <row r="1753" spans="1:11" x14ac:dyDescent="0.35">
      <c r="A1753" s="130">
        <v>55</v>
      </c>
      <c r="B1753" s="130">
        <v>37</v>
      </c>
      <c r="C1753" s="130" t="s">
        <v>97</v>
      </c>
      <c r="D1753" s="130">
        <v>5960</v>
      </c>
      <c r="E1753" s="130" t="s">
        <v>224</v>
      </c>
      <c r="F1753" s="130">
        <v>1.6729562893196099</v>
      </c>
      <c r="G1753" s="130" t="s">
        <v>53</v>
      </c>
      <c r="H1753" s="130" t="s">
        <v>53</v>
      </c>
      <c r="I1753" s="130" t="s">
        <v>66</v>
      </c>
      <c r="J1753" s="130" t="s">
        <v>45</v>
      </c>
      <c r="K1753" s="130" t="s">
        <v>44</v>
      </c>
    </row>
    <row r="1754" spans="1:11" x14ac:dyDescent="0.35">
      <c r="A1754" s="130">
        <v>60</v>
      </c>
      <c r="B1754" s="130">
        <v>37</v>
      </c>
      <c r="C1754" s="130" t="s">
        <v>97</v>
      </c>
      <c r="D1754" s="130">
        <v>5720</v>
      </c>
      <c r="E1754" s="130" t="s">
        <v>224</v>
      </c>
      <c r="F1754" s="130">
        <v>1.6729562893196099</v>
      </c>
      <c r="G1754" s="130" t="s">
        <v>53</v>
      </c>
      <c r="H1754" s="130" t="s">
        <v>53</v>
      </c>
      <c r="I1754" s="130" t="s">
        <v>66</v>
      </c>
      <c r="J1754" s="130" t="s">
        <v>45</v>
      </c>
      <c r="K1754" s="130" t="s">
        <v>44</v>
      </c>
    </row>
    <row r="1755" spans="1:11" x14ac:dyDescent="0.35">
      <c r="A1755" s="130">
        <v>65</v>
      </c>
      <c r="B1755" s="130">
        <v>37</v>
      </c>
      <c r="C1755" s="130" t="s">
        <v>97</v>
      </c>
      <c r="D1755" s="130">
        <v>5903</v>
      </c>
      <c r="E1755" s="130" t="s">
        <v>224</v>
      </c>
      <c r="F1755" s="130">
        <v>1.6729562893196099</v>
      </c>
      <c r="G1755" s="130" t="s">
        <v>53</v>
      </c>
      <c r="H1755" s="130" t="s">
        <v>53</v>
      </c>
      <c r="I1755" s="130" t="s">
        <v>66</v>
      </c>
      <c r="J1755" s="130" t="s">
        <v>45</v>
      </c>
      <c r="K1755" s="130" t="s">
        <v>44</v>
      </c>
    </row>
    <row r="1756" spans="1:11" x14ac:dyDescent="0.35">
      <c r="A1756" s="130">
        <v>70</v>
      </c>
      <c r="B1756" s="130">
        <v>37.1</v>
      </c>
      <c r="C1756" s="130" t="s">
        <v>97</v>
      </c>
      <c r="D1756" s="130">
        <v>5408</v>
      </c>
      <c r="E1756" s="130" t="s">
        <v>224</v>
      </c>
      <c r="F1756" s="130">
        <v>1.6729562893196099</v>
      </c>
      <c r="G1756" s="130" t="s">
        <v>53</v>
      </c>
      <c r="H1756" s="130" t="s">
        <v>53</v>
      </c>
      <c r="I1756" s="130" t="s">
        <v>66</v>
      </c>
      <c r="J1756" s="130" t="s">
        <v>45</v>
      </c>
      <c r="K1756" s="130" t="s">
        <v>44</v>
      </c>
    </row>
    <row r="1757" spans="1:11" x14ac:dyDescent="0.35">
      <c r="A1757" s="130">
        <v>75</v>
      </c>
      <c r="B1757" s="130">
        <v>37</v>
      </c>
      <c r="C1757" s="130" t="s">
        <v>97</v>
      </c>
      <c r="D1757" s="130">
        <v>5802</v>
      </c>
      <c r="E1757" s="130" t="s">
        <v>224</v>
      </c>
      <c r="F1757" s="130">
        <v>1.6729562893196099</v>
      </c>
      <c r="G1757" s="130" t="s">
        <v>53</v>
      </c>
      <c r="H1757" s="130" t="s">
        <v>53</v>
      </c>
      <c r="I1757" s="130" t="s">
        <v>66</v>
      </c>
      <c r="J1757" s="130" t="s">
        <v>45</v>
      </c>
      <c r="K1757" s="130" t="s">
        <v>44</v>
      </c>
    </row>
    <row r="1758" spans="1:11" x14ac:dyDescent="0.35">
      <c r="A1758" s="130">
        <v>80</v>
      </c>
      <c r="B1758" s="130">
        <v>37</v>
      </c>
      <c r="C1758" s="130" t="s">
        <v>97</v>
      </c>
      <c r="D1758" s="130">
        <v>5406</v>
      </c>
      <c r="E1758" s="130" t="s">
        <v>224</v>
      </c>
      <c r="F1758" s="130">
        <v>1.6729562893196099</v>
      </c>
      <c r="G1758" s="130" t="s">
        <v>53</v>
      </c>
      <c r="H1758" s="130" t="s">
        <v>53</v>
      </c>
      <c r="I1758" s="130" t="s">
        <v>66</v>
      </c>
      <c r="J1758" s="130" t="s">
        <v>45</v>
      </c>
      <c r="K1758" s="130" t="s">
        <v>44</v>
      </c>
    </row>
    <row r="1759" spans="1:11" x14ac:dyDescent="0.35">
      <c r="A1759" s="130">
        <v>85</v>
      </c>
      <c r="B1759" s="130">
        <v>37</v>
      </c>
      <c r="C1759" s="130" t="s">
        <v>97</v>
      </c>
      <c r="D1759" s="130">
        <v>5830</v>
      </c>
      <c r="E1759" s="130" t="s">
        <v>224</v>
      </c>
      <c r="F1759" s="130">
        <v>1.6729562893196099</v>
      </c>
      <c r="G1759" s="130" t="s">
        <v>53</v>
      </c>
      <c r="H1759" s="130" t="s">
        <v>53</v>
      </c>
      <c r="I1759" s="130" t="s">
        <v>66</v>
      </c>
      <c r="J1759" s="130" t="s">
        <v>45</v>
      </c>
      <c r="K1759" s="130" t="s">
        <v>44</v>
      </c>
    </row>
    <row r="1760" spans="1:11" x14ac:dyDescent="0.35">
      <c r="A1760" s="130">
        <v>90</v>
      </c>
      <c r="B1760" s="130">
        <v>37</v>
      </c>
      <c r="C1760" s="130" t="s">
        <v>97</v>
      </c>
      <c r="D1760" s="130">
        <v>5458</v>
      </c>
      <c r="E1760" s="130" t="s">
        <v>224</v>
      </c>
      <c r="F1760" s="130">
        <v>1.6729562893196099</v>
      </c>
      <c r="G1760" s="130" t="s">
        <v>53</v>
      </c>
      <c r="H1760" s="130" t="s">
        <v>53</v>
      </c>
      <c r="I1760" s="130" t="s">
        <v>66</v>
      </c>
      <c r="J1760" s="130" t="s">
        <v>45</v>
      </c>
      <c r="K1760" s="130" t="s">
        <v>44</v>
      </c>
    </row>
    <row r="1761" spans="1:11" x14ac:dyDescent="0.35">
      <c r="A1761" s="130">
        <v>95</v>
      </c>
      <c r="B1761" s="130">
        <v>37</v>
      </c>
      <c r="C1761" s="130" t="s">
        <v>97</v>
      </c>
      <c r="D1761" s="130">
        <v>6160</v>
      </c>
      <c r="E1761" s="130" t="s">
        <v>224</v>
      </c>
      <c r="F1761" s="130">
        <v>1.6729562893196099</v>
      </c>
      <c r="G1761" s="130" t="s">
        <v>53</v>
      </c>
      <c r="H1761" s="130" t="s">
        <v>53</v>
      </c>
      <c r="I1761" s="130" t="s">
        <v>66</v>
      </c>
      <c r="J1761" s="130" t="s">
        <v>45</v>
      </c>
      <c r="K1761" s="130" t="s">
        <v>44</v>
      </c>
    </row>
    <row r="1762" spans="1:11" x14ac:dyDescent="0.35">
      <c r="A1762" s="130">
        <v>100</v>
      </c>
      <c r="B1762" s="130">
        <v>37</v>
      </c>
      <c r="C1762" s="130" t="s">
        <v>97</v>
      </c>
      <c r="D1762" s="130">
        <v>5544</v>
      </c>
      <c r="E1762" s="130" t="s">
        <v>224</v>
      </c>
      <c r="F1762" s="130">
        <v>1.6729562893196099</v>
      </c>
      <c r="G1762" s="130" t="s">
        <v>53</v>
      </c>
      <c r="H1762" s="130" t="s">
        <v>53</v>
      </c>
      <c r="I1762" s="130" t="s">
        <v>66</v>
      </c>
      <c r="J1762" s="130" t="s">
        <v>45</v>
      </c>
      <c r="K1762" s="130" t="s">
        <v>44</v>
      </c>
    </row>
    <row r="1763" spans="1:11" x14ac:dyDescent="0.35">
      <c r="A1763" s="130">
        <v>105</v>
      </c>
      <c r="B1763" s="130">
        <v>37</v>
      </c>
      <c r="C1763" s="130" t="s">
        <v>97</v>
      </c>
      <c r="D1763" s="130">
        <v>5744</v>
      </c>
      <c r="E1763" s="130" t="s">
        <v>224</v>
      </c>
      <c r="F1763" s="130">
        <v>1.6729562893196099</v>
      </c>
      <c r="G1763" s="130" t="s">
        <v>53</v>
      </c>
      <c r="H1763" s="130" t="s">
        <v>53</v>
      </c>
      <c r="I1763" s="130" t="s">
        <v>66</v>
      </c>
      <c r="J1763" s="130" t="s">
        <v>45</v>
      </c>
      <c r="K1763" s="130" t="s">
        <v>44</v>
      </c>
    </row>
    <row r="1764" spans="1:11" x14ac:dyDescent="0.35">
      <c r="A1764" s="130">
        <v>110</v>
      </c>
      <c r="B1764" s="130">
        <v>37</v>
      </c>
      <c r="C1764" s="130" t="s">
        <v>97</v>
      </c>
      <c r="D1764" s="130">
        <v>6012</v>
      </c>
      <c r="E1764" s="130" t="s">
        <v>224</v>
      </c>
      <c r="F1764" s="130">
        <v>1.6729562893196099</v>
      </c>
      <c r="G1764" s="130" t="s">
        <v>53</v>
      </c>
      <c r="H1764" s="130" t="s">
        <v>53</v>
      </c>
      <c r="I1764" s="130" t="s">
        <v>66</v>
      </c>
      <c r="J1764" s="130" t="s">
        <v>45</v>
      </c>
      <c r="K1764" s="130" t="s">
        <v>44</v>
      </c>
    </row>
    <row r="1765" spans="1:11" x14ac:dyDescent="0.35">
      <c r="A1765" s="130">
        <v>115</v>
      </c>
      <c r="B1765" s="130">
        <v>37</v>
      </c>
      <c r="C1765" s="130" t="s">
        <v>97</v>
      </c>
      <c r="D1765" s="130">
        <v>6268</v>
      </c>
      <c r="E1765" s="130" t="s">
        <v>224</v>
      </c>
      <c r="F1765" s="130">
        <v>1.6729562893196099</v>
      </c>
      <c r="G1765" s="130" t="s">
        <v>53</v>
      </c>
      <c r="H1765" s="130" t="s">
        <v>53</v>
      </c>
      <c r="I1765" s="130" t="s">
        <v>66</v>
      </c>
      <c r="J1765" s="130" t="s">
        <v>45</v>
      </c>
      <c r="K1765" s="130" t="s">
        <v>44</v>
      </c>
    </row>
    <row r="1766" spans="1:11" x14ac:dyDescent="0.35">
      <c r="A1766" s="130">
        <v>120</v>
      </c>
      <c r="B1766" s="130">
        <v>36.9</v>
      </c>
      <c r="C1766" s="130" t="s">
        <v>97</v>
      </c>
      <c r="D1766" s="130">
        <v>6599</v>
      </c>
      <c r="E1766" s="130" t="s">
        <v>224</v>
      </c>
      <c r="F1766" s="130">
        <v>1.6729562893196099</v>
      </c>
      <c r="G1766" s="130" t="s">
        <v>53</v>
      </c>
      <c r="H1766" s="130" t="s">
        <v>53</v>
      </c>
      <c r="I1766" s="130" t="s">
        <v>66</v>
      </c>
      <c r="J1766" s="130" t="s">
        <v>45</v>
      </c>
      <c r="K1766" s="130" t="s">
        <v>44</v>
      </c>
    </row>
    <row r="1767" spans="1:11" x14ac:dyDescent="0.35">
      <c r="A1767" s="130">
        <v>125</v>
      </c>
      <c r="B1767" s="130">
        <v>37</v>
      </c>
      <c r="C1767" s="130" t="s">
        <v>97</v>
      </c>
      <c r="D1767" s="130">
        <v>7166</v>
      </c>
      <c r="E1767" s="130" t="s">
        <v>224</v>
      </c>
      <c r="F1767" s="130">
        <v>1.6729562893196099</v>
      </c>
      <c r="G1767" s="130" t="s">
        <v>53</v>
      </c>
      <c r="H1767" s="130" t="s">
        <v>53</v>
      </c>
      <c r="I1767" s="130" t="s">
        <v>66</v>
      </c>
      <c r="J1767" s="130" t="s">
        <v>45</v>
      </c>
      <c r="K1767" s="130" t="s">
        <v>44</v>
      </c>
    </row>
    <row r="1768" spans="1:11" x14ac:dyDescent="0.35">
      <c r="A1768" s="130">
        <v>130</v>
      </c>
      <c r="B1768" s="130">
        <v>37</v>
      </c>
      <c r="C1768" s="130" t="s">
        <v>97</v>
      </c>
      <c r="D1768" s="130">
        <v>5740</v>
      </c>
      <c r="E1768" s="130" t="s">
        <v>224</v>
      </c>
      <c r="F1768" s="130">
        <v>1.6729562893196099</v>
      </c>
      <c r="G1768" s="130" t="s">
        <v>53</v>
      </c>
      <c r="H1768" s="130" t="s">
        <v>53</v>
      </c>
      <c r="I1768" s="130" t="s">
        <v>66</v>
      </c>
      <c r="J1768" s="130" t="s">
        <v>45</v>
      </c>
      <c r="K1768" s="130" t="s">
        <v>44</v>
      </c>
    </row>
    <row r="1769" spans="1:11" x14ac:dyDescent="0.35">
      <c r="A1769" s="130">
        <v>135</v>
      </c>
      <c r="B1769" s="130">
        <v>37</v>
      </c>
      <c r="C1769" s="130" t="s">
        <v>97</v>
      </c>
      <c r="D1769" s="130">
        <v>6519</v>
      </c>
      <c r="E1769" s="130" t="s">
        <v>224</v>
      </c>
      <c r="F1769" s="130">
        <v>1.6729562893196099</v>
      </c>
      <c r="G1769" s="130" t="s">
        <v>53</v>
      </c>
      <c r="H1769" s="130" t="s">
        <v>53</v>
      </c>
      <c r="I1769" s="130" t="s">
        <v>66</v>
      </c>
      <c r="J1769" s="130" t="s">
        <v>45</v>
      </c>
      <c r="K1769" s="130" t="s">
        <v>44</v>
      </c>
    </row>
    <row r="1770" spans="1:11" x14ac:dyDescent="0.35">
      <c r="A1770" s="130">
        <v>140</v>
      </c>
      <c r="B1770" s="130">
        <v>37</v>
      </c>
      <c r="C1770" s="130" t="s">
        <v>97</v>
      </c>
      <c r="D1770" s="130">
        <v>7565</v>
      </c>
      <c r="E1770" s="130" t="s">
        <v>224</v>
      </c>
      <c r="F1770" s="130">
        <v>1.6729562893196099</v>
      </c>
      <c r="G1770" s="130" t="s">
        <v>53</v>
      </c>
      <c r="H1770" s="130" t="s">
        <v>53</v>
      </c>
      <c r="I1770" s="130" t="s">
        <v>66</v>
      </c>
      <c r="J1770" s="130" t="s">
        <v>45</v>
      </c>
      <c r="K1770" s="130" t="s">
        <v>44</v>
      </c>
    </row>
    <row r="1771" spans="1:11" x14ac:dyDescent="0.35">
      <c r="A1771" s="130">
        <v>145</v>
      </c>
      <c r="B1771" s="130">
        <v>37</v>
      </c>
      <c r="C1771" s="130" t="s">
        <v>97</v>
      </c>
      <c r="D1771" s="130">
        <v>6601</v>
      </c>
      <c r="E1771" s="130" t="s">
        <v>224</v>
      </c>
      <c r="F1771" s="130">
        <v>1.6729562893196099</v>
      </c>
      <c r="G1771" s="130" t="s">
        <v>53</v>
      </c>
      <c r="H1771" s="130" t="s">
        <v>53</v>
      </c>
      <c r="I1771" s="130" t="s">
        <v>66</v>
      </c>
      <c r="J1771" s="130" t="s">
        <v>45</v>
      </c>
      <c r="K1771" s="130" t="s">
        <v>44</v>
      </c>
    </row>
    <row r="1772" spans="1:11" x14ac:dyDescent="0.35">
      <c r="A1772" s="130">
        <v>150</v>
      </c>
      <c r="B1772" s="130">
        <v>37</v>
      </c>
      <c r="C1772" s="130" t="s">
        <v>97</v>
      </c>
      <c r="D1772" s="130">
        <v>6777</v>
      </c>
      <c r="E1772" s="130" t="s">
        <v>224</v>
      </c>
      <c r="F1772" s="130">
        <v>1.6729562893196099</v>
      </c>
      <c r="G1772" s="130" t="s">
        <v>53</v>
      </c>
      <c r="H1772" s="130" t="s">
        <v>53</v>
      </c>
      <c r="I1772" s="130" t="s">
        <v>66</v>
      </c>
      <c r="J1772" s="130" t="s">
        <v>45</v>
      </c>
      <c r="K1772" s="130" t="s">
        <v>44</v>
      </c>
    </row>
    <row r="1773" spans="1:11" x14ac:dyDescent="0.35">
      <c r="A1773" s="130">
        <v>155</v>
      </c>
      <c r="B1773" s="130">
        <v>37</v>
      </c>
      <c r="C1773" s="130" t="s">
        <v>97</v>
      </c>
      <c r="D1773" s="130">
        <v>7180</v>
      </c>
      <c r="E1773" s="130" t="s">
        <v>224</v>
      </c>
      <c r="F1773" s="130">
        <v>1.6729562893196099</v>
      </c>
      <c r="G1773" s="130" t="s">
        <v>53</v>
      </c>
      <c r="H1773" s="130" t="s">
        <v>53</v>
      </c>
      <c r="I1773" s="130" t="s">
        <v>66</v>
      </c>
      <c r="J1773" s="130" t="s">
        <v>45</v>
      </c>
      <c r="K1773" s="130" t="s">
        <v>44</v>
      </c>
    </row>
    <row r="1774" spans="1:11" x14ac:dyDescent="0.35">
      <c r="A1774" s="130">
        <v>160</v>
      </c>
      <c r="B1774" s="130">
        <v>37</v>
      </c>
      <c r="C1774" s="130" t="s">
        <v>97</v>
      </c>
      <c r="D1774" s="130">
        <v>7584</v>
      </c>
      <c r="E1774" s="130" t="s">
        <v>224</v>
      </c>
      <c r="F1774" s="130">
        <v>1.6729562893196099</v>
      </c>
      <c r="G1774" s="130" t="s">
        <v>53</v>
      </c>
      <c r="H1774" s="130" t="s">
        <v>53</v>
      </c>
      <c r="I1774" s="130" t="s">
        <v>66</v>
      </c>
      <c r="J1774" s="130" t="s">
        <v>45</v>
      </c>
      <c r="K1774" s="130" t="s">
        <v>44</v>
      </c>
    </row>
    <row r="1775" spans="1:11" x14ac:dyDescent="0.35">
      <c r="A1775" s="130">
        <v>165</v>
      </c>
      <c r="B1775" s="130">
        <v>37</v>
      </c>
      <c r="C1775" s="130" t="s">
        <v>97</v>
      </c>
      <c r="D1775" s="130">
        <v>7085</v>
      </c>
      <c r="E1775" s="130" t="s">
        <v>224</v>
      </c>
      <c r="F1775" s="130">
        <v>1.6729562893196099</v>
      </c>
      <c r="G1775" s="130" t="s">
        <v>53</v>
      </c>
      <c r="H1775" s="130" t="s">
        <v>53</v>
      </c>
      <c r="I1775" s="130" t="s">
        <v>66</v>
      </c>
      <c r="J1775" s="130" t="s">
        <v>45</v>
      </c>
      <c r="K1775" s="130" t="s">
        <v>44</v>
      </c>
    </row>
    <row r="1776" spans="1:11" x14ac:dyDescent="0.35">
      <c r="A1776" s="130">
        <v>170</v>
      </c>
      <c r="B1776" s="130">
        <v>37</v>
      </c>
      <c r="C1776" s="130" t="s">
        <v>97</v>
      </c>
      <c r="D1776" s="130">
        <v>8642</v>
      </c>
      <c r="E1776" s="130" t="s">
        <v>224</v>
      </c>
      <c r="F1776" s="130">
        <v>1.6729562893196099</v>
      </c>
      <c r="G1776" s="130" t="s">
        <v>53</v>
      </c>
      <c r="H1776" s="130" t="s">
        <v>53</v>
      </c>
      <c r="I1776" s="130" t="s">
        <v>66</v>
      </c>
      <c r="J1776" s="130" t="s">
        <v>45</v>
      </c>
      <c r="K1776" s="130" t="s">
        <v>44</v>
      </c>
    </row>
    <row r="1777" spans="1:11" x14ac:dyDescent="0.35">
      <c r="A1777" s="130">
        <v>175</v>
      </c>
      <c r="B1777" s="130">
        <v>37</v>
      </c>
      <c r="C1777" s="130" t="s">
        <v>97</v>
      </c>
      <c r="D1777" s="130">
        <v>8390</v>
      </c>
      <c r="E1777" s="130" t="s">
        <v>224</v>
      </c>
      <c r="F1777" s="130">
        <v>1.6729562893196099</v>
      </c>
      <c r="G1777" s="130" t="s">
        <v>53</v>
      </c>
      <c r="H1777" s="130" t="s">
        <v>53</v>
      </c>
      <c r="I1777" s="130" t="s">
        <v>66</v>
      </c>
      <c r="J1777" s="130" t="s">
        <v>45</v>
      </c>
      <c r="K1777" s="130" t="s">
        <v>44</v>
      </c>
    </row>
    <row r="1778" spans="1:11" x14ac:dyDescent="0.35">
      <c r="A1778" s="130">
        <v>180</v>
      </c>
      <c r="B1778" s="130">
        <v>37</v>
      </c>
      <c r="C1778" s="130" t="s">
        <v>97</v>
      </c>
      <c r="D1778" s="130">
        <v>7688</v>
      </c>
      <c r="E1778" s="130" t="s">
        <v>224</v>
      </c>
      <c r="F1778" s="130">
        <v>1.6729562893196099</v>
      </c>
      <c r="G1778" s="130" t="s">
        <v>53</v>
      </c>
      <c r="H1778" s="130" t="s">
        <v>53</v>
      </c>
      <c r="I1778" s="130" t="s">
        <v>66</v>
      </c>
      <c r="J1778" s="130" t="s">
        <v>45</v>
      </c>
      <c r="K1778" s="130" t="s">
        <v>44</v>
      </c>
    </row>
    <row r="1779" spans="1:11" x14ac:dyDescent="0.35">
      <c r="A1779" s="130">
        <v>185</v>
      </c>
      <c r="B1779" s="130">
        <v>37</v>
      </c>
      <c r="C1779" s="130" t="s">
        <v>97</v>
      </c>
      <c r="D1779" s="130">
        <v>7773</v>
      </c>
      <c r="E1779" s="130" t="s">
        <v>224</v>
      </c>
      <c r="F1779" s="130">
        <v>1.6729562893196099</v>
      </c>
      <c r="G1779" s="130" t="s">
        <v>53</v>
      </c>
      <c r="H1779" s="130" t="s">
        <v>53</v>
      </c>
      <c r="I1779" s="130" t="s">
        <v>66</v>
      </c>
      <c r="J1779" s="130" t="s">
        <v>45</v>
      </c>
      <c r="K1779" s="130" t="s">
        <v>44</v>
      </c>
    </row>
    <row r="1780" spans="1:11" x14ac:dyDescent="0.35">
      <c r="A1780" s="130">
        <v>190</v>
      </c>
      <c r="B1780" s="130">
        <v>37</v>
      </c>
      <c r="C1780" s="130" t="s">
        <v>97</v>
      </c>
      <c r="D1780" s="130">
        <v>7982</v>
      </c>
      <c r="E1780" s="130" t="s">
        <v>224</v>
      </c>
      <c r="F1780" s="130">
        <v>1.6729562893196099</v>
      </c>
      <c r="G1780" s="130" t="s">
        <v>53</v>
      </c>
      <c r="H1780" s="130" t="s">
        <v>53</v>
      </c>
      <c r="I1780" s="130" t="s">
        <v>66</v>
      </c>
      <c r="J1780" s="130" t="s">
        <v>45</v>
      </c>
      <c r="K1780" s="130" t="s">
        <v>44</v>
      </c>
    </row>
    <row r="1781" spans="1:11" x14ac:dyDescent="0.35">
      <c r="A1781" s="130">
        <v>195</v>
      </c>
      <c r="B1781" s="130">
        <v>37</v>
      </c>
      <c r="C1781" s="130" t="s">
        <v>97</v>
      </c>
      <c r="D1781" s="130">
        <v>8767</v>
      </c>
      <c r="E1781" s="130" t="s">
        <v>224</v>
      </c>
      <c r="F1781" s="130">
        <v>1.6729562893196099</v>
      </c>
      <c r="G1781" s="130" t="s">
        <v>53</v>
      </c>
      <c r="H1781" s="130" t="s">
        <v>53</v>
      </c>
      <c r="I1781" s="130" t="s">
        <v>66</v>
      </c>
      <c r="J1781" s="130" t="s">
        <v>45</v>
      </c>
      <c r="K1781" s="130" t="s">
        <v>44</v>
      </c>
    </row>
    <row r="1782" spans="1:11" x14ac:dyDescent="0.35">
      <c r="A1782" s="130">
        <v>200</v>
      </c>
      <c r="B1782" s="130">
        <v>37</v>
      </c>
      <c r="C1782" s="130" t="s">
        <v>97</v>
      </c>
      <c r="D1782" s="130">
        <v>8385</v>
      </c>
      <c r="E1782" s="130" t="s">
        <v>224</v>
      </c>
      <c r="F1782" s="130">
        <v>1.6729562893196099</v>
      </c>
      <c r="G1782" s="130" t="s">
        <v>53</v>
      </c>
      <c r="H1782" s="130" t="s">
        <v>53</v>
      </c>
      <c r="I1782" s="130" t="s">
        <v>66</v>
      </c>
      <c r="J1782" s="130" t="s">
        <v>45</v>
      </c>
      <c r="K1782" s="130" t="s">
        <v>44</v>
      </c>
    </row>
    <row r="1783" spans="1:11" x14ac:dyDescent="0.35">
      <c r="A1783" s="130">
        <v>205</v>
      </c>
      <c r="B1783" s="130">
        <v>37</v>
      </c>
      <c r="C1783" s="130" t="s">
        <v>97</v>
      </c>
      <c r="D1783" s="130">
        <v>9656</v>
      </c>
      <c r="E1783" s="130" t="s">
        <v>224</v>
      </c>
      <c r="F1783" s="130">
        <v>1.6729562893196099</v>
      </c>
      <c r="G1783" s="130" t="s">
        <v>53</v>
      </c>
      <c r="H1783" s="130" t="s">
        <v>53</v>
      </c>
      <c r="I1783" s="130" t="s">
        <v>66</v>
      </c>
      <c r="J1783" s="130" t="s">
        <v>45</v>
      </c>
      <c r="K1783" s="130" t="s">
        <v>44</v>
      </c>
    </row>
    <row r="1784" spans="1:11" x14ac:dyDescent="0.35">
      <c r="A1784" s="130">
        <v>210</v>
      </c>
      <c r="B1784" s="130">
        <v>37</v>
      </c>
      <c r="C1784" s="130" t="s">
        <v>97</v>
      </c>
      <c r="D1784" s="130">
        <v>8538</v>
      </c>
      <c r="E1784" s="130" t="s">
        <v>224</v>
      </c>
      <c r="F1784" s="130">
        <v>1.6729562893196099</v>
      </c>
      <c r="G1784" s="130" t="s">
        <v>53</v>
      </c>
      <c r="H1784" s="130" t="s">
        <v>53</v>
      </c>
      <c r="I1784" s="130" t="s">
        <v>66</v>
      </c>
      <c r="J1784" s="130" t="s">
        <v>45</v>
      </c>
      <c r="K1784" s="130" t="s">
        <v>44</v>
      </c>
    </row>
    <row r="1785" spans="1:11" x14ac:dyDescent="0.35">
      <c r="A1785" s="130">
        <v>215</v>
      </c>
      <c r="B1785" s="130">
        <v>37</v>
      </c>
      <c r="C1785" s="130" t="s">
        <v>97</v>
      </c>
      <c r="D1785" s="130">
        <v>9189</v>
      </c>
      <c r="E1785" s="130" t="s">
        <v>224</v>
      </c>
      <c r="F1785" s="130">
        <v>1.6729562893196099</v>
      </c>
      <c r="G1785" s="130" t="s">
        <v>53</v>
      </c>
      <c r="H1785" s="130" t="s">
        <v>53</v>
      </c>
      <c r="I1785" s="130" t="s">
        <v>66</v>
      </c>
      <c r="J1785" s="130" t="s">
        <v>45</v>
      </c>
      <c r="K1785" s="130" t="s">
        <v>44</v>
      </c>
    </row>
    <row r="1786" spans="1:11" x14ac:dyDescent="0.35">
      <c r="A1786" s="130">
        <v>220</v>
      </c>
      <c r="B1786" s="130">
        <v>37</v>
      </c>
      <c r="C1786" s="130" t="s">
        <v>97</v>
      </c>
      <c r="D1786" s="130">
        <v>10300</v>
      </c>
      <c r="E1786" s="130" t="s">
        <v>224</v>
      </c>
      <c r="F1786" s="130">
        <v>1.6729562893196099</v>
      </c>
      <c r="G1786" s="130" t="s">
        <v>53</v>
      </c>
      <c r="H1786" s="130" t="s">
        <v>53</v>
      </c>
      <c r="I1786" s="130" t="s">
        <v>66</v>
      </c>
      <c r="J1786" s="130" t="s">
        <v>45</v>
      </c>
      <c r="K1786" s="130" t="s">
        <v>44</v>
      </c>
    </row>
    <row r="1787" spans="1:11" x14ac:dyDescent="0.35">
      <c r="A1787" s="130">
        <v>225</v>
      </c>
      <c r="B1787" s="130">
        <v>37</v>
      </c>
      <c r="C1787" s="130" t="s">
        <v>97</v>
      </c>
      <c r="D1787" s="130">
        <v>9444</v>
      </c>
      <c r="E1787" s="130" t="s">
        <v>224</v>
      </c>
      <c r="F1787" s="130">
        <v>1.6729562893196099</v>
      </c>
      <c r="G1787" s="130" t="s">
        <v>53</v>
      </c>
      <c r="H1787" s="130" t="s">
        <v>53</v>
      </c>
      <c r="I1787" s="130" t="s">
        <v>66</v>
      </c>
      <c r="J1787" s="130" t="s">
        <v>45</v>
      </c>
      <c r="K1787" s="130" t="s">
        <v>44</v>
      </c>
    </row>
    <row r="1788" spans="1:11" x14ac:dyDescent="0.35">
      <c r="A1788" s="130">
        <v>230</v>
      </c>
      <c r="B1788" s="130">
        <v>37</v>
      </c>
      <c r="C1788" s="130" t="s">
        <v>97</v>
      </c>
      <c r="D1788" s="130">
        <v>9861</v>
      </c>
      <c r="E1788" s="130" t="s">
        <v>224</v>
      </c>
      <c r="F1788" s="130">
        <v>1.6729562893196099</v>
      </c>
      <c r="G1788" s="130" t="s">
        <v>53</v>
      </c>
      <c r="H1788" s="130" t="s">
        <v>53</v>
      </c>
      <c r="I1788" s="130" t="s">
        <v>66</v>
      </c>
      <c r="J1788" s="130" t="s">
        <v>45</v>
      </c>
      <c r="K1788" s="130" t="s">
        <v>44</v>
      </c>
    </row>
    <row r="1789" spans="1:11" x14ac:dyDescent="0.35">
      <c r="A1789" s="130">
        <v>235</v>
      </c>
      <c r="B1789" s="130">
        <v>37</v>
      </c>
      <c r="C1789" s="130" t="s">
        <v>97</v>
      </c>
      <c r="D1789" s="130">
        <v>10057</v>
      </c>
      <c r="E1789" s="130" t="s">
        <v>224</v>
      </c>
      <c r="F1789" s="130">
        <v>1.6729562893196099</v>
      </c>
      <c r="G1789" s="130" t="s">
        <v>53</v>
      </c>
      <c r="H1789" s="130" t="s">
        <v>53</v>
      </c>
      <c r="I1789" s="130" t="s">
        <v>66</v>
      </c>
      <c r="J1789" s="130" t="s">
        <v>45</v>
      </c>
      <c r="K1789" s="130" t="s">
        <v>44</v>
      </c>
    </row>
    <row r="1790" spans="1:11" x14ac:dyDescent="0.35">
      <c r="A1790" s="130">
        <v>240</v>
      </c>
      <c r="B1790" s="130">
        <v>37</v>
      </c>
      <c r="C1790" s="130" t="s">
        <v>97</v>
      </c>
      <c r="D1790" s="130">
        <v>10739</v>
      </c>
      <c r="E1790" s="130" t="s">
        <v>224</v>
      </c>
      <c r="F1790" s="130">
        <v>1.6729562893196099</v>
      </c>
      <c r="G1790" s="130" t="s">
        <v>53</v>
      </c>
      <c r="H1790" s="130" t="s">
        <v>53</v>
      </c>
      <c r="I1790" s="130" t="s">
        <v>66</v>
      </c>
      <c r="J1790" s="130" t="s">
        <v>45</v>
      </c>
      <c r="K1790" s="130" t="s">
        <v>44</v>
      </c>
    </row>
    <row r="1791" spans="1:11" x14ac:dyDescent="0.35">
      <c r="A1791" s="130">
        <v>245</v>
      </c>
      <c r="B1791" s="130">
        <v>37</v>
      </c>
      <c r="C1791" s="130" t="s">
        <v>97</v>
      </c>
      <c r="D1791" s="130">
        <v>10185</v>
      </c>
      <c r="E1791" s="130" t="s">
        <v>224</v>
      </c>
      <c r="F1791" s="130">
        <v>1.6729562893196099</v>
      </c>
      <c r="G1791" s="130" t="s">
        <v>53</v>
      </c>
      <c r="H1791" s="130" t="s">
        <v>53</v>
      </c>
      <c r="I1791" s="130" t="s">
        <v>66</v>
      </c>
      <c r="J1791" s="130" t="s">
        <v>45</v>
      </c>
      <c r="K1791" s="130" t="s">
        <v>44</v>
      </c>
    </row>
    <row r="1792" spans="1:11" x14ac:dyDescent="0.35">
      <c r="A1792" s="130">
        <v>250</v>
      </c>
      <c r="B1792" s="130">
        <v>37</v>
      </c>
      <c r="C1792" s="130" t="s">
        <v>97</v>
      </c>
      <c r="D1792" s="130">
        <v>10338</v>
      </c>
      <c r="E1792" s="130" t="s">
        <v>224</v>
      </c>
      <c r="F1792" s="130">
        <v>1.6729562893196099</v>
      </c>
      <c r="G1792" s="130" t="s">
        <v>53</v>
      </c>
      <c r="H1792" s="130" t="s">
        <v>53</v>
      </c>
      <c r="I1792" s="130" t="s">
        <v>66</v>
      </c>
      <c r="J1792" s="130" t="s">
        <v>45</v>
      </c>
      <c r="K1792" s="130" t="s">
        <v>44</v>
      </c>
    </row>
    <row r="1793" spans="1:11" x14ac:dyDescent="0.35">
      <c r="A1793" s="130">
        <v>255</v>
      </c>
      <c r="B1793" s="130">
        <v>37</v>
      </c>
      <c r="C1793" s="130" t="s">
        <v>97</v>
      </c>
      <c r="D1793" s="130">
        <v>11235</v>
      </c>
      <c r="E1793" s="130" t="s">
        <v>224</v>
      </c>
      <c r="F1793" s="130">
        <v>1.6729562893196099</v>
      </c>
      <c r="G1793" s="130" t="s">
        <v>53</v>
      </c>
      <c r="H1793" s="130" t="s">
        <v>53</v>
      </c>
      <c r="I1793" s="130" t="s">
        <v>66</v>
      </c>
      <c r="J1793" s="130" t="s">
        <v>45</v>
      </c>
      <c r="K1793" s="130" t="s">
        <v>44</v>
      </c>
    </row>
    <row r="1794" spans="1:11" x14ac:dyDescent="0.35">
      <c r="A1794" s="130">
        <v>260</v>
      </c>
      <c r="B1794" s="130">
        <v>37</v>
      </c>
      <c r="C1794" s="130" t="s">
        <v>97</v>
      </c>
      <c r="D1794" s="130">
        <v>10454</v>
      </c>
      <c r="E1794" s="130" t="s">
        <v>224</v>
      </c>
      <c r="F1794" s="130">
        <v>1.6729562893196099</v>
      </c>
      <c r="G1794" s="130" t="s">
        <v>53</v>
      </c>
      <c r="H1794" s="130" t="s">
        <v>53</v>
      </c>
      <c r="I1794" s="130" t="s">
        <v>66</v>
      </c>
      <c r="J1794" s="130" t="s">
        <v>45</v>
      </c>
      <c r="K1794" s="130" t="s">
        <v>44</v>
      </c>
    </row>
    <row r="1795" spans="1:11" x14ac:dyDescent="0.35">
      <c r="A1795" s="130">
        <v>265</v>
      </c>
      <c r="B1795" s="130">
        <v>37</v>
      </c>
      <c r="C1795" s="130" t="s">
        <v>97</v>
      </c>
      <c r="D1795" s="130">
        <v>11109</v>
      </c>
      <c r="E1795" s="130" t="s">
        <v>224</v>
      </c>
      <c r="F1795" s="130">
        <v>1.6729562893196099</v>
      </c>
      <c r="G1795" s="130" t="s">
        <v>53</v>
      </c>
      <c r="H1795" s="130" t="s">
        <v>53</v>
      </c>
      <c r="I1795" s="130" t="s">
        <v>66</v>
      </c>
      <c r="J1795" s="130" t="s">
        <v>45</v>
      </c>
      <c r="K1795" s="130" t="s">
        <v>44</v>
      </c>
    </row>
    <row r="1796" spans="1:11" x14ac:dyDescent="0.35">
      <c r="A1796" s="130">
        <v>270</v>
      </c>
      <c r="B1796" s="130">
        <v>37</v>
      </c>
      <c r="C1796" s="130" t="s">
        <v>97</v>
      </c>
      <c r="D1796" s="130">
        <v>11296</v>
      </c>
      <c r="E1796" s="130" t="s">
        <v>224</v>
      </c>
      <c r="F1796" s="130">
        <v>1.6729562893196099</v>
      </c>
      <c r="G1796" s="130" t="s">
        <v>53</v>
      </c>
      <c r="H1796" s="130" t="s">
        <v>53</v>
      </c>
      <c r="I1796" s="130" t="s">
        <v>66</v>
      </c>
      <c r="J1796" s="130" t="s">
        <v>45</v>
      </c>
      <c r="K1796" s="130" t="s">
        <v>44</v>
      </c>
    </row>
    <row r="1797" spans="1:11" x14ac:dyDescent="0.35">
      <c r="A1797" s="130">
        <v>275</v>
      </c>
      <c r="B1797" s="130">
        <v>37</v>
      </c>
      <c r="C1797" s="130" t="s">
        <v>97</v>
      </c>
      <c r="D1797" s="130">
        <v>11773</v>
      </c>
      <c r="E1797" s="130" t="s">
        <v>224</v>
      </c>
      <c r="F1797" s="130">
        <v>1.6729562893196099</v>
      </c>
      <c r="G1797" s="130" t="s">
        <v>53</v>
      </c>
      <c r="H1797" s="130" t="s">
        <v>53</v>
      </c>
      <c r="I1797" s="130" t="s">
        <v>66</v>
      </c>
      <c r="J1797" s="130" t="s">
        <v>45</v>
      </c>
      <c r="K1797" s="130" t="s">
        <v>44</v>
      </c>
    </row>
    <row r="1798" spans="1:11" x14ac:dyDescent="0.35">
      <c r="A1798" s="130">
        <v>280</v>
      </c>
      <c r="B1798" s="130">
        <v>37</v>
      </c>
      <c r="C1798" s="130" t="s">
        <v>97</v>
      </c>
      <c r="D1798" s="130">
        <v>13833</v>
      </c>
      <c r="E1798" s="130" t="s">
        <v>224</v>
      </c>
      <c r="F1798" s="130">
        <v>1.6729562893196099</v>
      </c>
      <c r="G1798" s="130" t="s">
        <v>53</v>
      </c>
      <c r="H1798" s="130" t="s">
        <v>53</v>
      </c>
      <c r="I1798" s="130" t="s">
        <v>66</v>
      </c>
      <c r="J1798" s="130" t="s">
        <v>45</v>
      </c>
      <c r="K1798" s="130" t="s">
        <v>44</v>
      </c>
    </row>
    <row r="1799" spans="1:11" x14ac:dyDescent="0.35">
      <c r="A1799" s="130">
        <v>285</v>
      </c>
      <c r="B1799" s="130">
        <v>37</v>
      </c>
      <c r="C1799" s="130" t="s">
        <v>97</v>
      </c>
      <c r="D1799" s="130">
        <v>12508</v>
      </c>
      <c r="E1799" s="130" t="s">
        <v>224</v>
      </c>
      <c r="F1799" s="130">
        <v>1.6729562893196099</v>
      </c>
      <c r="G1799" s="130" t="s">
        <v>53</v>
      </c>
      <c r="H1799" s="130" t="s">
        <v>53</v>
      </c>
      <c r="I1799" s="130" t="s">
        <v>66</v>
      </c>
      <c r="J1799" s="130" t="s">
        <v>45</v>
      </c>
      <c r="K1799" s="130" t="s">
        <v>44</v>
      </c>
    </row>
    <row r="1800" spans="1:11" x14ac:dyDescent="0.35">
      <c r="A1800" s="130">
        <v>290</v>
      </c>
      <c r="B1800" s="130">
        <v>37</v>
      </c>
      <c r="C1800" s="130" t="s">
        <v>97</v>
      </c>
      <c r="D1800" s="130">
        <v>13769</v>
      </c>
      <c r="E1800" s="130" t="s">
        <v>224</v>
      </c>
      <c r="F1800" s="130">
        <v>1.6729562893196099</v>
      </c>
      <c r="G1800" s="130" t="s">
        <v>53</v>
      </c>
      <c r="H1800" s="130" t="s">
        <v>53</v>
      </c>
      <c r="I1800" s="130" t="s">
        <v>66</v>
      </c>
      <c r="J1800" s="130" t="s">
        <v>45</v>
      </c>
      <c r="K1800" s="130" t="s">
        <v>44</v>
      </c>
    </row>
    <row r="1801" spans="1:11" x14ac:dyDescent="0.35">
      <c r="A1801" s="130">
        <v>295</v>
      </c>
      <c r="B1801" s="130">
        <v>37</v>
      </c>
      <c r="C1801" s="130" t="s">
        <v>97</v>
      </c>
      <c r="D1801" s="130">
        <v>14012</v>
      </c>
      <c r="E1801" s="130" t="s">
        <v>224</v>
      </c>
      <c r="F1801" s="130">
        <v>1.6729562893196099</v>
      </c>
      <c r="G1801" s="130" t="s">
        <v>53</v>
      </c>
      <c r="H1801" s="130" t="s">
        <v>53</v>
      </c>
      <c r="I1801" s="130" t="s">
        <v>66</v>
      </c>
      <c r="J1801" s="130" t="s">
        <v>45</v>
      </c>
      <c r="K1801" s="130" t="s">
        <v>44</v>
      </c>
    </row>
    <row r="1802" spans="1:11" x14ac:dyDescent="0.35">
      <c r="A1802" s="130">
        <v>300</v>
      </c>
      <c r="B1802" s="130">
        <v>37</v>
      </c>
      <c r="C1802" s="130" t="s">
        <v>97</v>
      </c>
      <c r="D1802" s="130">
        <v>14743</v>
      </c>
      <c r="E1802" s="130" t="s">
        <v>224</v>
      </c>
      <c r="F1802" s="130">
        <v>1.6729562893196099</v>
      </c>
      <c r="G1802" s="130" t="s">
        <v>53</v>
      </c>
      <c r="H1802" s="130" t="s">
        <v>53</v>
      </c>
      <c r="I1802" s="130" t="s">
        <v>66</v>
      </c>
      <c r="J1802" s="130" t="s">
        <v>45</v>
      </c>
      <c r="K1802" s="130" t="s">
        <v>44</v>
      </c>
    </row>
    <row r="1803" spans="1:11" x14ac:dyDescent="0.35">
      <c r="A1803" s="130">
        <v>305</v>
      </c>
      <c r="B1803" s="130">
        <v>37</v>
      </c>
      <c r="C1803" s="130" t="s">
        <v>97</v>
      </c>
      <c r="D1803" s="130">
        <v>15556</v>
      </c>
      <c r="E1803" s="130" t="s">
        <v>224</v>
      </c>
      <c r="F1803" s="130">
        <v>1.6729562893196099</v>
      </c>
      <c r="G1803" s="130" t="s">
        <v>53</v>
      </c>
      <c r="H1803" s="130" t="s">
        <v>53</v>
      </c>
      <c r="I1803" s="130" t="s">
        <v>66</v>
      </c>
      <c r="J1803" s="130" t="s">
        <v>45</v>
      </c>
      <c r="K1803" s="130" t="s">
        <v>44</v>
      </c>
    </row>
    <row r="1804" spans="1:11" x14ac:dyDescent="0.35">
      <c r="A1804" s="130">
        <v>310</v>
      </c>
      <c r="B1804" s="130">
        <v>37</v>
      </c>
      <c r="C1804" s="130" t="s">
        <v>97</v>
      </c>
      <c r="D1804" s="130">
        <v>15540</v>
      </c>
      <c r="E1804" s="130" t="s">
        <v>224</v>
      </c>
      <c r="F1804" s="130">
        <v>1.6729562893196099</v>
      </c>
      <c r="G1804" s="130" t="s">
        <v>53</v>
      </c>
      <c r="H1804" s="130" t="s">
        <v>53</v>
      </c>
      <c r="I1804" s="130" t="s">
        <v>66</v>
      </c>
      <c r="J1804" s="130" t="s">
        <v>45</v>
      </c>
      <c r="K1804" s="130" t="s">
        <v>44</v>
      </c>
    </row>
    <row r="1805" spans="1:11" x14ac:dyDescent="0.35">
      <c r="A1805" s="130">
        <v>315</v>
      </c>
      <c r="B1805" s="130">
        <v>37.1</v>
      </c>
      <c r="C1805" s="130" t="s">
        <v>97</v>
      </c>
      <c r="D1805" s="130">
        <v>17228</v>
      </c>
      <c r="E1805" s="130" t="s">
        <v>224</v>
      </c>
      <c r="F1805" s="130">
        <v>1.6729562893196099</v>
      </c>
      <c r="G1805" s="130" t="s">
        <v>53</v>
      </c>
      <c r="H1805" s="130" t="s">
        <v>53</v>
      </c>
      <c r="I1805" s="130" t="s">
        <v>66</v>
      </c>
      <c r="J1805" s="130" t="s">
        <v>45</v>
      </c>
      <c r="K1805" s="130" t="s">
        <v>44</v>
      </c>
    </row>
    <row r="1806" spans="1:11" x14ac:dyDescent="0.35">
      <c r="A1806" s="130">
        <v>320</v>
      </c>
      <c r="B1806" s="130">
        <v>37</v>
      </c>
      <c r="C1806" s="130" t="s">
        <v>97</v>
      </c>
      <c r="D1806" s="130">
        <v>16711</v>
      </c>
      <c r="E1806" s="130" t="s">
        <v>224</v>
      </c>
      <c r="F1806" s="130">
        <v>1.6729562893196099</v>
      </c>
      <c r="G1806" s="130" t="s">
        <v>53</v>
      </c>
      <c r="H1806" s="130" t="s">
        <v>53</v>
      </c>
      <c r="I1806" s="130" t="s">
        <v>66</v>
      </c>
      <c r="J1806" s="130" t="s">
        <v>45</v>
      </c>
      <c r="K1806" s="130" t="s">
        <v>44</v>
      </c>
    </row>
    <row r="1807" spans="1:11" x14ac:dyDescent="0.35">
      <c r="A1807" s="130">
        <v>325</v>
      </c>
      <c r="B1807" s="130">
        <v>37</v>
      </c>
      <c r="C1807" s="130" t="s">
        <v>97</v>
      </c>
      <c r="D1807" s="130">
        <v>18273</v>
      </c>
      <c r="E1807" s="130" t="s">
        <v>224</v>
      </c>
      <c r="F1807" s="130">
        <v>1.6729562893196099</v>
      </c>
      <c r="G1807" s="130" t="s">
        <v>53</v>
      </c>
      <c r="H1807" s="130" t="s">
        <v>53</v>
      </c>
      <c r="I1807" s="130" t="s">
        <v>66</v>
      </c>
      <c r="J1807" s="130" t="s">
        <v>45</v>
      </c>
      <c r="K1807" s="130" t="s">
        <v>44</v>
      </c>
    </row>
    <row r="1808" spans="1:11" x14ac:dyDescent="0.35">
      <c r="A1808" s="130">
        <v>330</v>
      </c>
      <c r="B1808" s="130">
        <v>37</v>
      </c>
      <c r="C1808" s="130" t="s">
        <v>97</v>
      </c>
      <c r="D1808" s="130">
        <v>19404</v>
      </c>
      <c r="E1808" s="130" t="s">
        <v>224</v>
      </c>
      <c r="F1808" s="130">
        <v>1.6729562893196099</v>
      </c>
      <c r="G1808" s="130" t="s">
        <v>53</v>
      </c>
      <c r="H1808" s="130" t="s">
        <v>53</v>
      </c>
      <c r="I1808" s="130" t="s">
        <v>66</v>
      </c>
      <c r="J1808" s="130" t="s">
        <v>45</v>
      </c>
      <c r="K1808" s="130" t="s">
        <v>44</v>
      </c>
    </row>
    <row r="1809" spans="1:11" x14ac:dyDescent="0.35">
      <c r="A1809" s="130">
        <v>335</v>
      </c>
      <c r="B1809" s="130">
        <v>37</v>
      </c>
      <c r="C1809" s="130" t="s">
        <v>97</v>
      </c>
      <c r="D1809" s="130">
        <v>20611</v>
      </c>
      <c r="E1809" s="130" t="s">
        <v>224</v>
      </c>
      <c r="F1809" s="130">
        <v>1.6729562893196099</v>
      </c>
      <c r="G1809" s="130" t="s">
        <v>53</v>
      </c>
      <c r="H1809" s="130" t="s">
        <v>53</v>
      </c>
      <c r="I1809" s="130" t="s">
        <v>66</v>
      </c>
      <c r="J1809" s="130" t="s">
        <v>45</v>
      </c>
      <c r="K1809" s="130" t="s">
        <v>44</v>
      </c>
    </row>
    <row r="1810" spans="1:11" x14ac:dyDescent="0.35">
      <c r="A1810" s="130">
        <v>340</v>
      </c>
      <c r="B1810" s="130">
        <v>37</v>
      </c>
      <c r="C1810" s="130" t="s">
        <v>97</v>
      </c>
      <c r="D1810" s="130">
        <v>19924</v>
      </c>
      <c r="E1810" s="130" t="s">
        <v>224</v>
      </c>
      <c r="F1810" s="130">
        <v>1.6729562893196099</v>
      </c>
      <c r="G1810" s="130" t="s">
        <v>53</v>
      </c>
      <c r="H1810" s="130" t="s">
        <v>53</v>
      </c>
      <c r="I1810" s="130" t="s">
        <v>66</v>
      </c>
      <c r="J1810" s="130" t="s">
        <v>45</v>
      </c>
      <c r="K1810" s="130" t="s">
        <v>44</v>
      </c>
    </row>
    <row r="1811" spans="1:11" x14ac:dyDescent="0.35">
      <c r="A1811" s="130">
        <v>345</v>
      </c>
      <c r="B1811" s="130">
        <v>37</v>
      </c>
      <c r="C1811" s="130" t="s">
        <v>97</v>
      </c>
      <c r="D1811" s="130">
        <v>20666</v>
      </c>
      <c r="E1811" s="130" t="s">
        <v>224</v>
      </c>
      <c r="F1811" s="130">
        <v>1.6729562893196099</v>
      </c>
      <c r="G1811" s="130" t="s">
        <v>53</v>
      </c>
      <c r="H1811" s="130" t="s">
        <v>53</v>
      </c>
      <c r="I1811" s="130" t="s">
        <v>66</v>
      </c>
      <c r="J1811" s="130" t="s">
        <v>45</v>
      </c>
      <c r="K1811" s="130" t="s">
        <v>44</v>
      </c>
    </row>
    <row r="1812" spans="1:11" x14ac:dyDescent="0.35">
      <c r="A1812" s="130">
        <v>350</v>
      </c>
      <c r="B1812" s="130">
        <v>37</v>
      </c>
      <c r="C1812" s="130" t="s">
        <v>97</v>
      </c>
      <c r="D1812" s="130">
        <v>21332</v>
      </c>
      <c r="E1812" s="130" t="s">
        <v>224</v>
      </c>
      <c r="F1812" s="130">
        <v>1.6729562893196099</v>
      </c>
      <c r="G1812" s="130" t="s">
        <v>53</v>
      </c>
      <c r="H1812" s="130" t="s">
        <v>53</v>
      </c>
      <c r="I1812" s="130" t="s">
        <v>66</v>
      </c>
      <c r="J1812" s="130" t="s">
        <v>45</v>
      </c>
      <c r="K1812" s="130" t="s">
        <v>44</v>
      </c>
    </row>
    <row r="1813" spans="1:11" x14ac:dyDescent="0.35">
      <c r="A1813" s="130">
        <v>355</v>
      </c>
      <c r="B1813" s="130">
        <v>37</v>
      </c>
      <c r="C1813" s="130" t="s">
        <v>97</v>
      </c>
      <c r="D1813" s="130">
        <v>22273</v>
      </c>
      <c r="E1813" s="130" t="s">
        <v>224</v>
      </c>
      <c r="F1813" s="130">
        <v>1.6729562893196099</v>
      </c>
      <c r="G1813" s="130" t="s">
        <v>53</v>
      </c>
      <c r="H1813" s="130" t="s">
        <v>53</v>
      </c>
      <c r="I1813" s="130" t="s">
        <v>66</v>
      </c>
      <c r="J1813" s="130" t="s">
        <v>45</v>
      </c>
      <c r="K1813" s="130" t="s">
        <v>44</v>
      </c>
    </row>
    <row r="1814" spans="1:11" x14ac:dyDescent="0.35">
      <c r="A1814" s="130">
        <v>360</v>
      </c>
      <c r="B1814" s="130">
        <v>37</v>
      </c>
      <c r="C1814" s="130" t="s">
        <v>97</v>
      </c>
      <c r="D1814" s="130">
        <v>22361</v>
      </c>
      <c r="E1814" s="130" t="s">
        <v>224</v>
      </c>
      <c r="F1814" s="130">
        <v>1.6729562893196099</v>
      </c>
      <c r="G1814" s="130" t="s">
        <v>53</v>
      </c>
      <c r="H1814" s="130" t="s">
        <v>53</v>
      </c>
      <c r="I1814" s="130" t="s">
        <v>66</v>
      </c>
      <c r="J1814" s="130" t="s">
        <v>45</v>
      </c>
      <c r="K1814" s="130" t="s">
        <v>44</v>
      </c>
    </row>
    <row r="1815" spans="1:11" x14ac:dyDescent="0.35">
      <c r="A1815" s="130">
        <v>365</v>
      </c>
      <c r="B1815" s="130">
        <v>37</v>
      </c>
      <c r="C1815" s="130" t="s">
        <v>97</v>
      </c>
      <c r="D1815" s="130">
        <v>22289</v>
      </c>
      <c r="E1815" s="130" t="s">
        <v>224</v>
      </c>
      <c r="F1815" s="130">
        <v>1.6729562893196099</v>
      </c>
      <c r="G1815" s="130" t="s">
        <v>53</v>
      </c>
      <c r="H1815" s="130" t="s">
        <v>53</v>
      </c>
      <c r="I1815" s="130" t="s">
        <v>66</v>
      </c>
      <c r="J1815" s="130" t="s">
        <v>45</v>
      </c>
      <c r="K1815" s="130" t="s">
        <v>44</v>
      </c>
    </row>
    <row r="1816" spans="1:11" x14ac:dyDescent="0.35">
      <c r="A1816" s="130">
        <v>370</v>
      </c>
      <c r="B1816" s="130">
        <v>37</v>
      </c>
      <c r="C1816" s="130" t="s">
        <v>97</v>
      </c>
      <c r="D1816" s="130">
        <v>22650</v>
      </c>
      <c r="E1816" s="130" t="s">
        <v>224</v>
      </c>
      <c r="F1816" s="130">
        <v>1.6729562893196099</v>
      </c>
      <c r="G1816" s="130" t="s">
        <v>53</v>
      </c>
      <c r="H1816" s="130" t="s">
        <v>53</v>
      </c>
      <c r="I1816" s="130" t="s">
        <v>66</v>
      </c>
      <c r="J1816" s="130" t="s">
        <v>45</v>
      </c>
      <c r="K1816" s="130" t="s">
        <v>44</v>
      </c>
    </row>
    <row r="1817" spans="1:11" x14ac:dyDescent="0.35">
      <c r="A1817" s="130">
        <v>375</v>
      </c>
      <c r="B1817" s="130">
        <v>37</v>
      </c>
      <c r="C1817" s="130" t="s">
        <v>97</v>
      </c>
      <c r="D1817" s="130">
        <v>23611</v>
      </c>
      <c r="E1817" s="130" t="s">
        <v>224</v>
      </c>
      <c r="F1817" s="130">
        <v>1.6729562893196099</v>
      </c>
      <c r="G1817" s="130" t="s">
        <v>53</v>
      </c>
      <c r="H1817" s="130" t="s">
        <v>53</v>
      </c>
      <c r="I1817" s="130" t="s">
        <v>66</v>
      </c>
      <c r="J1817" s="130" t="s">
        <v>45</v>
      </c>
      <c r="K1817" s="130" t="s">
        <v>44</v>
      </c>
    </row>
    <row r="1818" spans="1:11" x14ac:dyDescent="0.35">
      <c r="A1818" s="130">
        <v>380</v>
      </c>
      <c r="B1818" s="130">
        <v>37</v>
      </c>
      <c r="C1818" s="130" t="s">
        <v>97</v>
      </c>
      <c r="D1818" s="130">
        <v>25191</v>
      </c>
      <c r="E1818" s="130" t="s">
        <v>224</v>
      </c>
      <c r="F1818" s="130">
        <v>1.6729562893196099</v>
      </c>
      <c r="G1818" s="130" t="s">
        <v>53</v>
      </c>
      <c r="H1818" s="130" t="s">
        <v>53</v>
      </c>
      <c r="I1818" s="130" t="s">
        <v>66</v>
      </c>
      <c r="J1818" s="130" t="s">
        <v>45</v>
      </c>
      <c r="K1818" s="130" t="s">
        <v>44</v>
      </c>
    </row>
    <row r="1819" spans="1:11" x14ac:dyDescent="0.35">
      <c r="A1819" s="130">
        <v>385</v>
      </c>
      <c r="B1819" s="130">
        <v>37</v>
      </c>
      <c r="C1819" s="130" t="s">
        <v>97</v>
      </c>
      <c r="D1819" s="130">
        <v>24209</v>
      </c>
      <c r="E1819" s="130" t="s">
        <v>224</v>
      </c>
      <c r="F1819" s="130">
        <v>1.6729562893196099</v>
      </c>
      <c r="G1819" s="130" t="s">
        <v>53</v>
      </c>
      <c r="H1819" s="130" t="s">
        <v>53</v>
      </c>
      <c r="I1819" s="130" t="s">
        <v>66</v>
      </c>
      <c r="J1819" s="130" t="s">
        <v>45</v>
      </c>
      <c r="K1819" s="130" t="s">
        <v>44</v>
      </c>
    </row>
    <row r="1820" spans="1:11" x14ac:dyDescent="0.35">
      <c r="A1820" s="130">
        <v>390</v>
      </c>
      <c r="B1820" s="130">
        <v>37</v>
      </c>
      <c r="C1820" s="130" t="s">
        <v>97</v>
      </c>
      <c r="D1820" s="130">
        <v>25920</v>
      </c>
      <c r="E1820" s="130" t="s">
        <v>224</v>
      </c>
      <c r="F1820" s="130">
        <v>1.6729562893196099</v>
      </c>
      <c r="G1820" s="130" t="s">
        <v>53</v>
      </c>
      <c r="H1820" s="130" t="s">
        <v>53</v>
      </c>
      <c r="I1820" s="130" t="s">
        <v>66</v>
      </c>
      <c r="J1820" s="130" t="s">
        <v>45</v>
      </c>
      <c r="K1820" s="130" t="s">
        <v>44</v>
      </c>
    </row>
    <row r="1821" spans="1:11" x14ac:dyDescent="0.35">
      <c r="A1821" s="130">
        <v>395</v>
      </c>
      <c r="B1821" s="130">
        <v>37</v>
      </c>
      <c r="C1821" s="130" t="s">
        <v>97</v>
      </c>
      <c r="D1821" s="130">
        <v>24344</v>
      </c>
      <c r="E1821" s="130" t="s">
        <v>224</v>
      </c>
      <c r="F1821" s="130">
        <v>1.6729562893196099</v>
      </c>
      <c r="G1821" s="130" t="s">
        <v>53</v>
      </c>
      <c r="H1821" s="130" t="s">
        <v>53</v>
      </c>
      <c r="I1821" s="130" t="s">
        <v>66</v>
      </c>
      <c r="J1821" s="130" t="s">
        <v>45</v>
      </c>
      <c r="K1821" s="130" t="s">
        <v>44</v>
      </c>
    </row>
    <row r="1822" spans="1:11" x14ac:dyDescent="0.35">
      <c r="A1822" s="130">
        <v>400</v>
      </c>
      <c r="B1822" s="130">
        <v>37</v>
      </c>
      <c r="C1822" s="130" t="s">
        <v>97</v>
      </c>
      <c r="D1822" s="130">
        <v>24683</v>
      </c>
      <c r="E1822" s="130" t="s">
        <v>224</v>
      </c>
      <c r="F1822" s="130">
        <v>1.6729562893196099</v>
      </c>
      <c r="G1822" s="130" t="s">
        <v>53</v>
      </c>
      <c r="H1822" s="130" t="s">
        <v>53</v>
      </c>
      <c r="I1822" s="130" t="s">
        <v>66</v>
      </c>
      <c r="J1822" s="130" t="s">
        <v>45</v>
      </c>
      <c r="K1822" s="130" t="s">
        <v>44</v>
      </c>
    </row>
    <row r="1823" spans="1:11" x14ac:dyDescent="0.35">
      <c r="A1823" s="130">
        <v>405</v>
      </c>
      <c r="B1823" s="130">
        <v>37</v>
      </c>
      <c r="C1823" s="130" t="s">
        <v>97</v>
      </c>
      <c r="D1823" s="130">
        <v>24257</v>
      </c>
      <c r="E1823" s="130" t="s">
        <v>224</v>
      </c>
      <c r="F1823" s="130">
        <v>1.6729562893196099</v>
      </c>
      <c r="G1823" s="130" t="s">
        <v>53</v>
      </c>
      <c r="H1823" s="130" t="s">
        <v>53</v>
      </c>
      <c r="I1823" s="130" t="s">
        <v>66</v>
      </c>
      <c r="J1823" s="130" t="s">
        <v>45</v>
      </c>
      <c r="K1823" s="130" t="s">
        <v>44</v>
      </c>
    </row>
    <row r="1824" spans="1:11" x14ac:dyDescent="0.35">
      <c r="A1824" s="130">
        <v>410</v>
      </c>
      <c r="B1824" s="130">
        <v>37</v>
      </c>
      <c r="C1824" s="130" t="s">
        <v>97</v>
      </c>
      <c r="D1824" s="130">
        <v>25352</v>
      </c>
      <c r="E1824" s="130" t="s">
        <v>224</v>
      </c>
      <c r="F1824" s="130">
        <v>1.6729562893196099</v>
      </c>
      <c r="G1824" s="130" t="s">
        <v>53</v>
      </c>
      <c r="H1824" s="130" t="s">
        <v>53</v>
      </c>
      <c r="I1824" s="130" t="s">
        <v>66</v>
      </c>
      <c r="J1824" s="130" t="s">
        <v>45</v>
      </c>
      <c r="K1824" s="130" t="s">
        <v>44</v>
      </c>
    </row>
    <row r="1825" spans="1:11" x14ac:dyDescent="0.35">
      <c r="A1825" s="130">
        <v>415</v>
      </c>
      <c r="B1825" s="130">
        <v>37</v>
      </c>
      <c r="C1825" s="130" t="s">
        <v>97</v>
      </c>
      <c r="D1825" s="130">
        <v>25809</v>
      </c>
      <c r="E1825" s="130" t="s">
        <v>224</v>
      </c>
      <c r="F1825" s="130">
        <v>1.6729562893196099</v>
      </c>
      <c r="G1825" s="130" t="s">
        <v>53</v>
      </c>
      <c r="H1825" s="130" t="s">
        <v>53</v>
      </c>
      <c r="I1825" s="130" t="s">
        <v>66</v>
      </c>
      <c r="J1825" s="130" t="s">
        <v>45</v>
      </c>
      <c r="K1825" s="130" t="s">
        <v>44</v>
      </c>
    </row>
    <row r="1826" spans="1:11" x14ac:dyDescent="0.35">
      <c r="A1826" s="130">
        <v>420</v>
      </c>
      <c r="B1826" s="130">
        <v>37</v>
      </c>
      <c r="C1826" s="130" t="s">
        <v>97</v>
      </c>
      <c r="D1826" s="130">
        <v>26097</v>
      </c>
      <c r="E1826" s="130" t="s">
        <v>224</v>
      </c>
      <c r="F1826" s="130">
        <v>1.6729562893196099</v>
      </c>
      <c r="G1826" s="130" t="s">
        <v>53</v>
      </c>
      <c r="H1826" s="130" t="s">
        <v>53</v>
      </c>
      <c r="I1826" s="130" t="s">
        <v>66</v>
      </c>
      <c r="J1826" s="130" t="s">
        <v>45</v>
      </c>
      <c r="K1826" s="130" t="s">
        <v>44</v>
      </c>
    </row>
    <row r="1827" spans="1:11" x14ac:dyDescent="0.35">
      <c r="A1827" s="130">
        <v>425</v>
      </c>
      <c r="B1827" s="130">
        <v>37</v>
      </c>
      <c r="C1827" s="130" t="s">
        <v>97</v>
      </c>
      <c r="D1827" s="130">
        <v>26125</v>
      </c>
      <c r="E1827" s="130" t="s">
        <v>224</v>
      </c>
      <c r="F1827" s="130">
        <v>1.6729562893196099</v>
      </c>
      <c r="G1827" s="130" t="s">
        <v>53</v>
      </c>
      <c r="H1827" s="130" t="s">
        <v>53</v>
      </c>
      <c r="I1827" s="130" t="s">
        <v>66</v>
      </c>
      <c r="J1827" s="130" t="s">
        <v>45</v>
      </c>
      <c r="K1827" s="130" t="s">
        <v>44</v>
      </c>
    </row>
    <row r="1828" spans="1:11" x14ac:dyDescent="0.35">
      <c r="A1828" s="130">
        <v>430</v>
      </c>
      <c r="B1828" s="130">
        <v>37</v>
      </c>
      <c r="C1828" s="130" t="s">
        <v>97</v>
      </c>
      <c r="D1828" s="130">
        <v>26662</v>
      </c>
      <c r="E1828" s="130" t="s">
        <v>224</v>
      </c>
      <c r="F1828" s="130">
        <v>1.6729562893196099</v>
      </c>
      <c r="G1828" s="130" t="s">
        <v>53</v>
      </c>
      <c r="H1828" s="130" t="s">
        <v>53</v>
      </c>
      <c r="I1828" s="130" t="s">
        <v>66</v>
      </c>
      <c r="J1828" s="130" t="s">
        <v>45</v>
      </c>
      <c r="K1828" s="130" t="s">
        <v>44</v>
      </c>
    </row>
    <row r="1829" spans="1:11" x14ac:dyDescent="0.35">
      <c r="A1829" s="130">
        <v>435</v>
      </c>
      <c r="B1829" s="130">
        <v>37.1</v>
      </c>
      <c r="C1829" s="130" t="s">
        <v>97</v>
      </c>
      <c r="D1829" s="130">
        <v>26896</v>
      </c>
      <c r="E1829" s="130" t="s">
        <v>224</v>
      </c>
      <c r="F1829" s="130">
        <v>1.6729562893196099</v>
      </c>
      <c r="G1829" s="130" t="s">
        <v>53</v>
      </c>
      <c r="H1829" s="130" t="s">
        <v>53</v>
      </c>
      <c r="I1829" s="130" t="s">
        <v>66</v>
      </c>
      <c r="J1829" s="130" t="s">
        <v>45</v>
      </c>
      <c r="K1829" s="130" t="s">
        <v>44</v>
      </c>
    </row>
    <row r="1830" spans="1:11" x14ac:dyDescent="0.35">
      <c r="A1830" s="130">
        <v>440</v>
      </c>
      <c r="B1830" s="130">
        <v>37</v>
      </c>
      <c r="C1830" s="130" t="s">
        <v>97</v>
      </c>
      <c r="D1830" s="130">
        <v>26243</v>
      </c>
      <c r="E1830" s="130" t="s">
        <v>224</v>
      </c>
      <c r="F1830" s="130">
        <v>1.6729562893196099</v>
      </c>
      <c r="G1830" s="130" t="s">
        <v>53</v>
      </c>
      <c r="H1830" s="130" t="s">
        <v>53</v>
      </c>
      <c r="I1830" s="130" t="s">
        <v>66</v>
      </c>
      <c r="J1830" s="130" t="s">
        <v>45</v>
      </c>
      <c r="K1830" s="130" t="s">
        <v>44</v>
      </c>
    </row>
    <row r="1831" spans="1:11" x14ac:dyDescent="0.35">
      <c r="A1831" s="130">
        <v>445</v>
      </c>
      <c r="B1831" s="130">
        <v>37</v>
      </c>
      <c r="C1831" s="130" t="s">
        <v>97</v>
      </c>
      <c r="D1831" s="130">
        <v>27760</v>
      </c>
      <c r="E1831" s="130" t="s">
        <v>224</v>
      </c>
      <c r="F1831" s="130">
        <v>1.6729562893196099</v>
      </c>
      <c r="G1831" s="130" t="s">
        <v>53</v>
      </c>
      <c r="H1831" s="130" t="s">
        <v>53</v>
      </c>
      <c r="I1831" s="130" t="s">
        <v>66</v>
      </c>
      <c r="J1831" s="130" t="s">
        <v>45</v>
      </c>
      <c r="K1831" s="130" t="s">
        <v>44</v>
      </c>
    </row>
    <row r="1832" spans="1:11" x14ac:dyDescent="0.35">
      <c r="A1832" s="130">
        <v>450</v>
      </c>
      <c r="B1832" s="130">
        <v>37</v>
      </c>
      <c r="C1832" s="130" t="s">
        <v>97</v>
      </c>
      <c r="D1832" s="130">
        <v>27527</v>
      </c>
      <c r="E1832" s="130" t="s">
        <v>224</v>
      </c>
      <c r="F1832" s="130">
        <v>1.6729562893196099</v>
      </c>
      <c r="G1832" s="130" t="s">
        <v>53</v>
      </c>
      <c r="H1832" s="130" t="s">
        <v>53</v>
      </c>
      <c r="I1832" s="130" t="s">
        <v>66</v>
      </c>
      <c r="J1832" s="130" t="s">
        <v>45</v>
      </c>
      <c r="K1832" s="130" t="s">
        <v>44</v>
      </c>
    </row>
    <row r="1833" spans="1:11" x14ac:dyDescent="0.35">
      <c r="A1833" s="130">
        <v>455</v>
      </c>
      <c r="B1833" s="130">
        <v>37</v>
      </c>
      <c r="C1833" s="130" t="s">
        <v>97</v>
      </c>
      <c r="D1833" s="130">
        <v>27398</v>
      </c>
      <c r="E1833" s="130" t="s">
        <v>224</v>
      </c>
      <c r="F1833" s="130">
        <v>1.6729562893196099</v>
      </c>
      <c r="G1833" s="130" t="s">
        <v>53</v>
      </c>
      <c r="H1833" s="130" t="s">
        <v>53</v>
      </c>
      <c r="I1833" s="130" t="s">
        <v>66</v>
      </c>
      <c r="J1833" s="130" t="s">
        <v>45</v>
      </c>
      <c r="K1833" s="130" t="s">
        <v>44</v>
      </c>
    </row>
    <row r="1834" spans="1:11" x14ac:dyDescent="0.35">
      <c r="A1834" s="130">
        <v>460</v>
      </c>
      <c r="B1834" s="130">
        <v>37</v>
      </c>
      <c r="C1834" s="130" t="s">
        <v>97</v>
      </c>
      <c r="D1834" s="130">
        <v>29095</v>
      </c>
      <c r="E1834" s="130" t="s">
        <v>224</v>
      </c>
      <c r="F1834" s="130">
        <v>1.6729562893196099</v>
      </c>
      <c r="G1834" s="130" t="s">
        <v>53</v>
      </c>
      <c r="H1834" s="130" t="s">
        <v>53</v>
      </c>
      <c r="I1834" s="130" t="s">
        <v>66</v>
      </c>
      <c r="J1834" s="130" t="s">
        <v>45</v>
      </c>
      <c r="K1834" s="130" t="s">
        <v>44</v>
      </c>
    </row>
    <row r="1835" spans="1:11" x14ac:dyDescent="0.35">
      <c r="A1835" s="130">
        <v>465</v>
      </c>
      <c r="B1835" s="130">
        <v>37</v>
      </c>
      <c r="C1835" s="130" t="s">
        <v>97</v>
      </c>
      <c r="D1835" s="130">
        <v>26438</v>
      </c>
      <c r="E1835" s="130" t="s">
        <v>224</v>
      </c>
      <c r="F1835" s="130">
        <v>1.6729562893196099</v>
      </c>
      <c r="G1835" s="130" t="s">
        <v>53</v>
      </c>
      <c r="H1835" s="130" t="s">
        <v>53</v>
      </c>
      <c r="I1835" s="130" t="s">
        <v>66</v>
      </c>
      <c r="J1835" s="130" t="s">
        <v>45</v>
      </c>
      <c r="K1835" s="130" t="s">
        <v>44</v>
      </c>
    </row>
    <row r="1836" spans="1:11" x14ac:dyDescent="0.35">
      <c r="A1836" s="130">
        <v>470</v>
      </c>
      <c r="B1836" s="130">
        <v>37</v>
      </c>
      <c r="C1836" s="130" t="s">
        <v>97</v>
      </c>
      <c r="D1836" s="130">
        <v>26720</v>
      </c>
      <c r="E1836" s="130" t="s">
        <v>224</v>
      </c>
      <c r="F1836" s="130">
        <v>1.6729562893196099</v>
      </c>
      <c r="G1836" s="130" t="s">
        <v>53</v>
      </c>
      <c r="H1836" s="130" t="s">
        <v>53</v>
      </c>
      <c r="I1836" s="130" t="s">
        <v>66</v>
      </c>
      <c r="J1836" s="130" t="s">
        <v>45</v>
      </c>
      <c r="K1836" s="130" t="s">
        <v>44</v>
      </c>
    </row>
    <row r="1837" spans="1:11" x14ac:dyDescent="0.35">
      <c r="A1837" s="130">
        <v>475</v>
      </c>
      <c r="B1837" s="130">
        <v>37</v>
      </c>
      <c r="C1837" s="130" t="s">
        <v>97</v>
      </c>
      <c r="D1837" s="130">
        <v>27902</v>
      </c>
      <c r="E1837" s="130" t="s">
        <v>224</v>
      </c>
      <c r="F1837" s="130">
        <v>1.6729562893196099</v>
      </c>
      <c r="G1837" s="130" t="s">
        <v>53</v>
      </c>
      <c r="H1837" s="130" t="s">
        <v>53</v>
      </c>
      <c r="I1837" s="130" t="s">
        <v>66</v>
      </c>
      <c r="J1837" s="130" t="s">
        <v>45</v>
      </c>
      <c r="K1837" s="130" t="s">
        <v>44</v>
      </c>
    </row>
    <row r="1838" spans="1:11" x14ac:dyDescent="0.35">
      <c r="A1838" s="130">
        <v>480</v>
      </c>
      <c r="B1838" s="130">
        <v>37</v>
      </c>
      <c r="C1838" s="130" t="s">
        <v>97</v>
      </c>
      <c r="D1838" s="130">
        <v>27939</v>
      </c>
      <c r="E1838" s="130" t="s">
        <v>224</v>
      </c>
      <c r="F1838" s="130">
        <v>1.6729562893196099</v>
      </c>
      <c r="G1838" s="130" t="s">
        <v>53</v>
      </c>
      <c r="H1838" s="130" t="s">
        <v>53</v>
      </c>
      <c r="I1838" s="130" t="s">
        <v>66</v>
      </c>
      <c r="J1838" s="130" t="s">
        <v>45</v>
      </c>
      <c r="K1838" s="130" t="s">
        <v>44</v>
      </c>
    </row>
    <row r="1839" spans="1:11" x14ac:dyDescent="0.35">
      <c r="A1839" s="130">
        <v>485</v>
      </c>
      <c r="B1839" s="130">
        <v>37</v>
      </c>
      <c r="C1839" s="130" t="s">
        <v>97</v>
      </c>
      <c r="D1839" s="130">
        <v>26228</v>
      </c>
      <c r="E1839" s="130" t="s">
        <v>224</v>
      </c>
      <c r="F1839" s="130">
        <v>1.6729562893196099</v>
      </c>
      <c r="G1839" s="130" t="s">
        <v>53</v>
      </c>
      <c r="H1839" s="130" t="s">
        <v>53</v>
      </c>
      <c r="I1839" s="130" t="s">
        <v>66</v>
      </c>
      <c r="J1839" s="130" t="s">
        <v>45</v>
      </c>
      <c r="K1839" s="130" t="s">
        <v>44</v>
      </c>
    </row>
    <row r="1840" spans="1:11" x14ac:dyDescent="0.35">
      <c r="A1840" s="130">
        <v>490</v>
      </c>
      <c r="B1840" s="130">
        <v>37</v>
      </c>
      <c r="C1840" s="130" t="s">
        <v>97</v>
      </c>
      <c r="D1840" s="130">
        <v>28204</v>
      </c>
      <c r="E1840" s="130" t="s">
        <v>224</v>
      </c>
      <c r="F1840" s="130">
        <v>1.6729562893196099</v>
      </c>
      <c r="G1840" s="130" t="s">
        <v>53</v>
      </c>
      <c r="H1840" s="130" t="s">
        <v>53</v>
      </c>
      <c r="I1840" s="130" t="s">
        <v>66</v>
      </c>
      <c r="J1840" s="130" t="s">
        <v>45</v>
      </c>
      <c r="K1840" s="130" t="s">
        <v>44</v>
      </c>
    </row>
    <row r="1841" spans="1:11" x14ac:dyDescent="0.35">
      <c r="A1841" s="130">
        <v>495</v>
      </c>
      <c r="B1841" s="130">
        <v>37</v>
      </c>
      <c r="C1841" s="130" t="s">
        <v>97</v>
      </c>
      <c r="D1841" s="130">
        <v>27091</v>
      </c>
      <c r="E1841" s="130" t="s">
        <v>224</v>
      </c>
      <c r="F1841" s="130">
        <v>1.6729562893196099</v>
      </c>
      <c r="G1841" s="130" t="s">
        <v>53</v>
      </c>
      <c r="H1841" s="130" t="s">
        <v>53</v>
      </c>
      <c r="I1841" s="130" t="s">
        <v>66</v>
      </c>
      <c r="J1841" s="130" t="s">
        <v>45</v>
      </c>
      <c r="K1841" s="130" t="s">
        <v>44</v>
      </c>
    </row>
    <row r="1842" spans="1:11" x14ac:dyDescent="0.35">
      <c r="A1842" s="130">
        <v>500</v>
      </c>
      <c r="B1842" s="130">
        <v>37</v>
      </c>
      <c r="C1842" s="130" t="s">
        <v>97</v>
      </c>
      <c r="D1842" s="130">
        <v>27538</v>
      </c>
      <c r="E1842" s="130" t="s">
        <v>224</v>
      </c>
      <c r="F1842" s="130">
        <v>1.6729562893196099</v>
      </c>
      <c r="G1842" s="130" t="s">
        <v>53</v>
      </c>
      <c r="H1842" s="130" t="s">
        <v>53</v>
      </c>
      <c r="I1842" s="130" t="s">
        <v>66</v>
      </c>
      <c r="J1842" s="130" t="s">
        <v>45</v>
      </c>
      <c r="K1842" s="130" t="s">
        <v>44</v>
      </c>
    </row>
    <row r="1843" spans="1:11" x14ac:dyDescent="0.35">
      <c r="A1843" s="130">
        <v>505</v>
      </c>
      <c r="B1843" s="130">
        <v>37</v>
      </c>
      <c r="C1843" s="130" t="s">
        <v>97</v>
      </c>
      <c r="D1843" s="130">
        <v>29659</v>
      </c>
      <c r="E1843" s="130" t="s">
        <v>224</v>
      </c>
      <c r="F1843" s="130">
        <v>1.6729562893196099</v>
      </c>
      <c r="G1843" s="130" t="s">
        <v>53</v>
      </c>
      <c r="H1843" s="130" t="s">
        <v>53</v>
      </c>
      <c r="I1843" s="130" t="s">
        <v>66</v>
      </c>
      <c r="J1843" s="130" t="s">
        <v>45</v>
      </c>
      <c r="K1843" s="130" t="s">
        <v>44</v>
      </c>
    </row>
    <row r="1844" spans="1:11" x14ac:dyDescent="0.35">
      <c r="A1844" s="130">
        <v>510</v>
      </c>
      <c r="B1844" s="130">
        <v>37</v>
      </c>
      <c r="C1844" s="130" t="s">
        <v>97</v>
      </c>
      <c r="D1844" s="130">
        <v>27336</v>
      </c>
      <c r="E1844" s="130" t="s">
        <v>224</v>
      </c>
      <c r="F1844" s="130">
        <v>1.6729562893196099</v>
      </c>
      <c r="G1844" s="130" t="s">
        <v>53</v>
      </c>
      <c r="H1844" s="130" t="s">
        <v>53</v>
      </c>
      <c r="I1844" s="130" t="s">
        <v>66</v>
      </c>
      <c r="J1844" s="130" t="s">
        <v>45</v>
      </c>
      <c r="K1844" s="130" t="s">
        <v>44</v>
      </c>
    </row>
    <row r="1845" spans="1:11" x14ac:dyDescent="0.35">
      <c r="A1845" s="130">
        <v>515</v>
      </c>
      <c r="B1845" s="130">
        <v>37</v>
      </c>
      <c r="C1845" s="130" t="s">
        <v>97</v>
      </c>
      <c r="D1845" s="130">
        <v>27678</v>
      </c>
      <c r="E1845" s="130" t="s">
        <v>224</v>
      </c>
      <c r="F1845" s="130">
        <v>1.6729562893196099</v>
      </c>
      <c r="G1845" s="130" t="s">
        <v>53</v>
      </c>
      <c r="H1845" s="130" t="s">
        <v>53</v>
      </c>
      <c r="I1845" s="130" t="s">
        <v>66</v>
      </c>
      <c r="J1845" s="130" t="s">
        <v>45</v>
      </c>
      <c r="K1845" s="130" t="s">
        <v>44</v>
      </c>
    </row>
    <row r="1846" spans="1:11" x14ac:dyDescent="0.35">
      <c r="A1846" s="130">
        <v>520</v>
      </c>
      <c r="B1846" s="130">
        <v>37</v>
      </c>
      <c r="C1846" s="130" t="s">
        <v>97</v>
      </c>
      <c r="D1846" s="130">
        <v>28114</v>
      </c>
      <c r="E1846" s="130" t="s">
        <v>224</v>
      </c>
      <c r="F1846" s="130">
        <v>1.6729562893196099</v>
      </c>
      <c r="G1846" s="130" t="s">
        <v>53</v>
      </c>
      <c r="H1846" s="130" t="s">
        <v>53</v>
      </c>
      <c r="I1846" s="130" t="s">
        <v>66</v>
      </c>
      <c r="J1846" s="130" t="s">
        <v>45</v>
      </c>
      <c r="K1846" s="130" t="s">
        <v>44</v>
      </c>
    </row>
    <row r="1847" spans="1:11" x14ac:dyDescent="0.35">
      <c r="A1847" s="130">
        <v>525</v>
      </c>
      <c r="B1847" s="130">
        <v>37</v>
      </c>
      <c r="C1847" s="130" t="s">
        <v>97</v>
      </c>
      <c r="D1847" s="130">
        <v>28703</v>
      </c>
      <c r="E1847" s="130" t="s">
        <v>224</v>
      </c>
      <c r="F1847" s="130">
        <v>1.6729562893196099</v>
      </c>
      <c r="G1847" s="130" t="s">
        <v>53</v>
      </c>
      <c r="H1847" s="130" t="s">
        <v>53</v>
      </c>
      <c r="I1847" s="130" t="s">
        <v>66</v>
      </c>
      <c r="J1847" s="130" t="s">
        <v>45</v>
      </c>
      <c r="K1847" s="130" t="s">
        <v>44</v>
      </c>
    </row>
    <row r="1848" spans="1:11" x14ac:dyDescent="0.35">
      <c r="A1848" s="130">
        <v>530</v>
      </c>
      <c r="B1848" s="130">
        <v>37</v>
      </c>
      <c r="C1848" s="130" t="s">
        <v>97</v>
      </c>
      <c r="D1848" s="130">
        <v>28530</v>
      </c>
      <c r="E1848" s="130" t="s">
        <v>224</v>
      </c>
      <c r="F1848" s="130">
        <v>1.6729562893196099</v>
      </c>
      <c r="G1848" s="130" t="s">
        <v>53</v>
      </c>
      <c r="H1848" s="130" t="s">
        <v>53</v>
      </c>
      <c r="I1848" s="130" t="s">
        <v>66</v>
      </c>
      <c r="J1848" s="130" t="s">
        <v>45</v>
      </c>
      <c r="K1848" s="130" t="s">
        <v>44</v>
      </c>
    </row>
    <row r="1849" spans="1:11" x14ac:dyDescent="0.35">
      <c r="A1849" s="130">
        <v>535</v>
      </c>
      <c r="B1849" s="130">
        <v>37</v>
      </c>
      <c r="C1849" s="130" t="s">
        <v>97</v>
      </c>
      <c r="D1849" s="130">
        <v>29300</v>
      </c>
      <c r="E1849" s="130" t="s">
        <v>224</v>
      </c>
      <c r="F1849" s="130">
        <v>1.6729562893196099</v>
      </c>
      <c r="G1849" s="130" t="s">
        <v>53</v>
      </c>
      <c r="H1849" s="130" t="s">
        <v>53</v>
      </c>
      <c r="I1849" s="130" t="s">
        <v>66</v>
      </c>
      <c r="J1849" s="130" t="s">
        <v>45</v>
      </c>
      <c r="K1849" s="130" t="s">
        <v>44</v>
      </c>
    </row>
    <row r="1850" spans="1:11" x14ac:dyDescent="0.35">
      <c r="A1850" s="130">
        <v>540</v>
      </c>
      <c r="B1850" s="130">
        <v>37</v>
      </c>
      <c r="C1850" s="130" t="s">
        <v>97</v>
      </c>
      <c r="D1850" s="130">
        <v>29235</v>
      </c>
      <c r="E1850" s="130" t="s">
        <v>224</v>
      </c>
      <c r="F1850" s="130">
        <v>1.6729562893196099</v>
      </c>
      <c r="G1850" s="130" t="s">
        <v>53</v>
      </c>
      <c r="H1850" s="130" t="s">
        <v>53</v>
      </c>
      <c r="I1850" s="130" t="s">
        <v>66</v>
      </c>
      <c r="J1850" s="130" t="s">
        <v>45</v>
      </c>
      <c r="K1850" s="130" t="s">
        <v>44</v>
      </c>
    </row>
    <row r="1851" spans="1:11" x14ac:dyDescent="0.35">
      <c r="A1851" s="130">
        <v>545</v>
      </c>
      <c r="B1851" s="130">
        <v>37</v>
      </c>
      <c r="C1851" s="130" t="s">
        <v>97</v>
      </c>
      <c r="D1851" s="130">
        <v>28971</v>
      </c>
      <c r="E1851" s="130" t="s">
        <v>224</v>
      </c>
      <c r="F1851" s="130">
        <v>1.6729562893196099</v>
      </c>
      <c r="G1851" s="130" t="s">
        <v>53</v>
      </c>
      <c r="H1851" s="130" t="s">
        <v>53</v>
      </c>
      <c r="I1851" s="130" t="s">
        <v>66</v>
      </c>
      <c r="J1851" s="130" t="s">
        <v>45</v>
      </c>
      <c r="K1851" s="130" t="s">
        <v>44</v>
      </c>
    </row>
    <row r="1852" spans="1:11" x14ac:dyDescent="0.35">
      <c r="A1852" s="130">
        <v>550</v>
      </c>
      <c r="B1852" s="130">
        <v>37</v>
      </c>
      <c r="C1852" s="130" t="s">
        <v>97</v>
      </c>
      <c r="D1852" s="130">
        <v>31235</v>
      </c>
      <c r="E1852" s="130" t="s">
        <v>224</v>
      </c>
      <c r="F1852" s="130">
        <v>1.6729562893196099</v>
      </c>
      <c r="G1852" s="130" t="s">
        <v>53</v>
      </c>
      <c r="H1852" s="130" t="s">
        <v>53</v>
      </c>
      <c r="I1852" s="130" t="s">
        <v>66</v>
      </c>
      <c r="J1852" s="130" t="s">
        <v>45</v>
      </c>
      <c r="K1852" s="130" t="s">
        <v>44</v>
      </c>
    </row>
    <row r="1853" spans="1:11" x14ac:dyDescent="0.35">
      <c r="A1853" s="130">
        <v>555</v>
      </c>
      <c r="B1853" s="130">
        <v>37</v>
      </c>
      <c r="C1853" s="130" t="s">
        <v>97</v>
      </c>
      <c r="D1853" s="130">
        <v>29346</v>
      </c>
      <c r="E1853" s="130" t="s">
        <v>224</v>
      </c>
      <c r="F1853" s="130">
        <v>1.6729562893196099</v>
      </c>
      <c r="G1853" s="130" t="s">
        <v>53</v>
      </c>
      <c r="H1853" s="130" t="s">
        <v>53</v>
      </c>
      <c r="I1853" s="130" t="s">
        <v>66</v>
      </c>
      <c r="J1853" s="130" t="s">
        <v>45</v>
      </c>
      <c r="K1853" s="130" t="s">
        <v>44</v>
      </c>
    </row>
    <row r="1854" spans="1:11" x14ac:dyDescent="0.35">
      <c r="A1854" s="130">
        <v>560</v>
      </c>
      <c r="B1854" s="130">
        <v>37</v>
      </c>
      <c r="C1854" s="130" t="s">
        <v>97</v>
      </c>
      <c r="D1854" s="130">
        <v>29211</v>
      </c>
      <c r="E1854" s="130" t="s">
        <v>224</v>
      </c>
      <c r="F1854" s="130">
        <v>1.6729562893196099</v>
      </c>
      <c r="G1854" s="130" t="s">
        <v>53</v>
      </c>
      <c r="H1854" s="130" t="s">
        <v>53</v>
      </c>
      <c r="I1854" s="130" t="s">
        <v>66</v>
      </c>
      <c r="J1854" s="130" t="s">
        <v>45</v>
      </c>
      <c r="K1854" s="130" t="s">
        <v>44</v>
      </c>
    </row>
    <row r="1855" spans="1:11" x14ac:dyDescent="0.35">
      <c r="A1855" s="130">
        <v>565</v>
      </c>
      <c r="B1855" s="130">
        <v>37</v>
      </c>
      <c r="C1855" s="130" t="s">
        <v>97</v>
      </c>
      <c r="D1855" s="130">
        <v>29388</v>
      </c>
      <c r="E1855" s="130" t="s">
        <v>224</v>
      </c>
      <c r="F1855" s="130">
        <v>1.6729562893196099</v>
      </c>
      <c r="G1855" s="130" t="s">
        <v>53</v>
      </c>
      <c r="H1855" s="130" t="s">
        <v>53</v>
      </c>
      <c r="I1855" s="130" t="s">
        <v>66</v>
      </c>
      <c r="J1855" s="130" t="s">
        <v>45</v>
      </c>
      <c r="K1855" s="130" t="s">
        <v>44</v>
      </c>
    </row>
    <row r="1856" spans="1:11" x14ac:dyDescent="0.35">
      <c r="A1856" s="130">
        <v>570</v>
      </c>
      <c r="B1856" s="130">
        <v>37</v>
      </c>
      <c r="C1856" s="130" t="s">
        <v>97</v>
      </c>
      <c r="D1856" s="130">
        <v>30342</v>
      </c>
      <c r="E1856" s="130" t="s">
        <v>224</v>
      </c>
      <c r="F1856" s="130">
        <v>1.6729562893196099</v>
      </c>
      <c r="G1856" s="130" t="s">
        <v>53</v>
      </c>
      <c r="H1856" s="130" t="s">
        <v>53</v>
      </c>
      <c r="I1856" s="130" t="s">
        <v>66</v>
      </c>
      <c r="J1856" s="130" t="s">
        <v>45</v>
      </c>
      <c r="K1856" s="130" t="s">
        <v>44</v>
      </c>
    </row>
    <row r="1857" spans="1:11" x14ac:dyDescent="0.35">
      <c r="A1857" s="130">
        <v>575</v>
      </c>
      <c r="B1857" s="130">
        <v>37</v>
      </c>
      <c r="C1857" s="130" t="s">
        <v>97</v>
      </c>
      <c r="D1857" s="130">
        <v>29086</v>
      </c>
      <c r="E1857" s="130" t="s">
        <v>224</v>
      </c>
      <c r="F1857" s="130">
        <v>1.6729562893196099</v>
      </c>
      <c r="G1857" s="130" t="s">
        <v>53</v>
      </c>
      <c r="H1857" s="130" t="s">
        <v>53</v>
      </c>
      <c r="I1857" s="130" t="s">
        <v>66</v>
      </c>
      <c r="J1857" s="130" t="s">
        <v>45</v>
      </c>
      <c r="K1857" s="130" t="s">
        <v>44</v>
      </c>
    </row>
    <row r="1858" spans="1:11" x14ac:dyDescent="0.35">
      <c r="A1858" s="130">
        <v>580</v>
      </c>
      <c r="B1858" s="130">
        <v>37</v>
      </c>
      <c r="C1858" s="130" t="s">
        <v>97</v>
      </c>
      <c r="D1858" s="130">
        <v>28588</v>
      </c>
      <c r="E1858" s="130" t="s">
        <v>224</v>
      </c>
      <c r="F1858" s="130">
        <v>1.6729562893196099</v>
      </c>
      <c r="G1858" s="130" t="s">
        <v>53</v>
      </c>
      <c r="H1858" s="130" t="s">
        <v>53</v>
      </c>
      <c r="I1858" s="130" t="s">
        <v>66</v>
      </c>
      <c r="J1858" s="130" t="s">
        <v>45</v>
      </c>
      <c r="K1858" s="130" t="s">
        <v>44</v>
      </c>
    </row>
    <row r="1859" spans="1:11" x14ac:dyDescent="0.35">
      <c r="A1859" s="130">
        <v>585</v>
      </c>
      <c r="B1859" s="130">
        <v>37</v>
      </c>
      <c r="C1859" s="130" t="s">
        <v>97</v>
      </c>
      <c r="D1859" s="130">
        <v>30017</v>
      </c>
      <c r="E1859" s="130" t="s">
        <v>224</v>
      </c>
      <c r="F1859" s="130">
        <v>1.6729562893196099</v>
      </c>
      <c r="G1859" s="130" t="s">
        <v>53</v>
      </c>
      <c r="H1859" s="130" t="s">
        <v>53</v>
      </c>
      <c r="I1859" s="130" t="s">
        <v>66</v>
      </c>
      <c r="J1859" s="130" t="s">
        <v>45</v>
      </c>
      <c r="K1859" s="130" t="s">
        <v>44</v>
      </c>
    </row>
    <row r="1860" spans="1:11" x14ac:dyDescent="0.35">
      <c r="A1860" s="130">
        <v>590</v>
      </c>
      <c r="B1860" s="130">
        <v>37</v>
      </c>
      <c r="C1860" s="130" t="s">
        <v>97</v>
      </c>
      <c r="D1860" s="130">
        <v>30564</v>
      </c>
      <c r="E1860" s="130" t="s">
        <v>224</v>
      </c>
      <c r="F1860" s="130">
        <v>1.6729562893196099</v>
      </c>
      <c r="G1860" s="130" t="s">
        <v>53</v>
      </c>
      <c r="H1860" s="130" t="s">
        <v>53</v>
      </c>
      <c r="I1860" s="130" t="s">
        <v>66</v>
      </c>
      <c r="J1860" s="130" t="s">
        <v>45</v>
      </c>
      <c r="K1860" s="130" t="s">
        <v>44</v>
      </c>
    </row>
    <row r="1861" spans="1:11" x14ac:dyDescent="0.35">
      <c r="A1861" s="130">
        <v>595</v>
      </c>
      <c r="B1861" s="130">
        <v>37</v>
      </c>
      <c r="C1861" s="130" t="s">
        <v>97</v>
      </c>
      <c r="D1861" s="130">
        <v>30123</v>
      </c>
      <c r="E1861" s="130" t="s">
        <v>224</v>
      </c>
      <c r="F1861" s="130">
        <v>1.6729562893196099</v>
      </c>
      <c r="G1861" s="130" t="s">
        <v>53</v>
      </c>
      <c r="H1861" s="130" t="s">
        <v>53</v>
      </c>
      <c r="I1861" s="130" t="s">
        <v>66</v>
      </c>
      <c r="J1861" s="130" t="s">
        <v>45</v>
      </c>
      <c r="K1861" s="130" t="s">
        <v>44</v>
      </c>
    </row>
    <row r="1862" spans="1:11" x14ac:dyDescent="0.35">
      <c r="A1862" s="130">
        <v>600</v>
      </c>
      <c r="B1862" s="130">
        <v>37.1</v>
      </c>
      <c r="C1862" s="130" t="s">
        <v>97</v>
      </c>
      <c r="D1862" s="130">
        <v>29386</v>
      </c>
      <c r="E1862" s="130" t="s">
        <v>224</v>
      </c>
      <c r="F1862" s="130">
        <v>1.6729562893196099</v>
      </c>
      <c r="G1862" s="130" t="s">
        <v>53</v>
      </c>
      <c r="H1862" s="130" t="s">
        <v>53</v>
      </c>
      <c r="I1862" s="130" t="s">
        <v>66</v>
      </c>
      <c r="J1862" s="130" t="s">
        <v>45</v>
      </c>
      <c r="K1862" s="130" t="s">
        <v>44</v>
      </c>
    </row>
    <row r="1863" spans="1:11" x14ac:dyDescent="0.35">
      <c r="A1863" s="130">
        <v>605</v>
      </c>
      <c r="B1863" s="130">
        <v>37</v>
      </c>
      <c r="C1863" s="130" t="s">
        <v>97</v>
      </c>
      <c r="D1863" s="130">
        <v>29219</v>
      </c>
      <c r="E1863" s="130" t="s">
        <v>224</v>
      </c>
      <c r="F1863" s="130">
        <v>1.6729562893196099</v>
      </c>
      <c r="G1863" s="130" t="s">
        <v>53</v>
      </c>
      <c r="H1863" s="130" t="s">
        <v>53</v>
      </c>
      <c r="I1863" s="130" t="s">
        <v>66</v>
      </c>
      <c r="J1863" s="130" t="s">
        <v>45</v>
      </c>
      <c r="K1863" s="130" t="s">
        <v>44</v>
      </c>
    </row>
    <row r="1864" spans="1:11" x14ac:dyDescent="0.35">
      <c r="A1864" s="130">
        <v>610</v>
      </c>
      <c r="B1864" s="130">
        <v>37</v>
      </c>
      <c r="C1864" s="130" t="s">
        <v>97</v>
      </c>
      <c r="D1864" s="130">
        <v>29840</v>
      </c>
      <c r="E1864" s="130" t="s">
        <v>224</v>
      </c>
      <c r="F1864" s="130">
        <v>1.6729562893196099</v>
      </c>
      <c r="G1864" s="130" t="s">
        <v>53</v>
      </c>
      <c r="H1864" s="130" t="s">
        <v>53</v>
      </c>
      <c r="I1864" s="130" t="s">
        <v>66</v>
      </c>
      <c r="J1864" s="130" t="s">
        <v>45</v>
      </c>
      <c r="K1864" s="130" t="s">
        <v>44</v>
      </c>
    </row>
    <row r="1865" spans="1:11" x14ac:dyDescent="0.35">
      <c r="A1865" s="130">
        <v>615</v>
      </c>
      <c r="B1865" s="130">
        <v>37</v>
      </c>
      <c r="C1865" s="130" t="s">
        <v>97</v>
      </c>
      <c r="D1865" s="130">
        <v>31018</v>
      </c>
      <c r="E1865" s="130" t="s">
        <v>224</v>
      </c>
      <c r="F1865" s="130">
        <v>1.6729562893196099</v>
      </c>
      <c r="G1865" s="130" t="s">
        <v>53</v>
      </c>
      <c r="H1865" s="130" t="s">
        <v>53</v>
      </c>
      <c r="I1865" s="130" t="s">
        <v>66</v>
      </c>
      <c r="J1865" s="130" t="s">
        <v>45</v>
      </c>
      <c r="K1865" s="130" t="s">
        <v>44</v>
      </c>
    </row>
    <row r="1866" spans="1:11" x14ac:dyDescent="0.35">
      <c r="A1866" s="130">
        <v>620</v>
      </c>
      <c r="B1866" s="130">
        <v>37</v>
      </c>
      <c r="C1866" s="130" t="s">
        <v>97</v>
      </c>
      <c r="D1866" s="130">
        <v>31016</v>
      </c>
      <c r="E1866" s="130" t="s">
        <v>224</v>
      </c>
      <c r="F1866" s="130">
        <v>1.6729562893196099</v>
      </c>
      <c r="G1866" s="130" t="s">
        <v>53</v>
      </c>
      <c r="H1866" s="130" t="s">
        <v>53</v>
      </c>
      <c r="I1866" s="130" t="s">
        <v>66</v>
      </c>
      <c r="J1866" s="130" t="s">
        <v>45</v>
      </c>
      <c r="K1866" s="130" t="s">
        <v>44</v>
      </c>
    </row>
    <row r="1867" spans="1:11" x14ac:dyDescent="0.35">
      <c r="A1867" s="130">
        <v>625</v>
      </c>
      <c r="B1867" s="130">
        <v>37</v>
      </c>
      <c r="C1867" s="130" t="s">
        <v>97</v>
      </c>
      <c r="D1867" s="130">
        <v>30018</v>
      </c>
      <c r="E1867" s="130" t="s">
        <v>224</v>
      </c>
      <c r="F1867" s="130">
        <v>1.6729562893196099</v>
      </c>
      <c r="G1867" s="130" t="s">
        <v>53</v>
      </c>
      <c r="H1867" s="130" t="s">
        <v>53</v>
      </c>
      <c r="I1867" s="130" t="s">
        <v>66</v>
      </c>
      <c r="J1867" s="130" t="s">
        <v>45</v>
      </c>
      <c r="K1867" s="130" t="s">
        <v>44</v>
      </c>
    </row>
    <row r="1868" spans="1:11" x14ac:dyDescent="0.35">
      <c r="A1868" s="130">
        <v>630</v>
      </c>
      <c r="B1868" s="130">
        <v>37</v>
      </c>
      <c r="C1868" s="130" t="s">
        <v>97</v>
      </c>
      <c r="D1868" s="130">
        <v>29988</v>
      </c>
      <c r="E1868" s="130" t="s">
        <v>224</v>
      </c>
      <c r="F1868" s="130">
        <v>1.6729562893196099</v>
      </c>
      <c r="G1868" s="130" t="s">
        <v>53</v>
      </c>
      <c r="H1868" s="130" t="s">
        <v>53</v>
      </c>
      <c r="I1868" s="130" t="s">
        <v>66</v>
      </c>
      <c r="J1868" s="130" t="s">
        <v>45</v>
      </c>
      <c r="K1868" s="130" t="s">
        <v>44</v>
      </c>
    </row>
    <row r="1869" spans="1:11" x14ac:dyDescent="0.35">
      <c r="A1869" s="130">
        <v>635</v>
      </c>
      <c r="B1869" s="130">
        <v>37</v>
      </c>
      <c r="C1869" s="130" t="s">
        <v>97</v>
      </c>
      <c r="D1869" s="130">
        <v>27795</v>
      </c>
      <c r="E1869" s="130" t="s">
        <v>224</v>
      </c>
      <c r="F1869" s="130">
        <v>1.6729562893196099</v>
      </c>
      <c r="G1869" s="130" t="s">
        <v>53</v>
      </c>
      <c r="H1869" s="130" t="s">
        <v>53</v>
      </c>
      <c r="I1869" s="130" t="s">
        <v>66</v>
      </c>
      <c r="J1869" s="130" t="s">
        <v>45</v>
      </c>
      <c r="K1869" s="130" t="s">
        <v>44</v>
      </c>
    </row>
    <row r="1870" spans="1:11" x14ac:dyDescent="0.35">
      <c r="A1870" s="130">
        <v>640</v>
      </c>
      <c r="B1870" s="130">
        <v>37</v>
      </c>
      <c r="C1870" s="130" t="s">
        <v>97</v>
      </c>
      <c r="D1870" s="130">
        <v>31411</v>
      </c>
      <c r="E1870" s="130" t="s">
        <v>224</v>
      </c>
      <c r="F1870" s="130">
        <v>1.6729562893196099</v>
      </c>
      <c r="G1870" s="130" t="s">
        <v>53</v>
      </c>
      <c r="H1870" s="130" t="s">
        <v>53</v>
      </c>
      <c r="I1870" s="130" t="s">
        <v>66</v>
      </c>
      <c r="J1870" s="130" t="s">
        <v>45</v>
      </c>
      <c r="K1870" s="130" t="s">
        <v>44</v>
      </c>
    </row>
    <row r="1871" spans="1:11" x14ac:dyDescent="0.35">
      <c r="A1871" s="130">
        <v>645</v>
      </c>
      <c r="B1871" s="130">
        <v>37</v>
      </c>
      <c r="C1871" s="130" t="s">
        <v>97</v>
      </c>
      <c r="D1871" s="130">
        <v>29808</v>
      </c>
      <c r="E1871" s="130" t="s">
        <v>224</v>
      </c>
      <c r="F1871" s="130">
        <v>1.6729562893196099</v>
      </c>
      <c r="G1871" s="130" t="s">
        <v>53</v>
      </c>
      <c r="H1871" s="130" t="s">
        <v>53</v>
      </c>
      <c r="I1871" s="130" t="s">
        <v>66</v>
      </c>
      <c r="J1871" s="130" t="s">
        <v>45</v>
      </c>
      <c r="K1871" s="130" t="s">
        <v>44</v>
      </c>
    </row>
    <row r="1872" spans="1:11" x14ac:dyDescent="0.35">
      <c r="A1872" s="130">
        <v>650</v>
      </c>
      <c r="B1872" s="130">
        <v>37</v>
      </c>
      <c r="C1872" s="130" t="s">
        <v>97</v>
      </c>
      <c r="D1872" s="130">
        <v>31224</v>
      </c>
      <c r="E1872" s="130" t="s">
        <v>224</v>
      </c>
      <c r="F1872" s="130">
        <v>1.6729562893196099</v>
      </c>
      <c r="G1872" s="130" t="s">
        <v>53</v>
      </c>
      <c r="H1872" s="130" t="s">
        <v>53</v>
      </c>
      <c r="I1872" s="130" t="s">
        <v>66</v>
      </c>
      <c r="J1872" s="130" t="s">
        <v>45</v>
      </c>
      <c r="K1872" s="130" t="s">
        <v>44</v>
      </c>
    </row>
    <row r="1873" spans="1:11" x14ac:dyDescent="0.35">
      <c r="A1873" s="130">
        <v>655</v>
      </c>
      <c r="B1873" s="130">
        <v>37</v>
      </c>
      <c r="C1873" s="130" t="s">
        <v>97</v>
      </c>
      <c r="D1873" s="130">
        <v>31765</v>
      </c>
      <c r="E1873" s="130" t="s">
        <v>224</v>
      </c>
      <c r="F1873" s="130">
        <v>1.6729562893196099</v>
      </c>
      <c r="G1873" s="130" t="s">
        <v>53</v>
      </c>
      <c r="H1873" s="130" t="s">
        <v>53</v>
      </c>
      <c r="I1873" s="130" t="s">
        <v>66</v>
      </c>
      <c r="J1873" s="130" t="s">
        <v>45</v>
      </c>
      <c r="K1873" s="130" t="s">
        <v>44</v>
      </c>
    </row>
    <row r="1874" spans="1:11" x14ac:dyDescent="0.35">
      <c r="A1874" s="130">
        <v>660</v>
      </c>
      <c r="B1874" s="130">
        <v>37</v>
      </c>
      <c r="C1874" s="130" t="s">
        <v>97</v>
      </c>
      <c r="D1874" s="130">
        <v>30999</v>
      </c>
      <c r="E1874" s="130" t="s">
        <v>224</v>
      </c>
      <c r="F1874" s="130">
        <v>1.6729562893196099</v>
      </c>
      <c r="G1874" s="130" t="s">
        <v>53</v>
      </c>
      <c r="H1874" s="130" t="s">
        <v>53</v>
      </c>
      <c r="I1874" s="130" t="s">
        <v>66</v>
      </c>
      <c r="J1874" s="130" t="s">
        <v>45</v>
      </c>
      <c r="K1874" s="130" t="s">
        <v>44</v>
      </c>
    </row>
    <row r="1875" spans="1:11" x14ac:dyDescent="0.35">
      <c r="A1875" s="130">
        <v>665</v>
      </c>
      <c r="B1875" s="130">
        <v>37</v>
      </c>
      <c r="C1875" s="130" t="s">
        <v>97</v>
      </c>
      <c r="D1875" s="130">
        <v>30326</v>
      </c>
      <c r="E1875" s="130" t="s">
        <v>224</v>
      </c>
      <c r="F1875" s="130">
        <v>1.6729562893196099</v>
      </c>
      <c r="G1875" s="130" t="s">
        <v>53</v>
      </c>
      <c r="H1875" s="130" t="s">
        <v>53</v>
      </c>
      <c r="I1875" s="130" t="s">
        <v>66</v>
      </c>
      <c r="J1875" s="130" t="s">
        <v>45</v>
      </c>
      <c r="K1875" s="130" t="s">
        <v>44</v>
      </c>
    </row>
    <row r="1876" spans="1:11" x14ac:dyDescent="0.35">
      <c r="A1876" s="130">
        <v>670</v>
      </c>
      <c r="B1876" s="130">
        <v>37</v>
      </c>
      <c r="C1876" s="130" t="s">
        <v>97</v>
      </c>
      <c r="D1876" s="130">
        <v>31733</v>
      </c>
      <c r="E1876" s="130" t="s">
        <v>224</v>
      </c>
      <c r="F1876" s="130">
        <v>1.6729562893196099</v>
      </c>
      <c r="G1876" s="130" t="s">
        <v>53</v>
      </c>
      <c r="H1876" s="130" t="s">
        <v>53</v>
      </c>
      <c r="I1876" s="130" t="s">
        <v>66</v>
      </c>
      <c r="J1876" s="130" t="s">
        <v>45</v>
      </c>
      <c r="K1876" s="130" t="s">
        <v>44</v>
      </c>
    </row>
    <row r="1877" spans="1:11" x14ac:dyDescent="0.35">
      <c r="A1877" s="130">
        <v>675</v>
      </c>
      <c r="B1877" s="130">
        <v>37</v>
      </c>
      <c r="C1877" s="130" t="s">
        <v>97</v>
      </c>
      <c r="D1877" s="130">
        <v>29872</v>
      </c>
      <c r="E1877" s="130" t="s">
        <v>224</v>
      </c>
      <c r="F1877" s="130">
        <v>1.6729562893196099</v>
      </c>
      <c r="G1877" s="130" t="s">
        <v>53</v>
      </c>
      <c r="H1877" s="130" t="s">
        <v>53</v>
      </c>
      <c r="I1877" s="130" t="s">
        <v>66</v>
      </c>
      <c r="J1877" s="130" t="s">
        <v>45</v>
      </c>
      <c r="K1877" s="130" t="s">
        <v>44</v>
      </c>
    </row>
    <row r="1878" spans="1:11" x14ac:dyDescent="0.35">
      <c r="A1878" s="130">
        <v>680</v>
      </c>
      <c r="B1878" s="130">
        <v>37</v>
      </c>
      <c r="C1878" s="130" t="s">
        <v>97</v>
      </c>
      <c r="D1878" s="130">
        <v>31079</v>
      </c>
      <c r="E1878" s="130" t="s">
        <v>224</v>
      </c>
      <c r="F1878" s="130">
        <v>1.6729562893196099</v>
      </c>
      <c r="G1878" s="130" t="s">
        <v>53</v>
      </c>
      <c r="H1878" s="130" t="s">
        <v>53</v>
      </c>
      <c r="I1878" s="130" t="s">
        <v>66</v>
      </c>
      <c r="J1878" s="130" t="s">
        <v>45</v>
      </c>
      <c r="K1878" s="130" t="s">
        <v>44</v>
      </c>
    </row>
    <row r="1879" spans="1:11" x14ac:dyDescent="0.35">
      <c r="A1879" s="130">
        <v>685</v>
      </c>
      <c r="B1879" s="130">
        <v>37</v>
      </c>
      <c r="C1879" s="130" t="s">
        <v>97</v>
      </c>
      <c r="D1879" s="130">
        <v>30009</v>
      </c>
      <c r="E1879" s="130" t="s">
        <v>224</v>
      </c>
      <c r="F1879" s="130">
        <v>1.6729562893196099</v>
      </c>
      <c r="G1879" s="130" t="s">
        <v>53</v>
      </c>
      <c r="H1879" s="130" t="s">
        <v>53</v>
      </c>
      <c r="I1879" s="130" t="s">
        <v>66</v>
      </c>
      <c r="J1879" s="130" t="s">
        <v>45</v>
      </c>
      <c r="K1879" s="130" t="s">
        <v>44</v>
      </c>
    </row>
    <row r="1880" spans="1:11" x14ac:dyDescent="0.35">
      <c r="A1880" s="130">
        <v>690</v>
      </c>
      <c r="B1880" s="130">
        <v>37</v>
      </c>
      <c r="C1880" s="130" t="s">
        <v>97</v>
      </c>
      <c r="D1880" s="130">
        <v>31913</v>
      </c>
      <c r="E1880" s="130" t="s">
        <v>224</v>
      </c>
      <c r="F1880" s="130">
        <v>1.6729562893196099</v>
      </c>
      <c r="G1880" s="130" t="s">
        <v>53</v>
      </c>
      <c r="H1880" s="130" t="s">
        <v>53</v>
      </c>
      <c r="I1880" s="130" t="s">
        <v>66</v>
      </c>
      <c r="J1880" s="130" t="s">
        <v>45</v>
      </c>
      <c r="K1880" s="130" t="s">
        <v>44</v>
      </c>
    </row>
    <row r="1881" spans="1:11" x14ac:dyDescent="0.35">
      <c r="A1881" s="130">
        <v>695</v>
      </c>
      <c r="B1881" s="130">
        <v>37</v>
      </c>
      <c r="C1881" s="130" t="s">
        <v>97</v>
      </c>
      <c r="D1881" s="130">
        <v>31668</v>
      </c>
      <c r="E1881" s="130" t="s">
        <v>224</v>
      </c>
      <c r="F1881" s="130">
        <v>1.6729562893196099</v>
      </c>
      <c r="G1881" s="130" t="s">
        <v>53</v>
      </c>
      <c r="H1881" s="130" t="s">
        <v>53</v>
      </c>
      <c r="I1881" s="130" t="s">
        <v>66</v>
      </c>
      <c r="J1881" s="130" t="s">
        <v>45</v>
      </c>
      <c r="K1881" s="130" t="s">
        <v>44</v>
      </c>
    </row>
    <row r="1882" spans="1:11" x14ac:dyDescent="0.35">
      <c r="A1882" s="130">
        <v>700</v>
      </c>
      <c r="B1882" s="130">
        <v>37</v>
      </c>
      <c r="C1882" s="130" t="s">
        <v>97</v>
      </c>
      <c r="D1882" s="130">
        <v>31221</v>
      </c>
      <c r="E1882" s="130" t="s">
        <v>224</v>
      </c>
      <c r="F1882" s="130">
        <v>1.6729562893196099</v>
      </c>
      <c r="G1882" s="130" t="s">
        <v>53</v>
      </c>
      <c r="H1882" s="130" t="s">
        <v>53</v>
      </c>
      <c r="I1882" s="130" t="s">
        <v>66</v>
      </c>
      <c r="J1882" s="130" t="s">
        <v>45</v>
      </c>
      <c r="K1882" s="130" t="s">
        <v>44</v>
      </c>
    </row>
    <row r="1883" spans="1:11" x14ac:dyDescent="0.35">
      <c r="A1883" s="130">
        <v>705</v>
      </c>
      <c r="B1883" s="130">
        <v>37</v>
      </c>
      <c r="C1883" s="130" t="s">
        <v>97</v>
      </c>
      <c r="D1883" s="130">
        <v>31022</v>
      </c>
      <c r="E1883" s="130" t="s">
        <v>224</v>
      </c>
      <c r="F1883" s="130">
        <v>1.6729562893196099</v>
      </c>
      <c r="G1883" s="130" t="s">
        <v>53</v>
      </c>
      <c r="H1883" s="130" t="s">
        <v>53</v>
      </c>
      <c r="I1883" s="130" t="s">
        <v>66</v>
      </c>
      <c r="J1883" s="130" t="s">
        <v>45</v>
      </c>
      <c r="K1883" s="130" t="s">
        <v>44</v>
      </c>
    </row>
    <row r="1884" spans="1:11" x14ac:dyDescent="0.35">
      <c r="A1884" s="130">
        <v>710</v>
      </c>
      <c r="B1884" s="130">
        <v>37</v>
      </c>
      <c r="C1884" s="130" t="s">
        <v>97</v>
      </c>
      <c r="D1884" s="130">
        <v>31077</v>
      </c>
      <c r="E1884" s="130" t="s">
        <v>224</v>
      </c>
      <c r="F1884" s="130">
        <v>1.6729562893196099</v>
      </c>
      <c r="G1884" s="130" t="s">
        <v>53</v>
      </c>
      <c r="H1884" s="130" t="s">
        <v>53</v>
      </c>
      <c r="I1884" s="130" t="s">
        <v>66</v>
      </c>
      <c r="J1884" s="130" t="s">
        <v>45</v>
      </c>
      <c r="K1884" s="130" t="s">
        <v>44</v>
      </c>
    </row>
    <row r="1885" spans="1:11" x14ac:dyDescent="0.35">
      <c r="A1885" s="130">
        <v>715</v>
      </c>
      <c r="B1885" s="130">
        <v>37</v>
      </c>
      <c r="C1885" s="130" t="s">
        <v>97</v>
      </c>
      <c r="D1885" s="130">
        <v>31496</v>
      </c>
      <c r="E1885" s="130" t="s">
        <v>224</v>
      </c>
      <c r="F1885" s="130">
        <v>1.6729562893196099</v>
      </c>
      <c r="G1885" s="130" t="s">
        <v>53</v>
      </c>
      <c r="H1885" s="130" t="s">
        <v>53</v>
      </c>
      <c r="I1885" s="130" t="s">
        <v>66</v>
      </c>
      <c r="J1885" s="130" t="s">
        <v>45</v>
      </c>
      <c r="K1885" s="130" t="s">
        <v>44</v>
      </c>
    </row>
    <row r="1886" spans="1:11" x14ac:dyDescent="0.35">
      <c r="A1886" s="130">
        <v>720</v>
      </c>
      <c r="B1886" s="130">
        <v>37</v>
      </c>
      <c r="C1886" s="130" t="s">
        <v>97</v>
      </c>
      <c r="D1886" s="130">
        <v>31627</v>
      </c>
      <c r="E1886" s="130" t="s">
        <v>224</v>
      </c>
      <c r="F1886" s="130">
        <v>1.6729562893196099</v>
      </c>
      <c r="G1886" s="130" t="s">
        <v>53</v>
      </c>
      <c r="H1886" s="130" t="s">
        <v>53</v>
      </c>
      <c r="I1886" s="130" t="s">
        <v>66</v>
      </c>
      <c r="J1886" s="130" t="s">
        <v>45</v>
      </c>
      <c r="K1886" s="130" t="s">
        <v>44</v>
      </c>
    </row>
    <row r="1887" spans="1:11" x14ac:dyDescent="0.35">
      <c r="A1887" s="130">
        <v>0</v>
      </c>
      <c r="B1887" s="130">
        <v>37</v>
      </c>
      <c r="C1887" s="130" t="s">
        <v>98</v>
      </c>
      <c r="D1887" s="130">
        <v>28906</v>
      </c>
      <c r="E1887" s="130" t="s">
        <v>224</v>
      </c>
      <c r="F1887" s="130">
        <v>2.5280228371940798</v>
      </c>
      <c r="G1887" s="130" t="s">
        <v>53</v>
      </c>
      <c r="H1887" s="130" t="s">
        <v>53</v>
      </c>
      <c r="I1887" s="130" t="s">
        <v>66</v>
      </c>
      <c r="J1887" s="130" t="s">
        <v>45</v>
      </c>
      <c r="K1887" s="130" t="s">
        <v>44</v>
      </c>
    </row>
    <row r="1888" spans="1:11" x14ac:dyDescent="0.35">
      <c r="A1888" s="130">
        <v>5</v>
      </c>
      <c r="B1888" s="130">
        <v>37</v>
      </c>
      <c r="C1888" s="130" t="s">
        <v>98</v>
      </c>
      <c r="D1888" s="130">
        <v>21709</v>
      </c>
      <c r="E1888" s="130" t="s">
        <v>224</v>
      </c>
      <c r="F1888" s="130">
        <v>2.5280228371940798</v>
      </c>
      <c r="G1888" s="130" t="s">
        <v>53</v>
      </c>
      <c r="H1888" s="130" t="s">
        <v>53</v>
      </c>
      <c r="I1888" s="130" t="s">
        <v>66</v>
      </c>
      <c r="J1888" s="130" t="s">
        <v>45</v>
      </c>
      <c r="K1888" s="130" t="s">
        <v>44</v>
      </c>
    </row>
    <row r="1889" spans="1:11" x14ac:dyDescent="0.35">
      <c r="A1889" s="130">
        <v>10</v>
      </c>
      <c r="B1889" s="130">
        <v>37</v>
      </c>
      <c r="C1889" s="130" t="s">
        <v>98</v>
      </c>
      <c r="D1889" s="130">
        <v>16560</v>
      </c>
      <c r="E1889" s="130" t="s">
        <v>224</v>
      </c>
      <c r="F1889" s="130">
        <v>2.5280228371940798</v>
      </c>
      <c r="G1889" s="130" t="s">
        <v>53</v>
      </c>
      <c r="H1889" s="130" t="s">
        <v>53</v>
      </c>
      <c r="I1889" s="130" t="s">
        <v>66</v>
      </c>
      <c r="J1889" s="130" t="s">
        <v>45</v>
      </c>
      <c r="K1889" s="130" t="s">
        <v>44</v>
      </c>
    </row>
    <row r="1890" spans="1:11" x14ac:dyDescent="0.35">
      <c r="A1890" s="130">
        <v>15</v>
      </c>
      <c r="B1890" s="130">
        <v>36.9</v>
      </c>
      <c r="C1890" s="130" t="s">
        <v>98</v>
      </c>
      <c r="D1890" s="130">
        <v>14210</v>
      </c>
      <c r="E1890" s="130" t="s">
        <v>224</v>
      </c>
      <c r="F1890" s="130">
        <v>2.5280228371940798</v>
      </c>
      <c r="G1890" s="130" t="s">
        <v>53</v>
      </c>
      <c r="H1890" s="130" t="s">
        <v>53</v>
      </c>
      <c r="I1890" s="130" t="s">
        <v>66</v>
      </c>
      <c r="J1890" s="130" t="s">
        <v>45</v>
      </c>
      <c r="K1890" s="130" t="s">
        <v>44</v>
      </c>
    </row>
    <row r="1891" spans="1:11" x14ac:dyDescent="0.35">
      <c r="A1891" s="130">
        <v>20</v>
      </c>
      <c r="B1891" s="130">
        <v>37</v>
      </c>
      <c r="C1891" s="130" t="s">
        <v>98</v>
      </c>
      <c r="D1891" s="130">
        <v>11641</v>
      </c>
      <c r="E1891" s="130" t="s">
        <v>224</v>
      </c>
      <c r="F1891" s="130">
        <v>2.5280228371940798</v>
      </c>
      <c r="G1891" s="130" t="s">
        <v>53</v>
      </c>
      <c r="H1891" s="130" t="s">
        <v>53</v>
      </c>
      <c r="I1891" s="130" t="s">
        <v>66</v>
      </c>
      <c r="J1891" s="130" t="s">
        <v>45</v>
      </c>
      <c r="K1891" s="130" t="s">
        <v>44</v>
      </c>
    </row>
    <row r="1892" spans="1:11" x14ac:dyDescent="0.35">
      <c r="A1892" s="130">
        <v>25</v>
      </c>
      <c r="B1892" s="130">
        <v>37</v>
      </c>
      <c r="C1892" s="130" t="s">
        <v>98</v>
      </c>
      <c r="D1892" s="130">
        <v>11542</v>
      </c>
      <c r="E1892" s="130" t="s">
        <v>224</v>
      </c>
      <c r="F1892" s="130">
        <v>2.5280228371940798</v>
      </c>
      <c r="G1892" s="130" t="s">
        <v>53</v>
      </c>
      <c r="H1892" s="130" t="s">
        <v>53</v>
      </c>
      <c r="I1892" s="130" t="s">
        <v>66</v>
      </c>
      <c r="J1892" s="130" t="s">
        <v>45</v>
      </c>
      <c r="K1892" s="130" t="s">
        <v>44</v>
      </c>
    </row>
    <row r="1893" spans="1:11" x14ac:dyDescent="0.35">
      <c r="A1893" s="130">
        <v>30</v>
      </c>
      <c r="B1893" s="130">
        <v>36.9</v>
      </c>
      <c r="C1893" s="130" t="s">
        <v>98</v>
      </c>
      <c r="D1893" s="130">
        <v>9290</v>
      </c>
      <c r="E1893" s="130" t="s">
        <v>224</v>
      </c>
      <c r="F1893" s="130">
        <v>2.5280228371940798</v>
      </c>
      <c r="G1893" s="130" t="s">
        <v>53</v>
      </c>
      <c r="H1893" s="130" t="s">
        <v>53</v>
      </c>
      <c r="I1893" s="130" t="s">
        <v>66</v>
      </c>
      <c r="J1893" s="130" t="s">
        <v>45</v>
      </c>
      <c r="K1893" s="130" t="s">
        <v>44</v>
      </c>
    </row>
    <row r="1894" spans="1:11" x14ac:dyDescent="0.35">
      <c r="A1894" s="130">
        <v>35</v>
      </c>
      <c r="B1894" s="130">
        <v>37</v>
      </c>
      <c r="C1894" s="130" t="s">
        <v>98</v>
      </c>
      <c r="D1894" s="130">
        <v>9531</v>
      </c>
      <c r="E1894" s="130" t="s">
        <v>224</v>
      </c>
      <c r="F1894" s="130">
        <v>2.5280228371940798</v>
      </c>
      <c r="G1894" s="130" t="s">
        <v>53</v>
      </c>
      <c r="H1894" s="130" t="s">
        <v>53</v>
      </c>
      <c r="I1894" s="130" t="s">
        <v>66</v>
      </c>
      <c r="J1894" s="130" t="s">
        <v>45</v>
      </c>
      <c r="K1894" s="130" t="s">
        <v>44</v>
      </c>
    </row>
    <row r="1895" spans="1:11" x14ac:dyDescent="0.35">
      <c r="A1895" s="130">
        <v>40</v>
      </c>
      <c r="B1895" s="130">
        <v>37</v>
      </c>
      <c r="C1895" s="130" t="s">
        <v>98</v>
      </c>
      <c r="D1895" s="130">
        <v>8899</v>
      </c>
      <c r="E1895" s="130" t="s">
        <v>224</v>
      </c>
      <c r="F1895" s="130">
        <v>2.5280228371940798</v>
      </c>
      <c r="G1895" s="130" t="s">
        <v>53</v>
      </c>
      <c r="H1895" s="130" t="s">
        <v>53</v>
      </c>
      <c r="I1895" s="130" t="s">
        <v>66</v>
      </c>
      <c r="J1895" s="130" t="s">
        <v>45</v>
      </c>
      <c r="K1895" s="130" t="s">
        <v>44</v>
      </c>
    </row>
    <row r="1896" spans="1:11" x14ac:dyDescent="0.35">
      <c r="A1896" s="130">
        <v>45</v>
      </c>
      <c r="B1896" s="130">
        <v>37</v>
      </c>
      <c r="C1896" s="130" t="s">
        <v>98</v>
      </c>
      <c r="D1896" s="130">
        <v>7903</v>
      </c>
      <c r="E1896" s="130" t="s">
        <v>224</v>
      </c>
      <c r="F1896" s="130">
        <v>2.5280228371940798</v>
      </c>
      <c r="G1896" s="130" t="s">
        <v>53</v>
      </c>
      <c r="H1896" s="130" t="s">
        <v>53</v>
      </c>
      <c r="I1896" s="130" t="s">
        <v>66</v>
      </c>
      <c r="J1896" s="130" t="s">
        <v>45</v>
      </c>
      <c r="K1896" s="130" t="s">
        <v>44</v>
      </c>
    </row>
    <row r="1897" spans="1:11" x14ac:dyDescent="0.35">
      <c r="A1897" s="130">
        <v>50</v>
      </c>
      <c r="B1897" s="130">
        <v>37</v>
      </c>
      <c r="C1897" s="130" t="s">
        <v>98</v>
      </c>
      <c r="D1897" s="130">
        <v>8295</v>
      </c>
      <c r="E1897" s="130" t="s">
        <v>224</v>
      </c>
      <c r="F1897" s="130">
        <v>2.5280228371940798</v>
      </c>
      <c r="G1897" s="130" t="s">
        <v>53</v>
      </c>
      <c r="H1897" s="130" t="s">
        <v>53</v>
      </c>
      <c r="I1897" s="130" t="s">
        <v>66</v>
      </c>
      <c r="J1897" s="130" t="s">
        <v>45</v>
      </c>
      <c r="K1897" s="130" t="s">
        <v>44</v>
      </c>
    </row>
    <row r="1898" spans="1:11" x14ac:dyDescent="0.35">
      <c r="A1898" s="130">
        <v>55</v>
      </c>
      <c r="B1898" s="130">
        <v>37</v>
      </c>
      <c r="C1898" s="130" t="s">
        <v>98</v>
      </c>
      <c r="D1898" s="130">
        <v>8530</v>
      </c>
      <c r="E1898" s="130" t="s">
        <v>224</v>
      </c>
      <c r="F1898" s="130">
        <v>2.5280228371940798</v>
      </c>
      <c r="G1898" s="130" t="s">
        <v>53</v>
      </c>
      <c r="H1898" s="130" t="s">
        <v>53</v>
      </c>
      <c r="I1898" s="130" t="s">
        <v>66</v>
      </c>
      <c r="J1898" s="130" t="s">
        <v>45</v>
      </c>
      <c r="K1898" s="130" t="s">
        <v>44</v>
      </c>
    </row>
    <row r="1899" spans="1:11" x14ac:dyDescent="0.35">
      <c r="A1899" s="130">
        <v>60</v>
      </c>
      <c r="B1899" s="130">
        <v>37</v>
      </c>
      <c r="C1899" s="130" t="s">
        <v>98</v>
      </c>
      <c r="D1899" s="130">
        <v>7967</v>
      </c>
      <c r="E1899" s="130" t="s">
        <v>224</v>
      </c>
      <c r="F1899" s="130">
        <v>2.5280228371940798</v>
      </c>
      <c r="G1899" s="130" t="s">
        <v>53</v>
      </c>
      <c r="H1899" s="130" t="s">
        <v>53</v>
      </c>
      <c r="I1899" s="130" t="s">
        <v>66</v>
      </c>
      <c r="J1899" s="130" t="s">
        <v>45</v>
      </c>
      <c r="K1899" s="130" t="s">
        <v>44</v>
      </c>
    </row>
    <row r="1900" spans="1:11" x14ac:dyDescent="0.35">
      <c r="A1900" s="130">
        <v>65</v>
      </c>
      <c r="B1900" s="130">
        <v>37</v>
      </c>
      <c r="C1900" s="130" t="s">
        <v>98</v>
      </c>
      <c r="D1900" s="130">
        <v>8412</v>
      </c>
      <c r="E1900" s="130" t="s">
        <v>224</v>
      </c>
      <c r="F1900" s="130">
        <v>2.5280228371940798</v>
      </c>
      <c r="G1900" s="130" t="s">
        <v>53</v>
      </c>
      <c r="H1900" s="130" t="s">
        <v>53</v>
      </c>
      <c r="I1900" s="130" t="s">
        <v>66</v>
      </c>
      <c r="J1900" s="130" t="s">
        <v>45</v>
      </c>
      <c r="K1900" s="130" t="s">
        <v>44</v>
      </c>
    </row>
    <row r="1901" spans="1:11" x14ac:dyDescent="0.35">
      <c r="A1901" s="130">
        <v>70</v>
      </c>
      <c r="B1901" s="130">
        <v>37.1</v>
      </c>
      <c r="C1901" s="130" t="s">
        <v>98</v>
      </c>
      <c r="D1901" s="130">
        <v>7644</v>
      </c>
      <c r="E1901" s="130" t="s">
        <v>224</v>
      </c>
      <c r="F1901" s="130">
        <v>2.5280228371940798</v>
      </c>
      <c r="G1901" s="130" t="s">
        <v>53</v>
      </c>
      <c r="H1901" s="130" t="s">
        <v>53</v>
      </c>
      <c r="I1901" s="130" t="s">
        <v>66</v>
      </c>
      <c r="J1901" s="130" t="s">
        <v>45</v>
      </c>
      <c r="K1901" s="130" t="s">
        <v>44</v>
      </c>
    </row>
    <row r="1902" spans="1:11" x14ac:dyDescent="0.35">
      <c r="A1902" s="130">
        <v>75</v>
      </c>
      <c r="B1902" s="130">
        <v>37</v>
      </c>
      <c r="C1902" s="130" t="s">
        <v>98</v>
      </c>
      <c r="D1902" s="130">
        <v>8681</v>
      </c>
      <c r="E1902" s="130" t="s">
        <v>224</v>
      </c>
      <c r="F1902" s="130">
        <v>2.5280228371940798</v>
      </c>
      <c r="G1902" s="130" t="s">
        <v>53</v>
      </c>
      <c r="H1902" s="130" t="s">
        <v>53</v>
      </c>
      <c r="I1902" s="130" t="s">
        <v>66</v>
      </c>
      <c r="J1902" s="130" t="s">
        <v>45</v>
      </c>
      <c r="K1902" s="130" t="s">
        <v>44</v>
      </c>
    </row>
    <row r="1903" spans="1:11" x14ac:dyDescent="0.35">
      <c r="A1903" s="130">
        <v>80</v>
      </c>
      <c r="B1903" s="130">
        <v>37</v>
      </c>
      <c r="C1903" s="130" t="s">
        <v>98</v>
      </c>
      <c r="D1903" s="130">
        <v>8560</v>
      </c>
      <c r="E1903" s="130" t="s">
        <v>224</v>
      </c>
      <c r="F1903" s="130">
        <v>2.5280228371940798</v>
      </c>
      <c r="G1903" s="130" t="s">
        <v>53</v>
      </c>
      <c r="H1903" s="130" t="s">
        <v>53</v>
      </c>
      <c r="I1903" s="130" t="s">
        <v>66</v>
      </c>
      <c r="J1903" s="130" t="s">
        <v>45</v>
      </c>
      <c r="K1903" s="130" t="s">
        <v>44</v>
      </c>
    </row>
    <row r="1904" spans="1:11" x14ac:dyDescent="0.35">
      <c r="A1904" s="130">
        <v>85</v>
      </c>
      <c r="B1904" s="130">
        <v>37</v>
      </c>
      <c r="C1904" s="130" t="s">
        <v>98</v>
      </c>
      <c r="D1904" s="130">
        <v>8258</v>
      </c>
      <c r="E1904" s="130" t="s">
        <v>224</v>
      </c>
      <c r="F1904" s="130">
        <v>2.5280228371940798</v>
      </c>
      <c r="G1904" s="130" t="s">
        <v>53</v>
      </c>
      <c r="H1904" s="130" t="s">
        <v>53</v>
      </c>
      <c r="I1904" s="130" t="s">
        <v>66</v>
      </c>
      <c r="J1904" s="130" t="s">
        <v>45</v>
      </c>
      <c r="K1904" s="130" t="s">
        <v>44</v>
      </c>
    </row>
    <row r="1905" spans="1:11" x14ac:dyDescent="0.35">
      <c r="A1905" s="130">
        <v>90</v>
      </c>
      <c r="B1905" s="130">
        <v>37</v>
      </c>
      <c r="C1905" s="130" t="s">
        <v>98</v>
      </c>
      <c r="D1905" s="130">
        <v>8198</v>
      </c>
      <c r="E1905" s="130" t="s">
        <v>224</v>
      </c>
      <c r="F1905" s="130">
        <v>2.5280228371940798</v>
      </c>
      <c r="G1905" s="130" t="s">
        <v>53</v>
      </c>
      <c r="H1905" s="130" t="s">
        <v>53</v>
      </c>
      <c r="I1905" s="130" t="s">
        <v>66</v>
      </c>
      <c r="J1905" s="130" t="s">
        <v>45</v>
      </c>
      <c r="K1905" s="130" t="s">
        <v>44</v>
      </c>
    </row>
    <row r="1906" spans="1:11" x14ac:dyDescent="0.35">
      <c r="A1906" s="130">
        <v>95</v>
      </c>
      <c r="B1906" s="130">
        <v>37</v>
      </c>
      <c r="C1906" s="130" t="s">
        <v>98</v>
      </c>
      <c r="D1906" s="130">
        <v>8611</v>
      </c>
      <c r="E1906" s="130" t="s">
        <v>224</v>
      </c>
      <c r="F1906" s="130">
        <v>2.5280228371940798</v>
      </c>
      <c r="G1906" s="130" t="s">
        <v>53</v>
      </c>
      <c r="H1906" s="130" t="s">
        <v>53</v>
      </c>
      <c r="I1906" s="130" t="s">
        <v>66</v>
      </c>
      <c r="J1906" s="130" t="s">
        <v>45</v>
      </c>
      <c r="K1906" s="130" t="s">
        <v>44</v>
      </c>
    </row>
    <row r="1907" spans="1:11" x14ac:dyDescent="0.35">
      <c r="A1907" s="130">
        <v>100</v>
      </c>
      <c r="B1907" s="130">
        <v>37</v>
      </c>
      <c r="C1907" s="130" t="s">
        <v>98</v>
      </c>
      <c r="D1907" s="130">
        <v>8461</v>
      </c>
      <c r="E1907" s="130" t="s">
        <v>224</v>
      </c>
      <c r="F1907" s="130">
        <v>2.5280228371940798</v>
      </c>
      <c r="G1907" s="130" t="s">
        <v>53</v>
      </c>
      <c r="H1907" s="130" t="s">
        <v>53</v>
      </c>
      <c r="I1907" s="130" t="s">
        <v>66</v>
      </c>
      <c r="J1907" s="130" t="s">
        <v>45</v>
      </c>
      <c r="K1907" s="130" t="s">
        <v>44</v>
      </c>
    </row>
    <row r="1908" spans="1:11" x14ac:dyDescent="0.35">
      <c r="A1908" s="130">
        <v>105</v>
      </c>
      <c r="B1908" s="130">
        <v>37</v>
      </c>
      <c r="C1908" s="130" t="s">
        <v>98</v>
      </c>
      <c r="D1908" s="130">
        <v>8740</v>
      </c>
      <c r="E1908" s="130" t="s">
        <v>224</v>
      </c>
      <c r="F1908" s="130">
        <v>2.5280228371940798</v>
      </c>
      <c r="G1908" s="130" t="s">
        <v>53</v>
      </c>
      <c r="H1908" s="130" t="s">
        <v>53</v>
      </c>
      <c r="I1908" s="130" t="s">
        <v>66</v>
      </c>
      <c r="J1908" s="130" t="s">
        <v>45</v>
      </c>
      <c r="K1908" s="130" t="s">
        <v>44</v>
      </c>
    </row>
    <row r="1909" spans="1:11" x14ac:dyDescent="0.35">
      <c r="A1909" s="130">
        <v>110</v>
      </c>
      <c r="B1909" s="130">
        <v>37</v>
      </c>
      <c r="C1909" s="130" t="s">
        <v>98</v>
      </c>
      <c r="D1909" s="130">
        <v>8190</v>
      </c>
      <c r="E1909" s="130" t="s">
        <v>224</v>
      </c>
      <c r="F1909" s="130">
        <v>2.5280228371940798</v>
      </c>
      <c r="G1909" s="130" t="s">
        <v>53</v>
      </c>
      <c r="H1909" s="130" t="s">
        <v>53</v>
      </c>
      <c r="I1909" s="130" t="s">
        <v>66</v>
      </c>
      <c r="J1909" s="130" t="s">
        <v>45</v>
      </c>
      <c r="K1909" s="130" t="s">
        <v>44</v>
      </c>
    </row>
    <row r="1910" spans="1:11" x14ac:dyDescent="0.35">
      <c r="A1910" s="130">
        <v>115</v>
      </c>
      <c r="B1910" s="130">
        <v>37</v>
      </c>
      <c r="C1910" s="130" t="s">
        <v>98</v>
      </c>
      <c r="D1910" s="130">
        <v>8156</v>
      </c>
      <c r="E1910" s="130" t="s">
        <v>224</v>
      </c>
      <c r="F1910" s="130">
        <v>2.5280228371940798</v>
      </c>
      <c r="G1910" s="130" t="s">
        <v>53</v>
      </c>
      <c r="H1910" s="130" t="s">
        <v>53</v>
      </c>
      <c r="I1910" s="130" t="s">
        <v>66</v>
      </c>
      <c r="J1910" s="130" t="s">
        <v>45</v>
      </c>
      <c r="K1910" s="130" t="s">
        <v>44</v>
      </c>
    </row>
    <row r="1911" spans="1:11" x14ac:dyDescent="0.35">
      <c r="A1911" s="130">
        <v>120</v>
      </c>
      <c r="B1911" s="130">
        <v>36.9</v>
      </c>
      <c r="C1911" s="130" t="s">
        <v>98</v>
      </c>
      <c r="D1911" s="130">
        <v>9350</v>
      </c>
      <c r="E1911" s="130" t="s">
        <v>224</v>
      </c>
      <c r="F1911" s="130">
        <v>2.5280228371940798</v>
      </c>
      <c r="G1911" s="130" t="s">
        <v>53</v>
      </c>
      <c r="H1911" s="130" t="s">
        <v>53</v>
      </c>
      <c r="I1911" s="130" t="s">
        <v>66</v>
      </c>
      <c r="J1911" s="130" t="s">
        <v>45</v>
      </c>
      <c r="K1911" s="130" t="s">
        <v>44</v>
      </c>
    </row>
    <row r="1912" spans="1:11" x14ac:dyDescent="0.35">
      <c r="A1912" s="130">
        <v>125</v>
      </c>
      <c r="B1912" s="130">
        <v>37</v>
      </c>
      <c r="C1912" s="130" t="s">
        <v>98</v>
      </c>
      <c r="D1912" s="130">
        <v>8281</v>
      </c>
      <c r="E1912" s="130" t="s">
        <v>224</v>
      </c>
      <c r="F1912" s="130">
        <v>2.5280228371940798</v>
      </c>
      <c r="G1912" s="130" t="s">
        <v>53</v>
      </c>
      <c r="H1912" s="130" t="s">
        <v>53</v>
      </c>
      <c r="I1912" s="130" t="s">
        <v>66</v>
      </c>
      <c r="J1912" s="130" t="s">
        <v>45</v>
      </c>
      <c r="K1912" s="130" t="s">
        <v>44</v>
      </c>
    </row>
    <row r="1913" spans="1:11" x14ac:dyDescent="0.35">
      <c r="A1913" s="130">
        <v>130</v>
      </c>
      <c r="B1913" s="130">
        <v>37</v>
      </c>
      <c r="C1913" s="130" t="s">
        <v>98</v>
      </c>
      <c r="D1913" s="130">
        <v>8077</v>
      </c>
      <c r="E1913" s="130" t="s">
        <v>224</v>
      </c>
      <c r="F1913" s="130">
        <v>2.5280228371940798</v>
      </c>
      <c r="G1913" s="130" t="s">
        <v>53</v>
      </c>
      <c r="H1913" s="130" t="s">
        <v>53</v>
      </c>
      <c r="I1913" s="130" t="s">
        <v>66</v>
      </c>
      <c r="J1913" s="130" t="s">
        <v>45</v>
      </c>
      <c r="K1913" s="130" t="s">
        <v>44</v>
      </c>
    </row>
    <row r="1914" spans="1:11" x14ac:dyDescent="0.35">
      <c r="A1914" s="130">
        <v>135</v>
      </c>
      <c r="B1914" s="130">
        <v>37</v>
      </c>
      <c r="C1914" s="130" t="s">
        <v>98</v>
      </c>
      <c r="D1914" s="130">
        <v>9018</v>
      </c>
      <c r="E1914" s="130" t="s">
        <v>224</v>
      </c>
      <c r="F1914" s="130">
        <v>2.5280228371940798</v>
      </c>
      <c r="G1914" s="130" t="s">
        <v>53</v>
      </c>
      <c r="H1914" s="130" t="s">
        <v>53</v>
      </c>
      <c r="I1914" s="130" t="s">
        <v>66</v>
      </c>
      <c r="J1914" s="130" t="s">
        <v>45</v>
      </c>
      <c r="K1914" s="130" t="s">
        <v>44</v>
      </c>
    </row>
    <row r="1915" spans="1:11" x14ac:dyDescent="0.35">
      <c r="A1915" s="130">
        <v>140</v>
      </c>
      <c r="B1915" s="130">
        <v>37</v>
      </c>
      <c r="C1915" s="130" t="s">
        <v>98</v>
      </c>
      <c r="D1915" s="130">
        <v>9021</v>
      </c>
      <c r="E1915" s="130" t="s">
        <v>224</v>
      </c>
      <c r="F1915" s="130">
        <v>2.5280228371940798</v>
      </c>
      <c r="G1915" s="130" t="s">
        <v>53</v>
      </c>
      <c r="H1915" s="130" t="s">
        <v>53</v>
      </c>
      <c r="I1915" s="130" t="s">
        <v>66</v>
      </c>
      <c r="J1915" s="130" t="s">
        <v>45</v>
      </c>
      <c r="K1915" s="130" t="s">
        <v>44</v>
      </c>
    </row>
    <row r="1916" spans="1:11" x14ac:dyDescent="0.35">
      <c r="A1916" s="130">
        <v>145</v>
      </c>
      <c r="B1916" s="130">
        <v>37</v>
      </c>
      <c r="C1916" s="130" t="s">
        <v>98</v>
      </c>
      <c r="D1916" s="130">
        <v>9423</v>
      </c>
      <c r="E1916" s="130" t="s">
        <v>224</v>
      </c>
      <c r="F1916" s="130">
        <v>2.5280228371940798</v>
      </c>
      <c r="G1916" s="130" t="s">
        <v>53</v>
      </c>
      <c r="H1916" s="130" t="s">
        <v>53</v>
      </c>
      <c r="I1916" s="130" t="s">
        <v>66</v>
      </c>
      <c r="J1916" s="130" t="s">
        <v>45</v>
      </c>
      <c r="K1916" s="130" t="s">
        <v>44</v>
      </c>
    </row>
    <row r="1917" spans="1:11" x14ac:dyDescent="0.35">
      <c r="A1917" s="130">
        <v>150</v>
      </c>
      <c r="B1917" s="130">
        <v>37</v>
      </c>
      <c r="C1917" s="130" t="s">
        <v>98</v>
      </c>
      <c r="D1917" s="130">
        <v>9873</v>
      </c>
      <c r="E1917" s="130" t="s">
        <v>224</v>
      </c>
      <c r="F1917" s="130">
        <v>2.5280228371940798</v>
      </c>
      <c r="G1917" s="130" t="s">
        <v>53</v>
      </c>
      <c r="H1917" s="130" t="s">
        <v>53</v>
      </c>
      <c r="I1917" s="130" t="s">
        <v>66</v>
      </c>
      <c r="J1917" s="130" t="s">
        <v>45</v>
      </c>
      <c r="K1917" s="130" t="s">
        <v>44</v>
      </c>
    </row>
    <row r="1918" spans="1:11" x14ac:dyDescent="0.35">
      <c r="A1918" s="130">
        <v>155</v>
      </c>
      <c r="B1918" s="130">
        <v>37</v>
      </c>
      <c r="C1918" s="130" t="s">
        <v>98</v>
      </c>
      <c r="D1918" s="130">
        <v>10075</v>
      </c>
      <c r="E1918" s="130" t="s">
        <v>224</v>
      </c>
      <c r="F1918" s="130">
        <v>2.5280228371940798</v>
      </c>
      <c r="G1918" s="130" t="s">
        <v>53</v>
      </c>
      <c r="H1918" s="130" t="s">
        <v>53</v>
      </c>
      <c r="I1918" s="130" t="s">
        <v>66</v>
      </c>
      <c r="J1918" s="130" t="s">
        <v>45</v>
      </c>
      <c r="K1918" s="130" t="s">
        <v>44</v>
      </c>
    </row>
    <row r="1919" spans="1:11" x14ac:dyDescent="0.35">
      <c r="A1919" s="130">
        <v>160</v>
      </c>
      <c r="B1919" s="130">
        <v>37</v>
      </c>
      <c r="C1919" s="130" t="s">
        <v>98</v>
      </c>
      <c r="D1919" s="130">
        <v>10098</v>
      </c>
      <c r="E1919" s="130" t="s">
        <v>224</v>
      </c>
      <c r="F1919" s="130">
        <v>2.5280228371940798</v>
      </c>
      <c r="G1919" s="130" t="s">
        <v>53</v>
      </c>
      <c r="H1919" s="130" t="s">
        <v>53</v>
      </c>
      <c r="I1919" s="130" t="s">
        <v>66</v>
      </c>
      <c r="J1919" s="130" t="s">
        <v>45</v>
      </c>
      <c r="K1919" s="130" t="s">
        <v>44</v>
      </c>
    </row>
    <row r="1920" spans="1:11" x14ac:dyDescent="0.35">
      <c r="A1920" s="130">
        <v>165</v>
      </c>
      <c r="B1920" s="130">
        <v>37</v>
      </c>
      <c r="C1920" s="130" t="s">
        <v>98</v>
      </c>
      <c r="D1920" s="130">
        <v>9704</v>
      </c>
      <c r="E1920" s="130" t="s">
        <v>224</v>
      </c>
      <c r="F1920" s="130">
        <v>2.5280228371940798</v>
      </c>
      <c r="G1920" s="130" t="s">
        <v>53</v>
      </c>
      <c r="H1920" s="130" t="s">
        <v>53</v>
      </c>
      <c r="I1920" s="130" t="s">
        <v>66</v>
      </c>
      <c r="J1920" s="130" t="s">
        <v>45</v>
      </c>
      <c r="K1920" s="130" t="s">
        <v>44</v>
      </c>
    </row>
    <row r="1921" spans="1:11" x14ac:dyDescent="0.35">
      <c r="A1921" s="130">
        <v>170</v>
      </c>
      <c r="B1921" s="130">
        <v>37</v>
      </c>
      <c r="C1921" s="130" t="s">
        <v>98</v>
      </c>
      <c r="D1921" s="130">
        <v>10630</v>
      </c>
      <c r="E1921" s="130" t="s">
        <v>224</v>
      </c>
      <c r="F1921" s="130">
        <v>2.5280228371940798</v>
      </c>
      <c r="G1921" s="130" t="s">
        <v>53</v>
      </c>
      <c r="H1921" s="130" t="s">
        <v>53</v>
      </c>
      <c r="I1921" s="130" t="s">
        <v>66</v>
      </c>
      <c r="J1921" s="130" t="s">
        <v>45</v>
      </c>
      <c r="K1921" s="130" t="s">
        <v>44</v>
      </c>
    </row>
    <row r="1922" spans="1:11" x14ac:dyDescent="0.35">
      <c r="A1922" s="130">
        <v>175</v>
      </c>
      <c r="B1922" s="130">
        <v>37</v>
      </c>
      <c r="C1922" s="130" t="s">
        <v>98</v>
      </c>
      <c r="D1922" s="130">
        <v>10705</v>
      </c>
      <c r="E1922" s="130" t="s">
        <v>224</v>
      </c>
      <c r="F1922" s="130">
        <v>2.5280228371940798</v>
      </c>
      <c r="G1922" s="130" t="s">
        <v>53</v>
      </c>
      <c r="H1922" s="130" t="s">
        <v>53</v>
      </c>
      <c r="I1922" s="130" t="s">
        <v>66</v>
      </c>
      <c r="J1922" s="130" t="s">
        <v>45</v>
      </c>
      <c r="K1922" s="130" t="s">
        <v>44</v>
      </c>
    </row>
    <row r="1923" spans="1:11" x14ac:dyDescent="0.35">
      <c r="A1923" s="130">
        <v>180</v>
      </c>
      <c r="B1923" s="130">
        <v>37</v>
      </c>
      <c r="C1923" s="130" t="s">
        <v>98</v>
      </c>
      <c r="D1923" s="130">
        <v>10526</v>
      </c>
      <c r="E1923" s="130" t="s">
        <v>224</v>
      </c>
      <c r="F1923" s="130">
        <v>2.5280228371940798</v>
      </c>
      <c r="G1923" s="130" t="s">
        <v>53</v>
      </c>
      <c r="H1923" s="130" t="s">
        <v>53</v>
      </c>
      <c r="I1923" s="130" t="s">
        <v>66</v>
      </c>
      <c r="J1923" s="130" t="s">
        <v>45</v>
      </c>
      <c r="K1923" s="130" t="s">
        <v>44</v>
      </c>
    </row>
    <row r="1924" spans="1:11" x14ac:dyDescent="0.35">
      <c r="A1924" s="130">
        <v>185</v>
      </c>
      <c r="B1924" s="130">
        <v>37</v>
      </c>
      <c r="C1924" s="130" t="s">
        <v>98</v>
      </c>
      <c r="D1924" s="130">
        <v>9930</v>
      </c>
      <c r="E1924" s="130" t="s">
        <v>224</v>
      </c>
      <c r="F1924" s="130">
        <v>2.5280228371940798</v>
      </c>
      <c r="G1924" s="130" t="s">
        <v>53</v>
      </c>
      <c r="H1924" s="130" t="s">
        <v>53</v>
      </c>
      <c r="I1924" s="130" t="s">
        <v>66</v>
      </c>
      <c r="J1924" s="130" t="s">
        <v>45</v>
      </c>
      <c r="K1924" s="130" t="s">
        <v>44</v>
      </c>
    </row>
    <row r="1925" spans="1:11" x14ac:dyDescent="0.35">
      <c r="A1925" s="130">
        <v>190</v>
      </c>
      <c r="B1925" s="130">
        <v>37</v>
      </c>
      <c r="C1925" s="130" t="s">
        <v>98</v>
      </c>
      <c r="D1925" s="130">
        <v>11241</v>
      </c>
      <c r="E1925" s="130" t="s">
        <v>224</v>
      </c>
      <c r="F1925" s="130">
        <v>2.5280228371940798</v>
      </c>
      <c r="G1925" s="130" t="s">
        <v>53</v>
      </c>
      <c r="H1925" s="130" t="s">
        <v>53</v>
      </c>
      <c r="I1925" s="130" t="s">
        <v>66</v>
      </c>
      <c r="J1925" s="130" t="s">
        <v>45</v>
      </c>
      <c r="K1925" s="130" t="s">
        <v>44</v>
      </c>
    </row>
    <row r="1926" spans="1:11" x14ac:dyDescent="0.35">
      <c r="A1926" s="130">
        <v>195</v>
      </c>
      <c r="B1926" s="130">
        <v>37</v>
      </c>
      <c r="C1926" s="130" t="s">
        <v>98</v>
      </c>
      <c r="D1926" s="130">
        <v>10716</v>
      </c>
      <c r="E1926" s="130" t="s">
        <v>224</v>
      </c>
      <c r="F1926" s="130">
        <v>2.5280228371940798</v>
      </c>
      <c r="G1926" s="130" t="s">
        <v>53</v>
      </c>
      <c r="H1926" s="130" t="s">
        <v>53</v>
      </c>
      <c r="I1926" s="130" t="s">
        <v>66</v>
      </c>
      <c r="J1926" s="130" t="s">
        <v>45</v>
      </c>
      <c r="K1926" s="130" t="s">
        <v>44</v>
      </c>
    </row>
    <row r="1927" spans="1:11" x14ac:dyDescent="0.35">
      <c r="A1927" s="130">
        <v>200</v>
      </c>
      <c r="B1927" s="130">
        <v>37</v>
      </c>
      <c r="C1927" s="130" t="s">
        <v>98</v>
      </c>
      <c r="D1927" s="130">
        <v>11532</v>
      </c>
      <c r="E1927" s="130" t="s">
        <v>224</v>
      </c>
      <c r="F1927" s="130">
        <v>2.5280228371940798</v>
      </c>
      <c r="G1927" s="130" t="s">
        <v>53</v>
      </c>
      <c r="H1927" s="130" t="s">
        <v>53</v>
      </c>
      <c r="I1927" s="130" t="s">
        <v>66</v>
      </c>
      <c r="J1927" s="130" t="s">
        <v>45</v>
      </c>
      <c r="K1927" s="130" t="s">
        <v>44</v>
      </c>
    </row>
    <row r="1928" spans="1:11" x14ac:dyDescent="0.35">
      <c r="A1928" s="130">
        <v>205</v>
      </c>
      <c r="B1928" s="130">
        <v>37</v>
      </c>
      <c r="C1928" s="130" t="s">
        <v>98</v>
      </c>
      <c r="D1928" s="130">
        <v>10969</v>
      </c>
      <c r="E1928" s="130" t="s">
        <v>224</v>
      </c>
      <c r="F1928" s="130">
        <v>2.5280228371940798</v>
      </c>
      <c r="G1928" s="130" t="s">
        <v>53</v>
      </c>
      <c r="H1928" s="130" t="s">
        <v>53</v>
      </c>
      <c r="I1928" s="130" t="s">
        <v>66</v>
      </c>
      <c r="J1928" s="130" t="s">
        <v>45</v>
      </c>
      <c r="K1928" s="130" t="s">
        <v>44</v>
      </c>
    </row>
    <row r="1929" spans="1:11" x14ac:dyDescent="0.35">
      <c r="A1929" s="130">
        <v>210</v>
      </c>
      <c r="B1929" s="130">
        <v>37</v>
      </c>
      <c r="C1929" s="130" t="s">
        <v>98</v>
      </c>
      <c r="D1929" s="130">
        <v>11921</v>
      </c>
      <c r="E1929" s="130" t="s">
        <v>224</v>
      </c>
      <c r="F1929" s="130">
        <v>2.5280228371940798</v>
      </c>
      <c r="G1929" s="130" t="s">
        <v>53</v>
      </c>
      <c r="H1929" s="130" t="s">
        <v>53</v>
      </c>
      <c r="I1929" s="130" t="s">
        <v>66</v>
      </c>
      <c r="J1929" s="130" t="s">
        <v>45</v>
      </c>
      <c r="K1929" s="130" t="s">
        <v>44</v>
      </c>
    </row>
    <row r="1930" spans="1:11" x14ac:dyDescent="0.35">
      <c r="A1930" s="130">
        <v>215</v>
      </c>
      <c r="B1930" s="130">
        <v>37</v>
      </c>
      <c r="C1930" s="130" t="s">
        <v>98</v>
      </c>
      <c r="D1930" s="130">
        <v>10658</v>
      </c>
      <c r="E1930" s="130" t="s">
        <v>224</v>
      </c>
      <c r="F1930" s="130">
        <v>2.5280228371940798</v>
      </c>
      <c r="G1930" s="130" t="s">
        <v>53</v>
      </c>
      <c r="H1930" s="130" t="s">
        <v>53</v>
      </c>
      <c r="I1930" s="130" t="s">
        <v>66</v>
      </c>
      <c r="J1930" s="130" t="s">
        <v>45</v>
      </c>
      <c r="K1930" s="130" t="s">
        <v>44</v>
      </c>
    </row>
    <row r="1931" spans="1:11" x14ac:dyDescent="0.35">
      <c r="A1931" s="130">
        <v>220</v>
      </c>
      <c r="B1931" s="130">
        <v>37</v>
      </c>
      <c r="C1931" s="130" t="s">
        <v>98</v>
      </c>
      <c r="D1931" s="130">
        <v>12007</v>
      </c>
      <c r="E1931" s="130" t="s">
        <v>224</v>
      </c>
      <c r="F1931" s="130">
        <v>2.5280228371940798</v>
      </c>
      <c r="G1931" s="130" t="s">
        <v>53</v>
      </c>
      <c r="H1931" s="130" t="s">
        <v>53</v>
      </c>
      <c r="I1931" s="130" t="s">
        <v>66</v>
      </c>
      <c r="J1931" s="130" t="s">
        <v>45</v>
      </c>
      <c r="K1931" s="130" t="s">
        <v>44</v>
      </c>
    </row>
    <row r="1932" spans="1:11" x14ac:dyDescent="0.35">
      <c r="A1932" s="130">
        <v>225</v>
      </c>
      <c r="B1932" s="130">
        <v>37</v>
      </c>
      <c r="C1932" s="130" t="s">
        <v>98</v>
      </c>
      <c r="D1932" s="130">
        <v>12311</v>
      </c>
      <c r="E1932" s="130" t="s">
        <v>224</v>
      </c>
      <c r="F1932" s="130">
        <v>2.5280228371940798</v>
      </c>
      <c r="G1932" s="130" t="s">
        <v>53</v>
      </c>
      <c r="H1932" s="130" t="s">
        <v>53</v>
      </c>
      <c r="I1932" s="130" t="s">
        <v>66</v>
      </c>
      <c r="J1932" s="130" t="s">
        <v>45</v>
      </c>
      <c r="K1932" s="130" t="s">
        <v>44</v>
      </c>
    </row>
    <row r="1933" spans="1:11" x14ac:dyDescent="0.35">
      <c r="A1933" s="130">
        <v>230</v>
      </c>
      <c r="B1933" s="130">
        <v>37</v>
      </c>
      <c r="C1933" s="130" t="s">
        <v>98</v>
      </c>
      <c r="D1933" s="130">
        <v>12477</v>
      </c>
      <c r="E1933" s="130" t="s">
        <v>224</v>
      </c>
      <c r="F1933" s="130">
        <v>2.5280228371940798</v>
      </c>
      <c r="G1933" s="130" t="s">
        <v>53</v>
      </c>
      <c r="H1933" s="130" t="s">
        <v>53</v>
      </c>
      <c r="I1933" s="130" t="s">
        <v>66</v>
      </c>
      <c r="J1933" s="130" t="s">
        <v>45</v>
      </c>
      <c r="K1933" s="130" t="s">
        <v>44</v>
      </c>
    </row>
    <row r="1934" spans="1:11" x14ac:dyDescent="0.35">
      <c r="A1934" s="130">
        <v>235</v>
      </c>
      <c r="B1934" s="130">
        <v>37</v>
      </c>
      <c r="C1934" s="130" t="s">
        <v>98</v>
      </c>
      <c r="D1934" s="130">
        <v>12048</v>
      </c>
      <c r="E1934" s="130" t="s">
        <v>224</v>
      </c>
      <c r="F1934" s="130">
        <v>2.5280228371940798</v>
      </c>
      <c r="G1934" s="130" t="s">
        <v>53</v>
      </c>
      <c r="H1934" s="130" t="s">
        <v>53</v>
      </c>
      <c r="I1934" s="130" t="s">
        <v>66</v>
      </c>
      <c r="J1934" s="130" t="s">
        <v>45</v>
      </c>
      <c r="K1934" s="130" t="s">
        <v>44</v>
      </c>
    </row>
    <row r="1935" spans="1:11" x14ac:dyDescent="0.35">
      <c r="A1935" s="130">
        <v>240</v>
      </c>
      <c r="B1935" s="130">
        <v>37</v>
      </c>
      <c r="C1935" s="130" t="s">
        <v>98</v>
      </c>
      <c r="D1935" s="130">
        <v>12788</v>
      </c>
      <c r="E1935" s="130" t="s">
        <v>224</v>
      </c>
      <c r="F1935" s="130">
        <v>2.5280228371940798</v>
      </c>
      <c r="G1935" s="130" t="s">
        <v>53</v>
      </c>
      <c r="H1935" s="130" t="s">
        <v>53</v>
      </c>
      <c r="I1935" s="130" t="s">
        <v>66</v>
      </c>
      <c r="J1935" s="130" t="s">
        <v>45</v>
      </c>
      <c r="K1935" s="130" t="s">
        <v>44</v>
      </c>
    </row>
    <row r="1936" spans="1:11" x14ac:dyDescent="0.35">
      <c r="A1936" s="130">
        <v>245</v>
      </c>
      <c r="B1936" s="130">
        <v>37</v>
      </c>
      <c r="C1936" s="130" t="s">
        <v>98</v>
      </c>
      <c r="D1936" s="130">
        <v>12180</v>
      </c>
      <c r="E1936" s="130" t="s">
        <v>224</v>
      </c>
      <c r="F1936" s="130">
        <v>2.5280228371940798</v>
      </c>
      <c r="G1936" s="130" t="s">
        <v>53</v>
      </c>
      <c r="H1936" s="130" t="s">
        <v>53</v>
      </c>
      <c r="I1936" s="130" t="s">
        <v>66</v>
      </c>
      <c r="J1936" s="130" t="s">
        <v>45</v>
      </c>
      <c r="K1936" s="130" t="s">
        <v>44</v>
      </c>
    </row>
    <row r="1937" spans="1:11" x14ac:dyDescent="0.35">
      <c r="A1937" s="130">
        <v>250</v>
      </c>
      <c r="B1937" s="130">
        <v>37</v>
      </c>
      <c r="C1937" s="130" t="s">
        <v>98</v>
      </c>
      <c r="D1937" s="130">
        <v>12362</v>
      </c>
      <c r="E1937" s="130" t="s">
        <v>224</v>
      </c>
      <c r="F1937" s="130">
        <v>2.5280228371940798</v>
      </c>
      <c r="G1937" s="130" t="s">
        <v>53</v>
      </c>
      <c r="H1937" s="130" t="s">
        <v>53</v>
      </c>
      <c r="I1937" s="130" t="s">
        <v>66</v>
      </c>
      <c r="J1937" s="130" t="s">
        <v>45</v>
      </c>
      <c r="K1937" s="130" t="s">
        <v>44</v>
      </c>
    </row>
    <row r="1938" spans="1:11" x14ac:dyDescent="0.35">
      <c r="A1938" s="130">
        <v>255</v>
      </c>
      <c r="B1938" s="130">
        <v>37</v>
      </c>
      <c r="C1938" s="130" t="s">
        <v>98</v>
      </c>
      <c r="D1938" s="130">
        <v>12947</v>
      </c>
      <c r="E1938" s="130" t="s">
        <v>224</v>
      </c>
      <c r="F1938" s="130">
        <v>2.5280228371940798</v>
      </c>
      <c r="G1938" s="130" t="s">
        <v>53</v>
      </c>
      <c r="H1938" s="130" t="s">
        <v>53</v>
      </c>
      <c r="I1938" s="130" t="s">
        <v>66</v>
      </c>
      <c r="J1938" s="130" t="s">
        <v>45</v>
      </c>
      <c r="K1938" s="130" t="s">
        <v>44</v>
      </c>
    </row>
    <row r="1939" spans="1:11" x14ac:dyDescent="0.35">
      <c r="A1939" s="130">
        <v>260</v>
      </c>
      <c r="B1939" s="130">
        <v>37</v>
      </c>
      <c r="C1939" s="130" t="s">
        <v>98</v>
      </c>
      <c r="D1939" s="130">
        <v>13590</v>
      </c>
      <c r="E1939" s="130" t="s">
        <v>224</v>
      </c>
      <c r="F1939" s="130">
        <v>2.5280228371940798</v>
      </c>
      <c r="G1939" s="130" t="s">
        <v>53</v>
      </c>
      <c r="H1939" s="130" t="s">
        <v>53</v>
      </c>
      <c r="I1939" s="130" t="s">
        <v>66</v>
      </c>
      <c r="J1939" s="130" t="s">
        <v>45</v>
      </c>
      <c r="K1939" s="130" t="s">
        <v>44</v>
      </c>
    </row>
    <row r="1940" spans="1:11" x14ac:dyDescent="0.35">
      <c r="A1940" s="130">
        <v>265</v>
      </c>
      <c r="B1940" s="130">
        <v>37</v>
      </c>
      <c r="C1940" s="130" t="s">
        <v>98</v>
      </c>
      <c r="D1940" s="130">
        <v>13051</v>
      </c>
      <c r="E1940" s="130" t="s">
        <v>224</v>
      </c>
      <c r="F1940" s="130">
        <v>2.5280228371940798</v>
      </c>
      <c r="G1940" s="130" t="s">
        <v>53</v>
      </c>
      <c r="H1940" s="130" t="s">
        <v>53</v>
      </c>
      <c r="I1940" s="130" t="s">
        <v>66</v>
      </c>
      <c r="J1940" s="130" t="s">
        <v>45</v>
      </c>
      <c r="K1940" s="130" t="s">
        <v>44</v>
      </c>
    </row>
    <row r="1941" spans="1:11" x14ac:dyDescent="0.35">
      <c r="A1941" s="130">
        <v>270</v>
      </c>
      <c r="B1941" s="130">
        <v>37</v>
      </c>
      <c r="C1941" s="130" t="s">
        <v>98</v>
      </c>
      <c r="D1941" s="130">
        <v>13453</v>
      </c>
      <c r="E1941" s="130" t="s">
        <v>224</v>
      </c>
      <c r="F1941" s="130">
        <v>2.5280228371940798</v>
      </c>
      <c r="G1941" s="130" t="s">
        <v>53</v>
      </c>
      <c r="H1941" s="130" t="s">
        <v>53</v>
      </c>
      <c r="I1941" s="130" t="s">
        <v>66</v>
      </c>
      <c r="J1941" s="130" t="s">
        <v>45</v>
      </c>
      <c r="K1941" s="130" t="s">
        <v>44</v>
      </c>
    </row>
    <row r="1942" spans="1:11" x14ac:dyDescent="0.35">
      <c r="A1942" s="130">
        <v>275</v>
      </c>
      <c r="B1942" s="130">
        <v>37</v>
      </c>
      <c r="C1942" s="130" t="s">
        <v>98</v>
      </c>
      <c r="D1942" s="130">
        <v>13283</v>
      </c>
      <c r="E1942" s="130" t="s">
        <v>224</v>
      </c>
      <c r="F1942" s="130">
        <v>2.5280228371940798</v>
      </c>
      <c r="G1942" s="130" t="s">
        <v>53</v>
      </c>
      <c r="H1942" s="130" t="s">
        <v>53</v>
      </c>
      <c r="I1942" s="130" t="s">
        <v>66</v>
      </c>
      <c r="J1942" s="130" t="s">
        <v>45</v>
      </c>
      <c r="K1942" s="130" t="s">
        <v>44</v>
      </c>
    </row>
    <row r="1943" spans="1:11" x14ac:dyDescent="0.35">
      <c r="A1943" s="130">
        <v>280</v>
      </c>
      <c r="B1943" s="130">
        <v>37</v>
      </c>
      <c r="C1943" s="130" t="s">
        <v>98</v>
      </c>
      <c r="D1943" s="130">
        <v>14362</v>
      </c>
      <c r="E1943" s="130" t="s">
        <v>224</v>
      </c>
      <c r="F1943" s="130">
        <v>2.5280228371940798</v>
      </c>
      <c r="G1943" s="130" t="s">
        <v>53</v>
      </c>
      <c r="H1943" s="130" t="s">
        <v>53</v>
      </c>
      <c r="I1943" s="130" t="s">
        <v>66</v>
      </c>
      <c r="J1943" s="130" t="s">
        <v>45</v>
      </c>
      <c r="K1943" s="130" t="s">
        <v>44</v>
      </c>
    </row>
    <row r="1944" spans="1:11" x14ac:dyDescent="0.35">
      <c r="A1944" s="130">
        <v>285</v>
      </c>
      <c r="B1944" s="130">
        <v>37</v>
      </c>
      <c r="C1944" s="130" t="s">
        <v>98</v>
      </c>
      <c r="D1944" s="130">
        <v>15463</v>
      </c>
      <c r="E1944" s="130" t="s">
        <v>224</v>
      </c>
      <c r="F1944" s="130">
        <v>2.5280228371940798</v>
      </c>
      <c r="G1944" s="130" t="s">
        <v>53</v>
      </c>
      <c r="H1944" s="130" t="s">
        <v>53</v>
      </c>
      <c r="I1944" s="130" t="s">
        <v>66</v>
      </c>
      <c r="J1944" s="130" t="s">
        <v>45</v>
      </c>
      <c r="K1944" s="130" t="s">
        <v>44</v>
      </c>
    </row>
    <row r="1945" spans="1:11" x14ac:dyDescent="0.35">
      <c r="A1945" s="130">
        <v>290</v>
      </c>
      <c r="B1945" s="130">
        <v>37</v>
      </c>
      <c r="C1945" s="130" t="s">
        <v>98</v>
      </c>
      <c r="D1945" s="130">
        <v>14546</v>
      </c>
      <c r="E1945" s="130" t="s">
        <v>224</v>
      </c>
      <c r="F1945" s="130">
        <v>2.5280228371940798</v>
      </c>
      <c r="G1945" s="130" t="s">
        <v>53</v>
      </c>
      <c r="H1945" s="130" t="s">
        <v>53</v>
      </c>
      <c r="I1945" s="130" t="s">
        <v>66</v>
      </c>
      <c r="J1945" s="130" t="s">
        <v>45</v>
      </c>
      <c r="K1945" s="130" t="s">
        <v>44</v>
      </c>
    </row>
    <row r="1946" spans="1:11" x14ac:dyDescent="0.35">
      <c r="A1946" s="130">
        <v>295</v>
      </c>
      <c r="B1946" s="130">
        <v>37</v>
      </c>
      <c r="C1946" s="130" t="s">
        <v>98</v>
      </c>
      <c r="D1946" s="130">
        <v>15072</v>
      </c>
      <c r="E1946" s="130" t="s">
        <v>224</v>
      </c>
      <c r="F1946" s="130">
        <v>2.5280228371940798</v>
      </c>
      <c r="G1946" s="130" t="s">
        <v>53</v>
      </c>
      <c r="H1946" s="130" t="s">
        <v>53</v>
      </c>
      <c r="I1946" s="130" t="s">
        <v>66</v>
      </c>
      <c r="J1946" s="130" t="s">
        <v>45</v>
      </c>
      <c r="K1946" s="130" t="s">
        <v>44</v>
      </c>
    </row>
    <row r="1947" spans="1:11" x14ac:dyDescent="0.35">
      <c r="A1947" s="130">
        <v>300</v>
      </c>
      <c r="B1947" s="130">
        <v>37</v>
      </c>
      <c r="C1947" s="130" t="s">
        <v>98</v>
      </c>
      <c r="D1947" s="130">
        <v>15514</v>
      </c>
      <c r="E1947" s="130" t="s">
        <v>224</v>
      </c>
      <c r="F1947" s="130">
        <v>2.5280228371940798</v>
      </c>
      <c r="G1947" s="130" t="s">
        <v>53</v>
      </c>
      <c r="H1947" s="130" t="s">
        <v>53</v>
      </c>
      <c r="I1947" s="130" t="s">
        <v>66</v>
      </c>
      <c r="J1947" s="130" t="s">
        <v>45</v>
      </c>
      <c r="K1947" s="130" t="s">
        <v>44</v>
      </c>
    </row>
    <row r="1948" spans="1:11" x14ac:dyDescent="0.35">
      <c r="A1948" s="130">
        <v>305</v>
      </c>
      <c r="B1948" s="130">
        <v>37</v>
      </c>
      <c r="C1948" s="130" t="s">
        <v>98</v>
      </c>
      <c r="D1948" s="130">
        <v>16171</v>
      </c>
      <c r="E1948" s="130" t="s">
        <v>224</v>
      </c>
      <c r="F1948" s="130">
        <v>2.5280228371940798</v>
      </c>
      <c r="G1948" s="130" t="s">
        <v>53</v>
      </c>
      <c r="H1948" s="130" t="s">
        <v>53</v>
      </c>
      <c r="I1948" s="130" t="s">
        <v>66</v>
      </c>
      <c r="J1948" s="130" t="s">
        <v>45</v>
      </c>
      <c r="K1948" s="130" t="s">
        <v>44</v>
      </c>
    </row>
    <row r="1949" spans="1:11" x14ac:dyDescent="0.35">
      <c r="A1949" s="130">
        <v>310</v>
      </c>
      <c r="B1949" s="130">
        <v>37</v>
      </c>
      <c r="C1949" s="130" t="s">
        <v>98</v>
      </c>
      <c r="D1949" s="130">
        <v>15274</v>
      </c>
      <c r="E1949" s="130" t="s">
        <v>224</v>
      </c>
      <c r="F1949" s="130">
        <v>2.5280228371940798</v>
      </c>
      <c r="G1949" s="130" t="s">
        <v>53</v>
      </c>
      <c r="H1949" s="130" t="s">
        <v>53</v>
      </c>
      <c r="I1949" s="130" t="s">
        <v>66</v>
      </c>
      <c r="J1949" s="130" t="s">
        <v>45</v>
      </c>
      <c r="K1949" s="130" t="s">
        <v>44</v>
      </c>
    </row>
    <row r="1950" spans="1:11" x14ac:dyDescent="0.35">
      <c r="A1950" s="130">
        <v>315</v>
      </c>
      <c r="B1950" s="130">
        <v>37.1</v>
      </c>
      <c r="C1950" s="130" t="s">
        <v>98</v>
      </c>
      <c r="D1950" s="130">
        <v>16509</v>
      </c>
      <c r="E1950" s="130" t="s">
        <v>224</v>
      </c>
      <c r="F1950" s="130">
        <v>2.5280228371940798</v>
      </c>
      <c r="G1950" s="130" t="s">
        <v>53</v>
      </c>
      <c r="H1950" s="130" t="s">
        <v>53</v>
      </c>
      <c r="I1950" s="130" t="s">
        <v>66</v>
      </c>
      <c r="J1950" s="130" t="s">
        <v>45</v>
      </c>
      <c r="K1950" s="130" t="s">
        <v>44</v>
      </c>
    </row>
    <row r="1951" spans="1:11" x14ac:dyDescent="0.35">
      <c r="A1951" s="130">
        <v>320</v>
      </c>
      <c r="B1951" s="130">
        <v>37</v>
      </c>
      <c r="C1951" s="130" t="s">
        <v>98</v>
      </c>
      <c r="D1951" s="130">
        <v>15911</v>
      </c>
      <c r="E1951" s="130" t="s">
        <v>224</v>
      </c>
      <c r="F1951" s="130">
        <v>2.5280228371940798</v>
      </c>
      <c r="G1951" s="130" t="s">
        <v>53</v>
      </c>
      <c r="H1951" s="130" t="s">
        <v>53</v>
      </c>
      <c r="I1951" s="130" t="s">
        <v>66</v>
      </c>
      <c r="J1951" s="130" t="s">
        <v>45</v>
      </c>
      <c r="K1951" s="130" t="s">
        <v>44</v>
      </c>
    </row>
    <row r="1952" spans="1:11" x14ac:dyDescent="0.35">
      <c r="A1952" s="130">
        <v>325</v>
      </c>
      <c r="B1952" s="130">
        <v>37</v>
      </c>
      <c r="C1952" s="130" t="s">
        <v>98</v>
      </c>
      <c r="D1952" s="130">
        <v>16640</v>
      </c>
      <c r="E1952" s="130" t="s">
        <v>224</v>
      </c>
      <c r="F1952" s="130">
        <v>2.5280228371940798</v>
      </c>
      <c r="G1952" s="130" t="s">
        <v>53</v>
      </c>
      <c r="H1952" s="130" t="s">
        <v>53</v>
      </c>
      <c r="I1952" s="130" t="s">
        <v>66</v>
      </c>
      <c r="J1952" s="130" t="s">
        <v>45</v>
      </c>
      <c r="K1952" s="130" t="s">
        <v>44</v>
      </c>
    </row>
    <row r="1953" spans="1:11" x14ac:dyDescent="0.35">
      <c r="A1953" s="130">
        <v>330</v>
      </c>
      <c r="B1953" s="130">
        <v>37</v>
      </c>
      <c r="C1953" s="130" t="s">
        <v>98</v>
      </c>
      <c r="D1953" s="130">
        <v>17034</v>
      </c>
      <c r="E1953" s="130" t="s">
        <v>224</v>
      </c>
      <c r="F1953" s="130">
        <v>2.5280228371940798</v>
      </c>
      <c r="G1953" s="130" t="s">
        <v>53</v>
      </c>
      <c r="H1953" s="130" t="s">
        <v>53</v>
      </c>
      <c r="I1953" s="130" t="s">
        <v>66</v>
      </c>
      <c r="J1953" s="130" t="s">
        <v>45</v>
      </c>
      <c r="K1953" s="130" t="s">
        <v>44</v>
      </c>
    </row>
    <row r="1954" spans="1:11" x14ac:dyDescent="0.35">
      <c r="A1954" s="130">
        <v>335</v>
      </c>
      <c r="B1954" s="130">
        <v>37</v>
      </c>
      <c r="C1954" s="130" t="s">
        <v>98</v>
      </c>
      <c r="D1954" s="130">
        <v>19292</v>
      </c>
      <c r="E1954" s="130" t="s">
        <v>224</v>
      </c>
      <c r="F1954" s="130">
        <v>2.5280228371940798</v>
      </c>
      <c r="G1954" s="130" t="s">
        <v>53</v>
      </c>
      <c r="H1954" s="130" t="s">
        <v>53</v>
      </c>
      <c r="I1954" s="130" t="s">
        <v>66</v>
      </c>
      <c r="J1954" s="130" t="s">
        <v>45</v>
      </c>
      <c r="K1954" s="130" t="s">
        <v>44</v>
      </c>
    </row>
    <row r="1955" spans="1:11" x14ac:dyDescent="0.35">
      <c r="A1955" s="130">
        <v>340</v>
      </c>
      <c r="B1955" s="130">
        <v>37</v>
      </c>
      <c r="C1955" s="130" t="s">
        <v>98</v>
      </c>
      <c r="D1955" s="130">
        <v>19803</v>
      </c>
      <c r="E1955" s="130" t="s">
        <v>224</v>
      </c>
      <c r="F1955" s="130">
        <v>2.5280228371940798</v>
      </c>
      <c r="G1955" s="130" t="s">
        <v>53</v>
      </c>
      <c r="H1955" s="130" t="s">
        <v>53</v>
      </c>
      <c r="I1955" s="130" t="s">
        <v>66</v>
      </c>
      <c r="J1955" s="130" t="s">
        <v>45</v>
      </c>
      <c r="K1955" s="130" t="s">
        <v>44</v>
      </c>
    </row>
    <row r="1956" spans="1:11" x14ac:dyDescent="0.35">
      <c r="A1956" s="130">
        <v>345</v>
      </c>
      <c r="B1956" s="130">
        <v>37</v>
      </c>
      <c r="C1956" s="130" t="s">
        <v>98</v>
      </c>
      <c r="D1956" s="130">
        <v>19563</v>
      </c>
      <c r="E1956" s="130" t="s">
        <v>224</v>
      </c>
      <c r="F1956" s="130">
        <v>2.5280228371940798</v>
      </c>
      <c r="G1956" s="130" t="s">
        <v>53</v>
      </c>
      <c r="H1956" s="130" t="s">
        <v>53</v>
      </c>
      <c r="I1956" s="130" t="s">
        <v>66</v>
      </c>
      <c r="J1956" s="130" t="s">
        <v>45</v>
      </c>
      <c r="K1956" s="130" t="s">
        <v>44</v>
      </c>
    </row>
    <row r="1957" spans="1:11" x14ac:dyDescent="0.35">
      <c r="A1957" s="130">
        <v>350</v>
      </c>
      <c r="B1957" s="130">
        <v>37</v>
      </c>
      <c r="C1957" s="130" t="s">
        <v>98</v>
      </c>
      <c r="D1957" s="130">
        <v>20122</v>
      </c>
      <c r="E1957" s="130" t="s">
        <v>224</v>
      </c>
      <c r="F1957" s="130">
        <v>2.5280228371940798</v>
      </c>
      <c r="G1957" s="130" t="s">
        <v>53</v>
      </c>
      <c r="H1957" s="130" t="s">
        <v>53</v>
      </c>
      <c r="I1957" s="130" t="s">
        <v>66</v>
      </c>
      <c r="J1957" s="130" t="s">
        <v>45</v>
      </c>
      <c r="K1957" s="130" t="s">
        <v>44</v>
      </c>
    </row>
    <row r="1958" spans="1:11" x14ac:dyDescent="0.35">
      <c r="A1958" s="130">
        <v>355</v>
      </c>
      <c r="B1958" s="130">
        <v>37</v>
      </c>
      <c r="C1958" s="130" t="s">
        <v>98</v>
      </c>
      <c r="D1958" s="130">
        <v>21401</v>
      </c>
      <c r="E1958" s="130" t="s">
        <v>224</v>
      </c>
      <c r="F1958" s="130">
        <v>2.5280228371940798</v>
      </c>
      <c r="G1958" s="130" t="s">
        <v>53</v>
      </c>
      <c r="H1958" s="130" t="s">
        <v>53</v>
      </c>
      <c r="I1958" s="130" t="s">
        <v>66</v>
      </c>
      <c r="J1958" s="130" t="s">
        <v>45</v>
      </c>
      <c r="K1958" s="130" t="s">
        <v>44</v>
      </c>
    </row>
    <row r="1959" spans="1:11" x14ac:dyDescent="0.35">
      <c r="A1959" s="130">
        <v>360</v>
      </c>
      <c r="B1959" s="130">
        <v>37</v>
      </c>
      <c r="C1959" s="130" t="s">
        <v>98</v>
      </c>
      <c r="D1959" s="130">
        <v>21684</v>
      </c>
      <c r="E1959" s="130" t="s">
        <v>224</v>
      </c>
      <c r="F1959" s="130">
        <v>2.5280228371940798</v>
      </c>
      <c r="G1959" s="130" t="s">
        <v>53</v>
      </c>
      <c r="H1959" s="130" t="s">
        <v>53</v>
      </c>
      <c r="I1959" s="130" t="s">
        <v>66</v>
      </c>
      <c r="J1959" s="130" t="s">
        <v>45</v>
      </c>
      <c r="K1959" s="130" t="s">
        <v>44</v>
      </c>
    </row>
    <row r="1960" spans="1:11" x14ac:dyDescent="0.35">
      <c r="A1960" s="130">
        <v>365</v>
      </c>
      <c r="B1960" s="130">
        <v>37</v>
      </c>
      <c r="C1960" s="130" t="s">
        <v>98</v>
      </c>
      <c r="D1960" s="130">
        <v>23483</v>
      </c>
      <c r="E1960" s="130" t="s">
        <v>224</v>
      </c>
      <c r="F1960" s="130">
        <v>2.5280228371940798</v>
      </c>
      <c r="G1960" s="130" t="s">
        <v>53</v>
      </c>
      <c r="H1960" s="130" t="s">
        <v>53</v>
      </c>
      <c r="I1960" s="130" t="s">
        <v>66</v>
      </c>
      <c r="J1960" s="130" t="s">
        <v>45</v>
      </c>
      <c r="K1960" s="130" t="s">
        <v>44</v>
      </c>
    </row>
    <row r="1961" spans="1:11" x14ac:dyDescent="0.35">
      <c r="A1961" s="130">
        <v>370</v>
      </c>
      <c r="B1961" s="130">
        <v>37</v>
      </c>
      <c r="C1961" s="130" t="s">
        <v>98</v>
      </c>
      <c r="D1961" s="130">
        <v>23662</v>
      </c>
      <c r="E1961" s="130" t="s">
        <v>224</v>
      </c>
      <c r="F1961" s="130">
        <v>2.5280228371940798</v>
      </c>
      <c r="G1961" s="130" t="s">
        <v>53</v>
      </c>
      <c r="H1961" s="130" t="s">
        <v>53</v>
      </c>
      <c r="I1961" s="130" t="s">
        <v>66</v>
      </c>
      <c r="J1961" s="130" t="s">
        <v>45</v>
      </c>
      <c r="K1961" s="130" t="s">
        <v>44</v>
      </c>
    </row>
    <row r="1962" spans="1:11" x14ac:dyDescent="0.35">
      <c r="A1962" s="130">
        <v>375</v>
      </c>
      <c r="B1962" s="130">
        <v>37</v>
      </c>
      <c r="C1962" s="130" t="s">
        <v>98</v>
      </c>
      <c r="D1962" s="130">
        <v>24680</v>
      </c>
      <c r="E1962" s="130" t="s">
        <v>224</v>
      </c>
      <c r="F1962" s="130">
        <v>2.5280228371940798</v>
      </c>
      <c r="G1962" s="130" t="s">
        <v>53</v>
      </c>
      <c r="H1962" s="130" t="s">
        <v>53</v>
      </c>
      <c r="I1962" s="130" t="s">
        <v>66</v>
      </c>
      <c r="J1962" s="130" t="s">
        <v>45</v>
      </c>
      <c r="K1962" s="130" t="s">
        <v>44</v>
      </c>
    </row>
    <row r="1963" spans="1:11" x14ac:dyDescent="0.35">
      <c r="A1963" s="130">
        <v>380</v>
      </c>
      <c r="B1963" s="130">
        <v>37</v>
      </c>
      <c r="C1963" s="130" t="s">
        <v>98</v>
      </c>
      <c r="D1963" s="130">
        <v>24403</v>
      </c>
      <c r="E1963" s="130" t="s">
        <v>224</v>
      </c>
      <c r="F1963" s="130">
        <v>2.5280228371940798</v>
      </c>
      <c r="G1963" s="130" t="s">
        <v>53</v>
      </c>
      <c r="H1963" s="130" t="s">
        <v>53</v>
      </c>
      <c r="I1963" s="130" t="s">
        <v>66</v>
      </c>
      <c r="J1963" s="130" t="s">
        <v>45</v>
      </c>
      <c r="K1963" s="130" t="s">
        <v>44</v>
      </c>
    </row>
    <row r="1964" spans="1:11" x14ac:dyDescent="0.35">
      <c r="A1964" s="130">
        <v>385</v>
      </c>
      <c r="B1964" s="130">
        <v>37</v>
      </c>
      <c r="C1964" s="130" t="s">
        <v>98</v>
      </c>
      <c r="D1964" s="130">
        <v>26017</v>
      </c>
      <c r="E1964" s="130" t="s">
        <v>224</v>
      </c>
      <c r="F1964" s="130">
        <v>2.5280228371940798</v>
      </c>
      <c r="G1964" s="130" t="s">
        <v>53</v>
      </c>
      <c r="H1964" s="130" t="s">
        <v>53</v>
      </c>
      <c r="I1964" s="130" t="s">
        <v>66</v>
      </c>
      <c r="J1964" s="130" t="s">
        <v>45</v>
      </c>
      <c r="K1964" s="130" t="s">
        <v>44</v>
      </c>
    </row>
    <row r="1965" spans="1:11" x14ac:dyDescent="0.35">
      <c r="A1965" s="130">
        <v>390</v>
      </c>
      <c r="B1965" s="130">
        <v>37</v>
      </c>
      <c r="C1965" s="130" t="s">
        <v>98</v>
      </c>
      <c r="D1965" s="130">
        <v>26410</v>
      </c>
      <c r="E1965" s="130" t="s">
        <v>224</v>
      </c>
      <c r="F1965" s="130">
        <v>2.5280228371940798</v>
      </c>
      <c r="G1965" s="130" t="s">
        <v>53</v>
      </c>
      <c r="H1965" s="130" t="s">
        <v>53</v>
      </c>
      <c r="I1965" s="130" t="s">
        <v>66</v>
      </c>
      <c r="J1965" s="130" t="s">
        <v>45</v>
      </c>
      <c r="K1965" s="130" t="s">
        <v>44</v>
      </c>
    </row>
    <row r="1966" spans="1:11" x14ac:dyDescent="0.35">
      <c r="A1966" s="130">
        <v>395</v>
      </c>
      <c r="B1966" s="130">
        <v>37</v>
      </c>
      <c r="C1966" s="130" t="s">
        <v>98</v>
      </c>
      <c r="D1966" s="130">
        <v>27170</v>
      </c>
      <c r="E1966" s="130" t="s">
        <v>224</v>
      </c>
      <c r="F1966" s="130">
        <v>2.5280228371940798</v>
      </c>
      <c r="G1966" s="130" t="s">
        <v>53</v>
      </c>
      <c r="H1966" s="130" t="s">
        <v>53</v>
      </c>
      <c r="I1966" s="130" t="s">
        <v>66</v>
      </c>
      <c r="J1966" s="130" t="s">
        <v>45</v>
      </c>
      <c r="K1966" s="130" t="s">
        <v>44</v>
      </c>
    </row>
    <row r="1967" spans="1:11" x14ac:dyDescent="0.35">
      <c r="A1967" s="130">
        <v>400</v>
      </c>
      <c r="B1967" s="130">
        <v>37</v>
      </c>
      <c r="C1967" s="130" t="s">
        <v>98</v>
      </c>
      <c r="D1967" s="130">
        <v>28074</v>
      </c>
      <c r="E1967" s="130" t="s">
        <v>224</v>
      </c>
      <c r="F1967" s="130">
        <v>2.5280228371940798</v>
      </c>
      <c r="G1967" s="130" t="s">
        <v>53</v>
      </c>
      <c r="H1967" s="130" t="s">
        <v>53</v>
      </c>
      <c r="I1967" s="130" t="s">
        <v>66</v>
      </c>
      <c r="J1967" s="130" t="s">
        <v>45</v>
      </c>
      <c r="K1967" s="130" t="s">
        <v>44</v>
      </c>
    </row>
    <row r="1968" spans="1:11" x14ac:dyDescent="0.35">
      <c r="A1968" s="130">
        <v>405</v>
      </c>
      <c r="B1968" s="130">
        <v>37</v>
      </c>
      <c r="C1968" s="130" t="s">
        <v>98</v>
      </c>
      <c r="D1968" s="130">
        <v>28921</v>
      </c>
      <c r="E1968" s="130" t="s">
        <v>224</v>
      </c>
      <c r="F1968" s="130">
        <v>2.5280228371940798</v>
      </c>
      <c r="G1968" s="130" t="s">
        <v>53</v>
      </c>
      <c r="H1968" s="130" t="s">
        <v>53</v>
      </c>
      <c r="I1968" s="130" t="s">
        <v>66</v>
      </c>
      <c r="J1968" s="130" t="s">
        <v>45</v>
      </c>
      <c r="K1968" s="130" t="s">
        <v>44</v>
      </c>
    </row>
    <row r="1969" spans="1:11" x14ac:dyDescent="0.35">
      <c r="A1969" s="130">
        <v>410</v>
      </c>
      <c r="B1969" s="130">
        <v>37</v>
      </c>
      <c r="C1969" s="130" t="s">
        <v>98</v>
      </c>
      <c r="D1969" s="130">
        <v>29137</v>
      </c>
      <c r="E1969" s="130" t="s">
        <v>224</v>
      </c>
      <c r="F1969" s="130">
        <v>2.5280228371940798</v>
      </c>
      <c r="G1969" s="130" t="s">
        <v>53</v>
      </c>
      <c r="H1969" s="130" t="s">
        <v>53</v>
      </c>
      <c r="I1969" s="130" t="s">
        <v>66</v>
      </c>
      <c r="J1969" s="130" t="s">
        <v>45</v>
      </c>
      <c r="K1969" s="130" t="s">
        <v>44</v>
      </c>
    </row>
    <row r="1970" spans="1:11" x14ac:dyDescent="0.35">
      <c r="A1970" s="130">
        <v>415</v>
      </c>
      <c r="B1970" s="130">
        <v>37</v>
      </c>
      <c r="C1970" s="130" t="s">
        <v>98</v>
      </c>
      <c r="D1970" s="130">
        <v>30224</v>
      </c>
      <c r="E1970" s="130" t="s">
        <v>224</v>
      </c>
      <c r="F1970" s="130">
        <v>2.5280228371940798</v>
      </c>
      <c r="G1970" s="130" t="s">
        <v>53</v>
      </c>
      <c r="H1970" s="130" t="s">
        <v>53</v>
      </c>
      <c r="I1970" s="130" t="s">
        <v>66</v>
      </c>
      <c r="J1970" s="130" t="s">
        <v>45</v>
      </c>
      <c r="K1970" s="130" t="s">
        <v>44</v>
      </c>
    </row>
    <row r="1971" spans="1:11" x14ac:dyDescent="0.35">
      <c r="A1971" s="130">
        <v>420</v>
      </c>
      <c r="B1971" s="130">
        <v>37</v>
      </c>
      <c r="C1971" s="130" t="s">
        <v>98</v>
      </c>
      <c r="D1971" s="130">
        <v>29459</v>
      </c>
      <c r="E1971" s="130" t="s">
        <v>224</v>
      </c>
      <c r="F1971" s="130">
        <v>2.5280228371940798</v>
      </c>
      <c r="G1971" s="130" t="s">
        <v>53</v>
      </c>
      <c r="H1971" s="130" t="s">
        <v>53</v>
      </c>
      <c r="I1971" s="130" t="s">
        <v>66</v>
      </c>
      <c r="J1971" s="130" t="s">
        <v>45</v>
      </c>
      <c r="K1971" s="130" t="s">
        <v>44</v>
      </c>
    </row>
    <row r="1972" spans="1:11" x14ac:dyDescent="0.35">
      <c r="A1972" s="130">
        <v>425</v>
      </c>
      <c r="B1972" s="130">
        <v>37</v>
      </c>
      <c r="C1972" s="130" t="s">
        <v>98</v>
      </c>
      <c r="D1972" s="130">
        <v>29821</v>
      </c>
      <c r="E1972" s="130" t="s">
        <v>224</v>
      </c>
      <c r="F1972" s="130">
        <v>2.5280228371940798</v>
      </c>
      <c r="G1972" s="130" t="s">
        <v>53</v>
      </c>
      <c r="H1972" s="130" t="s">
        <v>53</v>
      </c>
      <c r="I1972" s="130" t="s">
        <v>66</v>
      </c>
      <c r="J1972" s="130" t="s">
        <v>45</v>
      </c>
      <c r="K1972" s="130" t="s">
        <v>44</v>
      </c>
    </row>
    <row r="1973" spans="1:11" x14ac:dyDescent="0.35">
      <c r="A1973" s="130">
        <v>430</v>
      </c>
      <c r="B1973" s="130">
        <v>37</v>
      </c>
      <c r="C1973" s="130" t="s">
        <v>98</v>
      </c>
      <c r="D1973" s="130">
        <v>29010</v>
      </c>
      <c r="E1973" s="130" t="s">
        <v>224</v>
      </c>
      <c r="F1973" s="130">
        <v>2.5280228371940798</v>
      </c>
      <c r="G1973" s="130" t="s">
        <v>53</v>
      </c>
      <c r="H1973" s="130" t="s">
        <v>53</v>
      </c>
      <c r="I1973" s="130" t="s">
        <v>66</v>
      </c>
      <c r="J1973" s="130" t="s">
        <v>45</v>
      </c>
      <c r="K1973" s="130" t="s">
        <v>44</v>
      </c>
    </row>
    <row r="1974" spans="1:11" x14ac:dyDescent="0.35">
      <c r="A1974" s="130">
        <v>435</v>
      </c>
      <c r="B1974" s="130">
        <v>37.1</v>
      </c>
      <c r="C1974" s="130" t="s">
        <v>98</v>
      </c>
      <c r="D1974" s="130">
        <v>29703</v>
      </c>
      <c r="E1974" s="130" t="s">
        <v>224</v>
      </c>
      <c r="F1974" s="130">
        <v>2.5280228371940798</v>
      </c>
      <c r="G1974" s="130" t="s">
        <v>53</v>
      </c>
      <c r="H1974" s="130" t="s">
        <v>53</v>
      </c>
      <c r="I1974" s="130" t="s">
        <v>66</v>
      </c>
      <c r="J1974" s="130" t="s">
        <v>45</v>
      </c>
      <c r="K1974" s="130" t="s">
        <v>44</v>
      </c>
    </row>
    <row r="1975" spans="1:11" x14ac:dyDescent="0.35">
      <c r="A1975" s="130">
        <v>440</v>
      </c>
      <c r="B1975" s="130">
        <v>37</v>
      </c>
      <c r="C1975" s="130" t="s">
        <v>98</v>
      </c>
      <c r="D1975" s="130">
        <v>29946</v>
      </c>
      <c r="E1975" s="130" t="s">
        <v>224</v>
      </c>
      <c r="F1975" s="130">
        <v>2.5280228371940798</v>
      </c>
      <c r="G1975" s="130" t="s">
        <v>53</v>
      </c>
      <c r="H1975" s="130" t="s">
        <v>53</v>
      </c>
      <c r="I1975" s="130" t="s">
        <v>66</v>
      </c>
      <c r="J1975" s="130" t="s">
        <v>45</v>
      </c>
      <c r="K1975" s="130" t="s">
        <v>44</v>
      </c>
    </row>
    <row r="1976" spans="1:11" x14ac:dyDescent="0.35">
      <c r="A1976" s="130">
        <v>445</v>
      </c>
      <c r="B1976" s="130">
        <v>37</v>
      </c>
      <c r="C1976" s="130" t="s">
        <v>98</v>
      </c>
      <c r="D1976" s="130">
        <v>30581</v>
      </c>
      <c r="E1976" s="130" t="s">
        <v>224</v>
      </c>
      <c r="F1976" s="130">
        <v>2.5280228371940798</v>
      </c>
      <c r="G1976" s="130" t="s">
        <v>53</v>
      </c>
      <c r="H1976" s="130" t="s">
        <v>53</v>
      </c>
      <c r="I1976" s="130" t="s">
        <v>66</v>
      </c>
      <c r="J1976" s="130" t="s">
        <v>45</v>
      </c>
      <c r="K1976" s="130" t="s">
        <v>44</v>
      </c>
    </row>
    <row r="1977" spans="1:11" x14ac:dyDescent="0.35">
      <c r="A1977" s="130">
        <v>450</v>
      </c>
      <c r="B1977" s="130">
        <v>37</v>
      </c>
      <c r="C1977" s="130" t="s">
        <v>98</v>
      </c>
      <c r="D1977" s="130">
        <v>31246</v>
      </c>
      <c r="E1977" s="130" t="s">
        <v>224</v>
      </c>
      <c r="F1977" s="130">
        <v>2.5280228371940798</v>
      </c>
      <c r="G1977" s="130" t="s">
        <v>53</v>
      </c>
      <c r="H1977" s="130" t="s">
        <v>53</v>
      </c>
      <c r="I1977" s="130" t="s">
        <v>66</v>
      </c>
      <c r="J1977" s="130" t="s">
        <v>45</v>
      </c>
      <c r="K1977" s="130" t="s">
        <v>44</v>
      </c>
    </row>
    <row r="1978" spans="1:11" x14ac:dyDescent="0.35">
      <c r="A1978" s="130">
        <v>455</v>
      </c>
      <c r="B1978" s="130">
        <v>37</v>
      </c>
      <c r="C1978" s="130" t="s">
        <v>98</v>
      </c>
      <c r="D1978" s="130">
        <v>31668</v>
      </c>
      <c r="E1978" s="130" t="s">
        <v>224</v>
      </c>
      <c r="F1978" s="130">
        <v>2.5280228371940798</v>
      </c>
      <c r="G1978" s="130" t="s">
        <v>53</v>
      </c>
      <c r="H1978" s="130" t="s">
        <v>53</v>
      </c>
      <c r="I1978" s="130" t="s">
        <v>66</v>
      </c>
      <c r="J1978" s="130" t="s">
        <v>45</v>
      </c>
      <c r="K1978" s="130" t="s">
        <v>44</v>
      </c>
    </row>
    <row r="1979" spans="1:11" x14ac:dyDescent="0.35">
      <c r="A1979" s="130">
        <v>460</v>
      </c>
      <c r="B1979" s="130">
        <v>37</v>
      </c>
      <c r="C1979" s="130" t="s">
        <v>98</v>
      </c>
      <c r="D1979" s="130">
        <v>31942</v>
      </c>
      <c r="E1979" s="130" t="s">
        <v>224</v>
      </c>
      <c r="F1979" s="130">
        <v>2.5280228371940798</v>
      </c>
      <c r="G1979" s="130" t="s">
        <v>53</v>
      </c>
      <c r="H1979" s="130" t="s">
        <v>53</v>
      </c>
      <c r="I1979" s="130" t="s">
        <v>66</v>
      </c>
      <c r="J1979" s="130" t="s">
        <v>45</v>
      </c>
      <c r="K1979" s="130" t="s">
        <v>44</v>
      </c>
    </row>
    <row r="1980" spans="1:11" x14ac:dyDescent="0.35">
      <c r="A1980" s="130">
        <v>465</v>
      </c>
      <c r="B1980" s="130">
        <v>37</v>
      </c>
      <c r="C1980" s="130" t="s">
        <v>98</v>
      </c>
      <c r="D1980" s="130">
        <v>33065</v>
      </c>
      <c r="E1980" s="130" t="s">
        <v>224</v>
      </c>
      <c r="F1980" s="130">
        <v>2.5280228371940798</v>
      </c>
      <c r="G1980" s="130" t="s">
        <v>53</v>
      </c>
      <c r="H1980" s="130" t="s">
        <v>53</v>
      </c>
      <c r="I1980" s="130" t="s">
        <v>66</v>
      </c>
      <c r="J1980" s="130" t="s">
        <v>45</v>
      </c>
      <c r="K1980" s="130" t="s">
        <v>44</v>
      </c>
    </row>
    <row r="1981" spans="1:11" x14ac:dyDescent="0.35">
      <c r="A1981" s="130">
        <v>470</v>
      </c>
      <c r="B1981" s="130">
        <v>37</v>
      </c>
      <c r="C1981" s="130" t="s">
        <v>98</v>
      </c>
      <c r="D1981" s="130">
        <v>32386</v>
      </c>
      <c r="E1981" s="130" t="s">
        <v>224</v>
      </c>
      <c r="F1981" s="130">
        <v>2.5280228371940798</v>
      </c>
      <c r="G1981" s="130" t="s">
        <v>53</v>
      </c>
      <c r="H1981" s="130" t="s">
        <v>53</v>
      </c>
      <c r="I1981" s="130" t="s">
        <v>66</v>
      </c>
      <c r="J1981" s="130" t="s">
        <v>45</v>
      </c>
      <c r="K1981" s="130" t="s">
        <v>44</v>
      </c>
    </row>
    <row r="1982" spans="1:11" x14ac:dyDescent="0.35">
      <c r="A1982" s="130">
        <v>475</v>
      </c>
      <c r="B1982" s="130">
        <v>37</v>
      </c>
      <c r="C1982" s="130" t="s">
        <v>98</v>
      </c>
      <c r="D1982" s="130">
        <v>32132</v>
      </c>
      <c r="E1982" s="130" t="s">
        <v>224</v>
      </c>
      <c r="F1982" s="130">
        <v>2.5280228371940798</v>
      </c>
      <c r="G1982" s="130" t="s">
        <v>53</v>
      </c>
      <c r="H1982" s="130" t="s">
        <v>53</v>
      </c>
      <c r="I1982" s="130" t="s">
        <v>66</v>
      </c>
      <c r="J1982" s="130" t="s">
        <v>45</v>
      </c>
      <c r="K1982" s="130" t="s">
        <v>44</v>
      </c>
    </row>
    <row r="1983" spans="1:11" x14ac:dyDescent="0.35">
      <c r="A1983" s="130">
        <v>480</v>
      </c>
      <c r="B1983" s="130">
        <v>37</v>
      </c>
      <c r="C1983" s="130" t="s">
        <v>98</v>
      </c>
      <c r="D1983" s="130">
        <v>32452</v>
      </c>
      <c r="E1983" s="130" t="s">
        <v>224</v>
      </c>
      <c r="F1983" s="130">
        <v>2.5280228371940798</v>
      </c>
      <c r="G1983" s="130" t="s">
        <v>53</v>
      </c>
      <c r="H1983" s="130" t="s">
        <v>53</v>
      </c>
      <c r="I1983" s="130" t="s">
        <v>66</v>
      </c>
      <c r="J1983" s="130" t="s">
        <v>45</v>
      </c>
      <c r="K1983" s="130" t="s">
        <v>44</v>
      </c>
    </row>
    <row r="1984" spans="1:11" x14ac:dyDescent="0.35">
      <c r="A1984" s="130">
        <v>485</v>
      </c>
      <c r="B1984" s="130">
        <v>37</v>
      </c>
      <c r="C1984" s="130" t="s">
        <v>98</v>
      </c>
      <c r="D1984" s="130">
        <v>34535</v>
      </c>
      <c r="E1984" s="130" t="s">
        <v>224</v>
      </c>
      <c r="F1984" s="130">
        <v>2.5280228371940798</v>
      </c>
      <c r="G1984" s="130" t="s">
        <v>53</v>
      </c>
      <c r="H1984" s="130" t="s">
        <v>53</v>
      </c>
      <c r="I1984" s="130" t="s">
        <v>66</v>
      </c>
      <c r="J1984" s="130" t="s">
        <v>45</v>
      </c>
      <c r="K1984" s="130" t="s">
        <v>44</v>
      </c>
    </row>
    <row r="1985" spans="1:11" x14ac:dyDescent="0.35">
      <c r="A1985" s="130">
        <v>490</v>
      </c>
      <c r="B1985" s="130">
        <v>37</v>
      </c>
      <c r="C1985" s="130" t="s">
        <v>98</v>
      </c>
      <c r="D1985" s="130">
        <v>33994</v>
      </c>
      <c r="E1985" s="130" t="s">
        <v>224</v>
      </c>
      <c r="F1985" s="130">
        <v>2.5280228371940798</v>
      </c>
      <c r="G1985" s="130" t="s">
        <v>53</v>
      </c>
      <c r="H1985" s="130" t="s">
        <v>53</v>
      </c>
      <c r="I1985" s="130" t="s">
        <v>66</v>
      </c>
      <c r="J1985" s="130" t="s">
        <v>45</v>
      </c>
      <c r="K1985" s="130" t="s">
        <v>44</v>
      </c>
    </row>
    <row r="1986" spans="1:11" x14ac:dyDescent="0.35">
      <c r="A1986" s="130">
        <v>495</v>
      </c>
      <c r="B1986" s="130">
        <v>37</v>
      </c>
      <c r="C1986" s="130" t="s">
        <v>98</v>
      </c>
      <c r="D1986" s="130">
        <v>33410</v>
      </c>
      <c r="E1986" s="130" t="s">
        <v>224</v>
      </c>
      <c r="F1986" s="130">
        <v>2.5280228371940798</v>
      </c>
      <c r="G1986" s="130" t="s">
        <v>53</v>
      </c>
      <c r="H1986" s="130" t="s">
        <v>53</v>
      </c>
      <c r="I1986" s="130" t="s">
        <v>66</v>
      </c>
      <c r="J1986" s="130" t="s">
        <v>45</v>
      </c>
      <c r="K1986" s="130" t="s">
        <v>44</v>
      </c>
    </row>
    <row r="1987" spans="1:11" x14ac:dyDescent="0.35">
      <c r="A1987" s="130">
        <v>500</v>
      </c>
      <c r="B1987" s="130">
        <v>37</v>
      </c>
      <c r="C1987" s="130" t="s">
        <v>98</v>
      </c>
      <c r="D1987" s="130">
        <v>34598</v>
      </c>
      <c r="E1987" s="130" t="s">
        <v>224</v>
      </c>
      <c r="F1987" s="130">
        <v>2.5280228371940798</v>
      </c>
      <c r="G1987" s="130" t="s">
        <v>53</v>
      </c>
      <c r="H1987" s="130" t="s">
        <v>53</v>
      </c>
      <c r="I1987" s="130" t="s">
        <v>66</v>
      </c>
      <c r="J1987" s="130" t="s">
        <v>45</v>
      </c>
      <c r="K1987" s="130" t="s">
        <v>44</v>
      </c>
    </row>
    <row r="1988" spans="1:11" x14ac:dyDescent="0.35">
      <c r="A1988" s="130">
        <v>505</v>
      </c>
      <c r="B1988" s="130">
        <v>37</v>
      </c>
      <c r="C1988" s="130" t="s">
        <v>98</v>
      </c>
      <c r="D1988" s="130">
        <v>33871</v>
      </c>
      <c r="E1988" s="130" t="s">
        <v>224</v>
      </c>
      <c r="F1988" s="130">
        <v>2.5280228371940798</v>
      </c>
      <c r="G1988" s="130" t="s">
        <v>53</v>
      </c>
      <c r="H1988" s="130" t="s">
        <v>53</v>
      </c>
      <c r="I1988" s="130" t="s">
        <v>66</v>
      </c>
      <c r="J1988" s="130" t="s">
        <v>45</v>
      </c>
      <c r="K1988" s="130" t="s">
        <v>44</v>
      </c>
    </row>
    <row r="1989" spans="1:11" x14ac:dyDescent="0.35">
      <c r="A1989" s="130">
        <v>510</v>
      </c>
      <c r="B1989" s="130">
        <v>37</v>
      </c>
      <c r="C1989" s="130" t="s">
        <v>98</v>
      </c>
      <c r="D1989" s="130">
        <v>33597</v>
      </c>
      <c r="E1989" s="130" t="s">
        <v>224</v>
      </c>
      <c r="F1989" s="130">
        <v>2.5280228371940798</v>
      </c>
      <c r="G1989" s="130" t="s">
        <v>53</v>
      </c>
      <c r="H1989" s="130" t="s">
        <v>53</v>
      </c>
      <c r="I1989" s="130" t="s">
        <v>66</v>
      </c>
      <c r="J1989" s="130" t="s">
        <v>45</v>
      </c>
      <c r="K1989" s="130" t="s">
        <v>44</v>
      </c>
    </row>
    <row r="1990" spans="1:11" x14ac:dyDescent="0.35">
      <c r="A1990" s="130">
        <v>515</v>
      </c>
      <c r="B1990" s="130">
        <v>37</v>
      </c>
      <c r="C1990" s="130" t="s">
        <v>98</v>
      </c>
      <c r="D1990" s="130">
        <v>34408</v>
      </c>
      <c r="E1990" s="130" t="s">
        <v>224</v>
      </c>
      <c r="F1990" s="130">
        <v>2.5280228371940798</v>
      </c>
      <c r="G1990" s="130" t="s">
        <v>53</v>
      </c>
      <c r="H1990" s="130" t="s">
        <v>53</v>
      </c>
      <c r="I1990" s="130" t="s">
        <v>66</v>
      </c>
      <c r="J1990" s="130" t="s">
        <v>45</v>
      </c>
      <c r="K1990" s="130" t="s">
        <v>44</v>
      </c>
    </row>
    <row r="1991" spans="1:11" x14ac:dyDescent="0.35">
      <c r="A1991" s="130">
        <v>520</v>
      </c>
      <c r="B1991" s="130">
        <v>37</v>
      </c>
      <c r="C1991" s="130" t="s">
        <v>98</v>
      </c>
      <c r="D1991" s="130">
        <v>35098</v>
      </c>
      <c r="E1991" s="130" t="s">
        <v>224</v>
      </c>
      <c r="F1991" s="130">
        <v>2.5280228371940798</v>
      </c>
      <c r="G1991" s="130" t="s">
        <v>53</v>
      </c>
      <c r="H1991" s="130" t="s">
        <v>53</v>
      </c>
      <c r="I1991" s="130" t="s">
        <v>66</v>
      </c>
      <c r="J1991" s="130" t="s">
        <v>45</v>
      </c>
      <c r="K1991" s="130" t="s">
        <v>44</v>
      </c>
    </row>
    <row r="1992" spans="1:11" x14ac:dyDescent="0.35">
      <c r="A1992" s="130">
        <v>525</v>
      </c>
      <c r="B1992" s="130">
        <v>37</v>
      </c>
      <c r="C1992" s="130" t="s">
        <v>98</v>
      </c>
      <c r="D1992" s="130">
        <v>34932</v>
      </c>
      <c r="E1992" s="130" t="s">
        <v>224</v>
      </c>
      <c r="F1992" s="130">
        <v>2.5280228371940798</v>
      </c>
      <c r="G1992" s="130" t="s">
        <v>53</v>
      </c>
      <c r="H1992" s="130" t="s">
        <v>53</v>
      </c>
      <c r="I1992" s="130" t="s">
        <v>66</v>
      </c>
      <c r="J1992" s="130" t="s">
        <v>45</v>
      </c>
      <c r="K1992" s="130" t="s">
        <v>44</v>
      </c>
    </row>
    <row r="1993" spans="1:11" x14ac:dyDescent="0.35">
      <c r="A1993" s="130">
        <v>530</v>
      </c>
      <c r="B1993" s="130">
        <v>37</v>
      </c>
      <c r="C1993" s="130" t="s">
        <v>98</v>
      </c>
      <c r="D1993" s="130">
        <v>35769</v>
      </c>
      <c r="E1993" s="130" t="s">
        <v>224</v>
      </c>
      <c r="F1993" s="130">
        <v>2.5280228371940798</v>
      </c>
      <c r="G1993" s="130" t="s">
        <v>53</v>
      </c>
      <c r="H1993" s="130" t="s">
        <v>53</v>
      </c>
      <c r="I1993" s="130" t="s">
        <v>66</v>
      </c>
      <c r="J1993" s="130" t="s">
        <v>45</v>
      </c>
      <c r="K1993" s="130" t="s">
        <v>44</v>
      </c>
    </row>
    <row r="1994" spans="1:11" x14ac:dyDescent="0.35">
      <c r="A1994" s="130">
        <v>535</v>
      </c>
      <c r="B1994" s="130">
        <v>37</v>
      </c>
      <c r="C1994" s="130" t="s">
        <v>98</v>
      </c>
      <c r="D1994" s="130">
        <v>34996</v>
      </c>
      <c r="E1994" s="130" t="s">
        <v>224</v>
      </c>
      <c r="F1994" s="130">
        <v>2.5280228371940798</v>
      </c>
      <c r="G1994" s="130" t="s">
        <v>53</v>
      </c>
      <c r="H1994" s="130" t="s">
        <v>53</v>
      </c>
      <c r="I1994" s="130" t="s">
        <v>66</v>
      </c>
      <c r="J1994" s="130" t="s">
        <v>45</v>
      </c>
      <c r="K1994" s="130" t="s">
        <v>44</v>
      </c>
    </row>
    <row r="1995" spans="1:11" x14ac:dyDescent="0.35">
      <c r="A1995" s="130">
        <v>540</v>
      </c>
      <c r="B1995" s="130">
        <v>37</v>
      </c>
      <c r="C1995" s="130" t="s">
        <v>98</v>
      </c>
      <c r="D1995" s="130">
        <v>36194</v>
      </c>
      <c r="E1995" s="130" t="s">
        <v>224</v>
      </c>
      <c r="F1995" s="130">
        <v>2.5280228371940798</v>
      </c>
      <c r="G1995" s="130" t="s">
        <v>53</v>
      </c>
      <c r="H1995" s="130" t="s">
        <v>53</v>
      </c>
      <c r="I1995" s="130" t="s">
        <v>66</v>
      </c>
      <c r="J1995" s="130" t="s">
        <v>45</v>
      </c>
      <c r="K1995" s="130" t="s">
        <v>44</v>
      </c>
    </row>
    <row r="1996" spans="1:11" x14ac:dyDescent="0.35">
      <c r="A1996" s="130">
        <v>545</v>
      </c>
      <c r="B1996" s="130">
        <v>37</v>
      </c>
      <c r="C1996" s="130" t="s">
        <v>98</v>
      </c>
      <c r="D1996" s="130">
        <v>36018</v>
      </c>
      <c r="E1996" s="130" t="s">
        <v>224</v>
      </c>
      <c r="F1996" s="130">
        <v>2.5280228371940798</v>
      </c>
      <c r="G1996" s="130" t="s">
        <v>53</v>
      </c>
      <c r="H1996" s="130" t="s">
        <v>53</v>
      </c>
      <c r="I1996" s="130" t="s">
        <v>66</v>
      </c>
      <c r="J1996" s="130" t="s">
        <v>45</v>
      </c>
      <c r="K1996" s="130" t="s">
        <v>44</v>
      </c>
    </row>
    <row r="1997" spans="1:11" x14ac:dyDescent="0.35">
      <c r="A1997" s="130">
        <v>550</v>
      </c>
      <c r="B1997" s="130">
        <v>37</v>
      </c>
      <c r="C1997" s="130" t="s">
        <v>98</v>
      </c>
      <c r="D1997" s="130">
        <v>35764</v>
      </c>
      <c r="E1997" s="130" t="s">
        <v>224</v>
      </c>
      <c r="F1997" s="130">
        <v>2.5280228371940798</v>
      </c>
      <c r="G1997" s="130" t="s">
        <v>53</v>
      </c>
      <c r="H1997" s="130" t="s">
        <v>53</v>
      </c>
      <c r="I1997" s="130" t="s">
        <v>66</v>
      </c>
      <c r="J1997" s="130" t="s">
        <v>45</v>
      </c>
      <c r="K1997" s="130" t="s">
        <v>44</v>
      </c>
    </row>
    <row r="1998" spans="1:11" x14ac:dyDescent="0.35">
      <c r="A1998" s="130">
        <v>555</v>
      </c>
      <c r="B1998" s="130">
        <v>37</v>
      </c>
      <c r="C1998" s="130" t="s">
        <v>98</v>
      </c>
      <c r="D1998" s="130">
        <v>35992</v>
      </c>
      <c r="E1998" s="130" t="s">
        <v>224</v>
      </c>
      <c r="F1998" s="130">
        <v>2.5280228371940798</v>
      </c>
      <c r="G1998" s="130" t="s">
        <v>53</v>
      </c>
      <c r="H1998" s="130" t="s">
        <v>53</v>
      </c>
      <c r="I1998" s="130" t="s">
        <v>66</v>
      </c>
      <c r="J1998" s="130" t="s">
        <v>45</v>
      </c>
      <c r="K1998" s="130" t="s">
        <v>44</v>
      </c>
    </row>
    <row r="1999" spans="1:11" x14ac:dyDescent="0.35">
      <c r="A1999" s="130">
        <v>560</v>
      </c>
      <c r="B1999" s="130">
        <v>37</v>
      </c>
      <c r="C1999" s="130" t="s">
        <v>98</v>
      </c>
      <c r="D1999" s="130">
        <v>34047</v>
      </c>
      <c r="E1999" s="130" t="s">
        <v>224</v>
      </c>
      <c r="F1999" s="130">
        <v>2.5280228371940798</v>
      </c>
      <c r="G1999" s="130" t="s">
        <v>53</v>
      </c>
      <c r="H1999" s="130" t="s">
        <v>53</v>
      </c>
      <c r="I1999" s="130" t="s">
        <v>66</v>
      </c>
      <c r="J1999" s="130" t="s">
        <v>45</v>
      </c>
      <c r="K1999" s="130" t="s">
        <v>44</v>
      </c>
    </row>
    <row r="2000" spans="1:11" x14ac:dyDescent="0.35">
      <c r="A2000" s="130">
        <v>565</v>
      </c>
      <c r="B2000" s="130">
        <v>37</v>
      </c>
      <c r="C2000" s="130" t="s">
        <v>98</v>
      </c>
      <c r="D2000" s="130">
        <v>35666</v>
      </c>
      <c r="E2000" s="130" t="s">
        <v>224</v>
      </c>
      <c r="F2000" s="130">
        <v>2.5280228371940798</v>
      </c>
      <c r="G2000" s="130" t="s">
        <v>53</v>
      </c>
      <c r="H2000" s="130" t="s">
        <v>53</v>
      </c>
      <c r="I2000" s="130" t="s">
        <v>66</v>
      </c>
      <c r="J2000" s="130" t="s">
        <v>45</v>
      </c>
      <c r="K2000" s="130" t="s">
        <v>44</v>
      </c>
    </row>
    <row r="2001" spans="1:11" x14ac:dyDescent="0.35">
      <c r="A2001" s="130">
        <v>570</v>
      </c>
      <c r="B2001" s="130">
        <v>37</v>
      </c>
      <c r="C2001" s="130" t="s">
        <v>98</v>
      </c>
      <c r="D2001" s="130">
        <v>37025</v>
      </c>
      <c r="E2001" s="130" t="s">
        <v>224</v>
      </c>
      <c r="F2001" s="130">
        <v>2.5280228371940798</v>
      </c>
      <c r="G2001" s="130" t="s">
        <v>53</v>
      </c>
      <c r="H2001" s="130" t="s">
        <v>53</v>
      </c>
      <c r="I2001" s="130" t="s">
        <v>66</v>
      </c>
      <c r="J2001" s="130" t="s">
        <v>45</v>
      </c>
      <c r="K2001" s="130" t="s">
        <v>44</v>
      </c>
    </row>
    <row r="2002" spans="1:11" x14ac:dyDescent="0.35">
      <c r="A2002" s="130">
        <v>575</v>
      </c>
      <c r="B2002" s="130">
        <v>37</v>
      </c>
      <c r="C2002" s="130" t="s">
        <v>98</v>
      </c>
      <c r="D2002" s="130">
        <v>35988</v>
      </c>
      <c r="E2002" s="130" t="s">
        <v>224</v>
      </c>
      <c r="F2002" s="130">
        <v>2.5280228371940798</v>
      </c>
      <c r="G2002" s="130" t="s">
        <v>53</v>
      </c>
      <c r="H2002" s="130" t="s">
        <v>53</v>
      </c>
      <c r="I2002" s="130" t="s">
        <v>66</v>
      </c>
      <c r="J2002" s="130" t="s">
        <v>45</v>
      </c>
      <c r="K2002" s="130" t="s">
        <v>44</v>
      </c>
    </row>
    <row r="2003" spans="1:11" x14ac:dyDescent="0.35">
      <c r="A2003" s="130">
        <v>580</v>
      </c>
      <c r="B2003" s="130">
        <v>37</v>
      </c>
      <c r="C2003" s="130" t="s">
        <v>98</v>
      </c>
      <c r="D2003" s="130">
        <v>37992</v>
      </c>
      <c r="E2003" s="130" t="s">
        <v>224</v>
      </c>
      <c r="F2003" s="130">
        <v>2.5280228371940798</v>
      </c>
      <c r="G2003" s="130" t="s">
        <v>53</v>
      </c>
      <c r="H2003" s="130" t="s">
        <v>53</v>
      </c>
      <c r="I2003" s="130" t="s">
        <v>66</v>
      </c>
      <c r="J2003" s="130" t="s">
        <v>45</v>
      </c>
      <c r="K2003" s="130" t="s">
        <v>44</v>
      </c>
    </row>
    <row r="2004" spans="1:11" x14ac:dyDescent="0.35">
      <c r="A2004" s="130">
        <v>585</v>
      </c>
      <c r="B2004" s="130">
        <v>37</v>
      </c>
      <c r="C2004" s="130" t="s">
        <v>98</v>
      </c>
      <c r="D2004" s="130">
        <v>37339</v>
      </c>
      <c r="E2004" s="130" t="s">
        <v>224</v>
      </c>
      <c r="F2004" s="130">
        <v>2.5280228371940798</v>
      </c>
      <c r="G2004" s="130" t="s">
        <v>53</v>
      </c>
      <c r="H2004" s="130" t="s">
        <v>53</v>
      </c>
      <c r="I2004" s="130" t="s">
        <v>66</v>
      </c>
      <c r="J2004" s="130" t="s">
        <v>45</v>
      </c>
      <c r="K2004" s="130" t="s">
        <v>44</v>
      </c>
    </row>
    <row r="2005" spans="1:11" x14ac:dyDescent="0.35">
      <c r="A2005" s="130">
        <v>590</v>
      </c>
      <c r="B2005" s="130">
        <v>37</v>
      </c>
      <c r="C2005" s="130" t="s">
        <v>98</v>
      </c>
      <c r="D2005" s="130">
        <v>35661</v>
      </c>
      <c r="E2005" s="130" t="s">
        <v>224</v>
      </c>
      <c r="F2005" s="130">
        <v>2.5280228371940798</v>
      </c>
      <c r="G2005" s="130" t="s">
        <v>53</v>
      </c>
      <c r="H2005" s="130" t="s">
        <v>53</v>
      </c>
      <c r="I2005" s="130" t="s">
        <v>66</v>
      </c>
      <c r="J2005" s="130" t="s">
        <v>45</v>
      </c>
      <c r="K2005" s="130" t="s">
        <v>44</v>
      </c>
    </row>
    <row r="2006" spans="1:11" x14ac:dyDescent="0.35">
      <c r="A2006" s="130">
        <v>595</v>
      </c>
      <c r="B2006" s="130">
        <v>37</v>
      </c>
      <c r="C2006" s="130" t="s">
        <v>98</v>
      </c>
      <c r="D2006" s="130">
        <v>36589</v>
      </c>
      <c r="E2006" s="130" t="s">
        <v>224</v>
      </c>
      <c r="F2006" s="130">
        <v>2.5280228371940798</v>
      </c>
      <c r="G2006" s="130" t="s">
        <v>53</v>
      </c>
      <c r="H2006" s="130" t="s">
        <v>53</v>
      </c>
      <c r="I2006" s="130" t="s">
        <v>66</v>
      </c>
      <c r="J2006" s="130" t="s">
        <v>45</v>
      </c>
      <c r="K2006" s="130" t="s">
        <v>44</v>
      </c>
    </row>
    <row r="2007" spans="1:11" x14ac:dyDescent="0.35">
      <c r="A2007" s="130">
        <v>600</v>
      </c>
      <c r="B2007" s="130">
        <v>37.1</v>
      </c>
      <c r="C2007" s="130" t="s">
        <v>98</v>
      </c>
      <c r="D2007" s="130">
        <v>37614</v>
      </c>
      <c r="E2007" s="130" t="s">
        <v>224</v>
      </c>
      <c r="F2007" s="130">
        <v>2.5280228371940798</v>
      </c>
      <c r="G2007" s="130" t="s">
        <v>53</v>
      </c>
      <c r="H2007" s="130" t="s">
        <v>53</v>
      </c>
      <c r="I2007" s="130" t="s">
        <v>66</v>
      </c>
      <c r="J2007" s="130" t="s">
        <v>45</v>
      </c>
      <c r="K2007" s="130" t="s">
        <v>44</v>
      </c>
    </row>
    <row r="2008" spans="1:11" x14ac:dyDescent="0.35">
      <c r="A2008" s="130">
        <v>605</v>
      </c>
      <c r="B2008" s="130">
        <v>37</v>
      </c>
      <c r="C2008" s="130" t="s">
        <v>98</v>
      </c>
      <c r="D2008" s="130">
        <v>36431</v>
      </c>
      <c r="E2008" s="130" t="s">
        <v>224</v>
      </c>
      <c r="F2008" s="130">
        <v>2.5280228371940798</v>
      </c>
      <c r="G2008" s="130" t="s">
        <v>53</v>
      </c>
      <c r="H2008" s="130" t="s">
        <v>53</v>
      </c>
      <c r="I2008" s="130" t="s">
        <v>66</v>
      </c>
      <c r="J2008" s="130" t="s">
        <v>45</v>
      </c>
      <c r="K2008" s="130" t="s">
        <v>44</v>
      </c>
    </row>
    <row r="2009" spans="1:11" x14ac:dyDescent="0.35">
      <c r="A2009" s="130">
        <v>610</v>
      </c>
      <c r="B2009" s="130">
        <v>37</v>
      </c>
      <c r="C2009" s="130" t="s">
        <v>98</v>
      </c>
      <c r="D2009" s="130">
        <v>37257</v>
      </c>
      <c r="E2009" s="130" t="s">
        <v>224</v>
      </c>
      <c r="F2009" s="130">
        <v>2.5280228371940798</v>
      </c>
      <c r="G2009" s="130" t="s">
        <v>53</v>
      </c>
      <c r="H2009" s="130" t="s">
        <v>53</v>
      </c>
      <c r="I2009" s="130" t="s">
        <v>66</v>
      </c>
      <c r="J2009" s="130" t="s">
        <v>45</v>
      </c>
      <c r="K2009" s="130" t="s">
        <v>44</v>
      </c>
    </row>
    <row r="2010" spans="1:11" x14ac:dyDescent="0.35">
      <c r="A2010" s="130">
        <v>615</v>
      </c>
      <c r="B2010" s="130">
        <v>37</v>
      </c>
      <c r="C2010" s="130" t="s">
        <v>98</v>
      </c>
      <c r="D2010" s="130">
        <v>36429</v>
      </c>
      <c r="E2010" s="130" t="s">
        <v>224</v>
      </c>
      <c r="F2010" s="130">
        <v>2.5280228371940798</v>
      </c>
      <c r="G2010" s="130" t="s">
        <v>53</v>
      </c>
      <c r="H2010" s="130" t="s">
        <v>53</v>
      </c>
      <c r="I2010" s="130" t="s">
        <v>66</v>
      </c>
      <c r="J2010" s="130" t="s">
        <v>45</v>
      </c>
      <c r="K2010" s="130" t="s">
        <v>44</v>
      </c>
    </row>
    <row r="2011" spans="1:11" x14ac:dyDescent="0.35">
      <c r="A2011" s="130">
        <v>620</v>
      </c>
      <c r="B2011" s="130">
        <v>37</v>
      </c>
      <c r="C2011" s="130" t="s">
        <v>98</v>
      </c>
      <c r="D2011" s="130">
        <v>36691</v>
      </c>
      <c r="E2011" s="130" t="s">
        <v>224</v>
      </c>
      <c r="F2011" s="130">
        <v>2.5280228371940798</v>
      </c>
      <c r="G2011" s="130" t="s">
        <v>53</v>
      </c>
      <c r="H2011" s="130" t="s">
        <v>53</v>
      </c>
      <c r="I2011" s="130" t="s">
        <v>66</v>
      </c>
      <c r="J2011" s="130" t="s">
        <v>45</v>
      </c>
      <c r="K2011" s="130" t="s">
        <v>44</v>
      </c>
    </row>
    <row r="2012" spans="1:11" x14ac:dyDescent="0.35">
      <c r="A2012" s="130">
        <v>625</v>
      </c>
      <c r="B2012" s="130">
        <v>37</v>
      </c>
      <c r="C2012" s="130" t="s">
        <v>98</v>
      </c>
      <c r="D2012" s="130">
        <v>37535</v>
      </c>
      <c r="E2012" s="130" t="s">
        <v>224</v>
      </c>
      <c r="F2012" s="130">
        <v>2.5280228371940798</v>
      </c>
      <c r="G2012" s="130" t="s">
        <v>53</v>
      </c>
      <c r="H2012" s="130" t="s">
        <v>53</v>
      </c>
      <c r="I2012" s="130" t="s">
        <v>66</v>
      </c>
      <c r="J2012" s="130" t="s">
        <v>45</v>
      </c>
      <c r="K2012" s="130" t="s">
        <v>44</v>
      </c>
    </row>
    <row r="2013" spans="1:11" x14ac:dyDescent="0.35">
      <c r="A2013" s="130">
        <v>630</v>
      </c>
      <c r="B2013" s="130">
        <v>37</v>
      </c>
      <c r="C2013" s="130" t="s">
        <v>98</v>
      </c>
      <c r="D2013" s="130">
        <v>38501</v>
      </c>
      <c r="E2013" s="130" t="s">
        <v>224</v>
      </c>
      <c r="F2013" s="130">
        <v>2.5280228371940798</v>
      </c>
      <c r="G2013" s="130" t="s">
        <v>53</v>
      </c>
      <c r="H2013" s="130" t="s">
        <v>53</v>
      </c>
      <c r="I2013" s="130" t="s">
        <v>66</v>
      </c>
      <c r="J2013" s="130" t="s">
        <v>45</v>
      </c>
      <c r="K2013" s="130" t="s">
        <v>44</v>
      </c>
    </row>
    <row r="2014" spans="1:11" x14ac:dyDescent="0.35">
      <c r="A2014" s="130">
        <v>635</v>
      </c>
      <c r="B2014" s="130">
        <v>37</v>
      </c>
      <c r="C2014" s="130" t="s">
        <v>98</v>
      </c>
      <c r="D2014" s="130">
        <v>38117</v>
      </c>
      <c r="E2014" s="130" t="s">
        <v>224</v>
      </c>
      <c r="F2014" s="130">
        <v>2.5280228371940798</v>
      </c>
      <c r="G2014" s="130" t="s">
        <v>53</v>
      </c>
      <c r="H2014" s="130" t="s">
        <v>53</v>
      </c>
      <c r="I2014" s="130" t="s">
        <v>66</v>
      </c>
      <c r="J2014" s="130" t="s">
        <v>45</v>
      </c>
      <c r="K2014" s="130" t="s">
        <v>44</v>
      </c>
    </row>
    <row r="2015" spans="1:11" x14ac:dyDescent="0.35">
      <c r="A2015" s="130">
        <v>640</v>
      </c>
      <c r="B2015" s="130">
        <v>37</v>
      </c>
      <c r="C2015" s="130" t="s">
        <v>98</v>
      </c>
      <c r="D2015" s="130">
        <v>38654</v>
      </c>
      <c r="E2015" s="130" t="s">
        <v>224</v>
      </c>
      <c r="F2015" s="130">
        <v>2.5280228371940798</v>
      </c>
      <c r="G2015" s="130" t="s">
        <v>53</v>
      </c>
      <c r="H2015" s="130" t="s">
        <v>53</v>
      </c>
      <c r="I2015" s="130" t="s">
        <v>66</v>
      </c>
      <c r="J2015" s="130" t="s">
        <v>45</v>
      </c>
      <c r="K2015" s="130" t="s">
        <v>44</v>
      </c>
    </row>
    <row r="2016" spans="1:11" x14ac:dyDescent="0.35">
      <c r="A2016" s="130">
        <v>645</v>
      </c>
      <c r="B2016" s="130">
        <v>37</v>
      </c>
      <c r="C2016" s="130" t="s">
        <v>98</v>
      </c>
      <c r="D2016" s="130">
        <v>38044</v>
      </c>
      <c r="E2016" s="130" t="s">
        <v>224</v>
      </c>
      <c r="F2016" s="130">
        <v>2.5280228371940798</v>
      </c>
      <c r="G2016" s="130" t="s">
        <v>53</v>
      </c>
      <c r="H2016" s="130" t="s">
        <v>53</v>
      </c>
      <c r="I2016" s="130" t="s">
        <v>66</v>
      </c>
      <c r="J2016" s="130" t="s">
        <v>45</v>
      </c>
      <c r="K2016" s="130" t="s">
        <v>44</v>
      </c>
    </row>
    <row r="2017" spans="1:11" x14ac:dyDescent="0.35">
      <c r="A2017" s="130">
        <v>650</v>
      </c>
      <c r="B2017" s="130">
        <v>37</v>
      </c>
      <c r="C2017" s="130" t="s">
        <v>98</v>
      </c>
      <c r="D2017" s="130">
        <v>37385</v>
      </c>
      <c r="E2017" s="130" t="s">
        <v>224</v>
      </c>
      <c r="F2017" s="130">
        <v>2.5280228371940798</v>
      </c>
      <c r="G2017" s="130" t="s">
        <v>53</v>
      </c>
      <c r="H2017" s="130" t="s">
        <v>53</v>
      </c>
      <c r="I2017" s="130" t="s">
        <v>66</v>
      </c>
      <c r="J2017" s="130" t="s">
        <v>45</v>
      </c>
      <c r="K2017" s="130" t="s">
        <v>44</v>
      </c>
    </row>
    <row r="2018" spans="1:11" x14ac:dyDescent="0.35">
      <c r="A2018" s="130">
        <v>655</v>
      </c>
      <c r="B2018" s="130">
        <v>37</v>
      </c>
      <c r="C2018" s="130" t="s">
        <v>98</v>
      </c>
      <c r="D2018" s="130">
        <v>37468</v>
      </c>
      <c r="E2018" s="130" t="s">
        <v>224</v>
      </c>
      <c r="F2018" s="130">
        <v>2.5280228371940798</v>
      </c>
      <c r="G2018" s="130" t="s">
        <v>53</v>
      </c>
      <c r="H2018" s="130" t="s">
        <v>53</v>
      </c>
      <c r="I2018" s="130" t="s">
        <v>66</v>
      </c>
      <c r="J2018" s="130" t="s">
        <v>45</v>
      </c>
      <c r="K2018" s="130" t="s">
        <v>44</v>
      </c>
    </row>
    <row r="2019" spans="1:11" x14ac:dyDescent="0.35">
      <c r="A2019" s="130">
        <v>660</v>
      </c>
      <c r="B2019" s="130">
        <v>37</v>
      </c>
      <c r="C2019" s="130" t="s">
        <v>98</v>
      </c>
      <c r="D2019" s="130">
        <v>37966</v>
      </c>
      <c r="E2019" s="130" t="s">
        <v>224</v>
      </c>
      <c r="F2019" s="130">
        <v>2.5280228371940798</v>
      </c>
      <c r="G2019" s="130" t="s">
        <v>53</v>
      </c>
      <c r="H2019" s="130" t="s">
        <v>53</v>
      </c>
      <c r="I2019" s="130" t="s">
        <v>66</v>
      </c>
      <c r="J2019" s="130" t="s">
        <v>45</v>
      </c>
      <c r="K2019" s="130" t="s">
        <v>44</v>
      </c>
    </row>
    <row r="2020" spans="1:11" x14ac:dyDescent="0.35">
      <c r="A2020" s="130">
        <v>665</v>
      </c>
      <c r="B2020" s="130">
        <v>37</v>
      </c>
      <c r="C2020" s="130" t="s">
        <v>98</v>
      </c>
      <c r="D2020" s="130">
        <v>38407</v>
      </c>
      <c r="E2020" s="130" t="s">
        <v>224</v>
      </c>
      <c r="F2020" s="130">
        <v>2.5280228371940798</v>
      </c>
      <c r="G2020" s="130" t="s">
        <v>53</v>
      </c>
      <c r="H2020" s="130" t="s">
        <v>53</v>
      </c>
      <c r="I2020" s="130" t="s">
        <v>66</v>
      </c>
      <c r="J2020" s="130" t="s">
        <v>45</v>
      </c>
      <c r="K2020" s="130" t="s">
        <v>44</v>
      </c>
    </row>
    <row r="2021" spans="1:11" x14ac:dyDescent="0.35">
      <c r="A2021" s="130">
        <v>670</v>
      </c>
      <c r="B2021" s="130">
        <v>37</v>
      </c>
      <c r="C2021" s="130" t="s">
        <v>98</v>
      </c>
      <c r="D2021" s="130">
        <v>38870</v>
      </c>
      <c r="E2021" s="130" t="s">
        <v>224</v>
      </c>
      <c r="F2021" s="130">
        <v>2.5280228371940798</v>
      </c>
      <c r="G2021" s="130" t="s">
        <v>53</v>
      </c>
      <c r="H2021" s="130" t="s">
        <v>53</v>
      </c>
      <c r="I2021" s="130" t="s">
        <v>66</v>
      </c>
      <c r="J2021" s="130" t="s">
        <v>45</v>
      </c>
      <c r="K2021" s="130" t="s">
        <v>44</v>
      </c>
    </row>
    <row r="2022" spans="1:11" x14ac:dyDescent="0.35">
      <c r="A2022" s="130">
        <v>675</v>
      </c>
      <c r="B2022" s="130">
        <v>37</v>
      </c>
      <c r="C2022" s="130" t="s">
        <v>98</v>
      </c>
      <c r="D2022" s="130">
        <v>38769</v>
      </c>
      <c r="E2022" s="130" t="s">
        <v>224</v>
      </c>
      <c r="F2022" s="130">
        <v>2.5280228371940798</v>
      </c>
      <c r="G2022" s="130" t="s">
        <v>53</v>
      </c>
      <c r="H2022" s="130" t="s">
        <v>53</v>
      </c>
      <c r="I2022" s="130" t="s">
        <v>66</v>
      </c>
      <c r="J2022" s="130" t="s">
        <v>45</v>
      </c>
      <c r="K2022" s="130" t="s">
        <v>44</v>
      </c>
    </row>
    <row r="2023" spans="1:11" x14ac:dyDescent="0.35">
      <c r="A2023" s="130">
        <v>680</v>
      </c>
      <c r="B2023" s="130">
        <v>37</v>
      </c>
      <c r="C2023" s="130" t="s">
        <v>98</v>
      </c>
      <c r="D2023" s="130">
        <v>38191</v>
      </c>
      <c r="E2023" s="130" t="s">
        <v>224</v>
      </c>
      <c r="F2023" s="130">
        <v>2.5280228371940798</v>
      </c>
      <c r="G2023" s="130" t="s">
        <v>53</v>
      </c>
      <c r="H2023" s="130" t="s">
        <v>53</v>
      </c>
      <c r="I2023" s="130" t="s">
        <v>66</v>
      </c>
      <c r="J2023" s="130" t="s">
        <v>45</v>
      </c>
      <c r="K2023" s="130" t="s">
        <v>44</v>
      </c>
    </row>
    <row r="2024" spans="1:11" x14ac:dyDescent="0.35">
      <c r="A2024" s="130">
        <v>685</v>
      </c>
      <c r="B2024" s="130">
        <v>37</v>
      </c>
      <c r="C2024" s="130" t="s">
        <v>98</v>
      </c>
      <c r="D2024" s="130">
        <v>38267</v>
      </c>
      <c r="E2024" s="130" t="s">
        <v>224</v>
      </c>
      <c r="F2024" s="130">
        <v>2.5280228371940798</v>
      </c>
      <c r="G2024" s="130" t="s">
        <v>53</v>
      </c>
      <c r="H2024" s="130" t="s">
        <v>53</v>
      </c>
      <c r="I2024" s="130" t="s">
        <v>66</v>
      </c>
      <c r="J2024" s="130" t="s">
        <v>45</v>
      </c>
      <c r="K2024" s="130" t="s">
        <v>44</v>
      </c>
    </row>
    <row r="2025" spans="1:11" x14ac:dyDescent="0.35">
      <c r="A2025" s="130">
        <v>690</v>
      </c>
      <c r="B2025" s="130">
        <v>37</v>
      </c>
      <c r="C2025" s="130" t="s">
        <v>98</v>
      </c>
      <c r="D2025" s="130">
        <v>38982</v>
      </c>
      <c r="E2025" s="130" t="s">
        <v>224</v>
      </c>
      <c r="F2025" s="130">
        <v>2.5280228371940798</v>
      </c>
      <c r="G2025" s="130" t="s">
        <v>53</v>
      </c>
      <c r="H2025" s="130" t="s">
        <v>53</v>
      </c>
      <c r="I2025" s="130" t="s">
        <v>66</v>
      </c>
      <c r="J2025" s="130" t="s">
        <v>45</v>
      </c>
      <c r="K2025" s="130" t="s">
        <v>44</v>
      </c>
    </row>
    <row r="2026" spans="1:11" x14ac:dyDescent="0.35">
      <c r="A2026" s="130">
        <v>695</v>
      </c>
      <c r="B2026" s="130">
        <v>37</v>
      </c>
      <c r="C2026" s="130" t="s">
        <v>98</v>
      </c>
      <c r="D2026" s="130">
        <v>39910</v>
      </c>
      <c r="E2026" s="130" t="s">
        <v>224</v>
      </c>
      <c r="F2026" s="130">
        <v>2.5280228371940798</v>
      </c>
      <c r="G2026" s="130" t="s">
        <v>53</v>
      </c>
      <c r="H2026" s="130" t="s">
        <v>53</v>
      </c>
      <c r="I2026" s="130" t="s">
        <v>66</v>
      </c>
      <c r="J2026" s="130" t="s">
        <v>45</v>
      </c>
      <c r="K2026" s="130" t="s">
        <v>44</v>
      </c>
    </row>
    <row r="2027" spans="1:11" x14ac:dyDescent="0.35">
      <c r="A2027" s="130">
        <v>700</v>
      </c>
      <c r="B2027" s="130">
        <v>37</v>
      </c>
      <c r="C2027" s="130" t="s">
        <v>98</v>
      </c>
      <c r="D2027" s="130">
        <v>37700</v>
      </c>
      <c r="E2027" s="130" t="s">
        <v>224</v>
      </c>
      <c r="F2027" s="130">
        <v>2.5280228371940798</v>
      </c>
      <c r="G2027" s="130" t="s">
        <v>53</v>
      </c>
      <c r="H2027" s="130" t="s">
        <v>53</v>
      </c>
      <c r="I2027" s="130" t="s">
        <v>66</v>
      </c>
      <c r="J2027" s="130" t="s">
        <v>45</v>
      </c>
      <c r="K2027" s="130" t="s">
        <v>44</v>
      </c>
    </row>
    <row r="2028" spans="1:11" x14ac:dyDescent="0.35">
      <c r="A2028" s="130">
        <v>705</v>
      </c>
      <c r="B2028" s="130">
        <v>37</v>
      </c>
      <c r="C2028" s="130" t="s">
        <v>98</v>
      </c>
      <c r="D2028" s="130">
        <v>39480</v>
      </c>
      <c r="E2028" s="130" t="s">
        <v>224</v>
      </c>
      <c r="F2028" s="130">
        <v>2.5280228371940798</v>
      </c>
      <c r="G2028" s="130" t="s">
        <v>53</v>
      </c>
      <c r="H2028" s="130" t="s">
        <v>53</v>
      </c>
      <c r="I2028" s="130" t="s">
        <v>66</v>
      </c>
      <c r="J2028" s="130" t="s">
        <v>45</v>
      </c>
      <c r="K2028" s="130" t="s">
        <v>44</v>
      </c>
    </row>
    <row r="2029" spans="1:11" x14ac:dyDescent="0.35">
      <c r="A2029" s="130">
        <v>710</v>
      </c>
      <c r="B2029" s="130">
        <v>37</v>
      </c>
      <c r="C2029" s="130" t="s">
        <v>98</v>
      </c>
      <c r="D2029" s="130">
        <v>39275</v>
      </c>
      <c r="E2029" s="130" t="s">
        <v>224</v>
      </c>
      <c r="F2029" s="130">
        <v>2.5280228371940798</v>
      </c>
      <c r="G2029" s="130" t="s">
        <v>53</v>
      </c>
      <c r="H2029" s="130" t="s">
        <v>53</v>
      </c>
      <c r="I2029" s="130" t="s">
        <v>66</v>
      </c>
      <c r="J2029" s="130" t="s">
        <v>45</v>
      </c>
      <c r="K2029" s="130" t="s">
        <v>44</v>
      </c>
    </row>
    <row r="2030" spans="1:11" x14ac:dyDescent="0.35">
      <c r="A2030" s="130">
        <v>715</v>
      </c>
      <c r="B2030" s="130">
        <v>37</v>
      </c>
      <c r="C2030" s="130" t="s">
        <v>98</v>
      </c>
      <c r="D2030" s="130">
        <v>38951</v>
      </c>
      <c r="E2030" s="130" t="s">
        <v>224</v>
      </c>
      <c r="F2030" s="130">
        <v>2.5280228371940798</v>
      </c>
      <c r="G2030" s="130" t="s">
        <v>53</v>
      </c>
      <c r="H2030" s="130" t="s">
        <v>53</v>
      </c>
      <c r="I2030" s="130" t="s">
        <v>66</v>
      </c>
      <c r="J2030" s="130" t="s">
        <v>45</v>
      </c>
      <c r="K2030" s="130" t="s">
        <v>44</v>
      </c>
    </row>
    <row r="2031" spans="1:11" x14ac:dyDescent="0.35">
      <c r="A2031" s="130">
        <v>720</v>
      </c>
      <c r="B2031" s="130">
        <v>37</v>
      </c>
      <c r="C2031" s="130" t="s">
        <v>98</v>
      </c>
      <c r="D2031" s="130">
        <v>36097</v>
      </c>
      <c r="E2031" s="130" t="s">
        <v>224</v>
      </c>
      <c r="F2031" s="130">
        <v>2.5280228371940798</v>
      </c>
      <c r="G2031" s="130" t="s">
        <v>53</v>
      </c>
      <c r="H2031" s="130" t="s">
        <v>53</v>
      </c>
      <c r="I2031" s="130" t="s">
        <v>66</v>
      </c>
      <c r="J2031" s="130" t="s">
        <v>45</v>
      </c>
      <c r="K2031" s="130" t="s">
        <v>44</v>
      </c>
    </row>
    <row r="2032" spans="1:11" x14ac:dyDescent="0.35">
      <c r="A2032" s="130">
        <v>0</v>
      </c>
      <c r="B2032" s="130">
        <v>37</v>
      </c>
      <c r="C2032" s="130" t="s">
        <v>99</v>
      </c>
      <c r="D2032" s="130">
        <v>36431</v>
      </c>
      <c r="E2032" s="130" t="s">
        <v>224</v>
      </c>
      <c r="F2032" s="130">
        <v>3.3830893850685402</v>
      </c>
      <c r="G2032" s="130" t="s">
        <v>53</v>
      </c>
      <c r="H2032" s="130" t="s">
        <v>53</v>
      </c>
      <c r="I2032" s="130" t="s">
        <v>66</v>
      </c>
      <c r="J2032" s="130" t="s">
        <v>45</v>
      </c>
      <c r="K2032" s="130" t="s">
        <v>44</v>
      </c>
    </row>
    <row r="2033" spans="1:11" x14ac:dyDescent="0.35">
      <c r="A2033" s="130">
        <v>5</v>
      </c>
      <c r="B2033" s="130">
        <v>37</v>
      </c>
      <c r="C2033" s="130" t="s">
        <v>99</v>
      </c>
      <c r="D2033" s="130">
        <v>29185</v>
      </c>
      <c r="E2033" s="130" t="s">
        <v>224</v>
      </c>
      <c r="F2033" s="130">
        <v>3.3830893850685402</v>
      </c>
      <c r="G2033" s="130" t="s">
        <v>53</v>
      </c>
      <c r="H2033" s="130" t="s">
        <v>53</v>
      </c>
      <c r="I2033" s="130" t="s">
        <v>66</v>
      </c>
      <c r="J2033" s="130" t="s">
        <v>45</v>
      </c>
      <c r="K2033" s="130" t="s">
        <v>44</v>
      </c>
    </row>
    <row r="2034" spans="1:11" x14ac:dyDescent="0.35">
      <c r="A2034" s="130">
        <v>10</v>
      </c>
      <c r="B2034" s="130">
        <v>37</v>
      </c>
      <c r="C2034" s="130" t="s">
        <v>99</v>
      </c>
      <c r="D2034" s="130">
        <v>24710</v>
      </c>
      <c r="E2034" s="130" t="s">
        <v>224</v>
      </c>
      <c r="F2034" s="130">
        <v>3.3830893850685402</v>
      </c>
      <c r="G2034" s="130" t="s">
        <v>53</v>
      </c>
      <c r="H2034" s="130" t="s">
        <v>53</v>
      </c>
      <c r="I2034" s="130" t="s">
        <v>66</v>
      </c>
      <c r="J2034" s="130" t="s">
        <v>45</v>
      </c>
      <c r="K2034" s="130" t="s">
        <v>44</v>
      </c>
    </row>
    <row r="2035" spans="1:11" x14ac:dyDescent="0.35">
      <c r="A2035" s="130">
        <v>15</v>
      </c>
      <c r="B2035" s="130">
        <v>36.9</v>
      </c>
      <c r="C2035" s="130" t="s">
        <v>99</v>
      </c>
      <c r="D2035" s="130">
        <v>19054</v>
      </c>
      <c r="E2035" s="130" t="s">
        <v>224</v>
      </c>
      <c r="F2035" s="130">
        <v>3.3830893850685402</v>
      </c>
      <c r="G2035" s="130" t="s">
        <v>53</v>
      </c>
      <c r="H2035" s="130" t="s">
        <v>53</v>
      </c>
      <c r="I2035" s="130" t="s">
        <v>66</v>
      </c>
      <c r="J2035" s="130" t="s">
        <v>45</v>
      </c>
      <c r="K2035" s="130" t="s">
        <v>44</v>
      </c>
    </row>
    <row r="2036" spans="1:11" x14ac:dyDescent="0.35">
      <c r="A2036" s="130">
        <v>20</v>
      </c>
      <c r="B2036" s="130">
        <v>37</v>
      </c>
      <c r="C2036" s="130" t="s">
        <v>99</v>
      </c>
      <c r="D2036" s="130">
        <v>16652</v>
      </c>
      <c r="E2036" s="130" t="s">
        <v>224</v>
      </c>
      <c r="F2036" s="130">
        <v>3.3830893850685402</v>
      </c>
      <c r="G2036" s="130" t="s">
        <v>53</v>
      </c>
      <c r="H2036" s="130" t="s">
        <v>53</v>
      </c>
      <c r="I2036" s="130" t="s">
        <v>66</v>
      </c>
      <c r="J2036" s="130" t="s">
        <v>45</v>
      </c>
      <c r="K2036" s="130" t="s">
        <v>44</v>
      </c>
    </row>
    <row r="2037" spans="1:11" x14ac:dyDescent="0.35">
      <c r="A2037" s="130">
        <v>25</v>
      </c>
      <c r="B2037" s="130">
        <v>37</v>
      </c>
      <c r="C2037" s="130" t="s">
        <v>99</v>
      </c>
      <c r="D2037" s="130">
        <v>14627</v>
      </c>
      <c r="E2037" s="130" t="s">
        <v>224</v>
      </c>
      <c r="F2037" s="130">
        <v>3.3830893850685402</v>
      </c>
      <c r="G2037" s="130" t="s">
        <v>53</v>
      </c>
      <c r="H2037" s="130" t="s">
        <v>53</v>
      </c>
      <c r="I2037" s="130" t="s">
        <v>66</v>
      </c>
      <c r="J2037" s="130" t="s">
        <v>45</v>
      </c>
      <c r="K2037" s="130" t="s">
        <v>44</v>
      </c>
    </row>
    <row r="2038" spans="1:11" x14ac:dyDescent="0.35">
      <c r="A2038" s="130">
        <v>30</v>
      </c>
      <c r="B2038" s="130">
        <v>36.9</v>
      </c>
      <c r="C2038" s="130" t="s">
        <v>99</v>
      </c>
      <c r="D2038" s="130">
        <v>13999</v>
      </c>
      <c r="E2038" s="130" t="s">
        <v>224</v>
      </c>
      <c r="F2038" s="130">
        <v>3.3830893850685402</v>
      </c>
      <c r="G2038" s="130" t="s">
        <v>53</v>
      </c>
      <c r="H2038" s="130" t="s">
        <v>53</v>
      </c>
      <c r="I2038" s="130" t="s">
        <v>66</v>
      </c>
      <c r="J2038" s="130" t="s">
        <v>45</v>
      </c>
      <c r="K2038" s="130" t="s">
        <v>44</v>
      </c>
    </row>
    <row r="2039" spans="1:11" x14ac:dyDescent="0.35">
      <c r="A2039" s="130">
        <v>35</v>
      </c>
      <c r="B2039" s="130">
        <v>37</v>
      </c>
      <c r="C2039" s="130" t="s">
        <v>99</v>
      </c>
      <c r="D2039" s="130">
        <v>12062</v>
      </c>
      <c r="E2039" s="130" t="s">
        <v>224</v>
      </c>
      <c r="F2039" s="130">
        <v>3.3830893850685402</v>
      </c>
      <c r="G2039" s="130" t="s">
        <v>53</v>
      </c>
      <c r="H2039" s="130" t="s">
        <v>53</v>
      </c>
      <c r="I2039" s="130" t="s">
        <v>66</v>
      </c>
      <c r="J2039" s="130" t="s">
        <v>45</v>
      </c>
      <c r="K2039" s="130" t="s">
        <v>44</v>
      </c>
    </row>
    <row r="2040" spans="1:11" x14ac:dyDescent="0.35">
      <c r="A2040" s="130">
        <v>40</v>
      </c>
      <c r="B2040" s="130">
        <v>37</v>
      </c>
      <c r="C2040" s="130" t="s">
        <v>99</v>
      </c>
      <c r="D2040" s="130">
        <v>11704</v>
      </c>
      <c r="E2040" s="130" t="s">
        <v>224</v>
      </c>
      <c r="F2040" s="130">
        <v>3.3830893850685402</v>
      </c>
      <c r="G2040" s="130" t="s">
        <v>53</v>
      </c>
      <c r="H2040" s="130" t="s">
        <v>53</v>
      </c>
      <c r="I2040" s="130" t="s">
        <v>66</v>
      </c>
      <c r="J2040" s="130" t="s">
        <v>45</v>
      </c>
      <c r="K2040" s="130" t="s">
        <v>44</v>
      </c>
    </row>
    <row r="2041" spans="1:11" x14ac:dyDescent="0.35">
      <c r="A2041" s="130">
        <v>45</v>
      </c>
      <c r="B2041" s="130">
        <v>37</v>
      </c>
      <c r="C2041" s="130" t="s">
        <v>99</v>
      </c>
      <c r="D2041" s="130">
        <v>12063</v>
      </c>
      <c r="E2041" s="130" t="s">
        <v>224</v>
      </c>
      <c r="F2041" s="130">
        <v>3.3830893850685402</v>
      </c>
      <c r="G2041" s="130" t="s">
        <v>53</v>
      </c>
      <c r="H2041" s="130" t="s">
        <v>53</v>
      </c>
      <c r="I2041" s="130" t="s">
        <v>66</v>
      </c>
      <c r="J2041" s="130" t="s">
        <v>45</v>
      </c>
      <c r="K2041" s="130" t="s">
        <v>44</v>
      </c>
    </row>
    <row r="2042" spans="1:11" x14ac:dyDescent="0.35">
      <c r="A2042" s="130">
        <v>50</v>
      </c>
      <c r="B2042" s="130">
        <v>37</v>
      </c>
      <c r="C2042" s="130" t="s">
        <v>99</v>
      </c>
      <c r="D2042" s="130">
        <v>11266</v>
      </c>
      <c r="E2042" s="130" t="s">
        <v>224</v>
      </c>
      <c r="F2042" s="130">
        <v>3.3830893850685402</v>
      </c>
      <c r="G2042" s="130" t="s">
        <v>53</v>
      </c>
      <c r="H2042" s="130" t="s">
        <v>53</v>
      </c>
      <c r="I2042" s="130" t="s">
        <v>66</v>
      </c>
      <c r="J2042" s="130" t="s">
        <v>45</v>
      </c>
      <c r="K2042" s="130" t="s">
        <v>44</v>
      </c>
    </row>
    <row r="2043" spans="1:11" x14ac:dyDescent="0.35">
      <c r="A2043" s="130">
        <v>55</v>
      </c>
      <c r="B2043" s="130">
        <v>37</v>
      </c>
      <c r="C2043" s="130" t="s">
        <v>99</v>
      </c>
      <c r="D2043" s="130">
        <v>11452</v>
      </c>
      <c r="E2043" s="130" t="s">
        <v>224</v>
      </c>
      <c r="F2043" s="130">
        <v>3.3830893850685402</v>
      </c>
      <c r="G2043" s="130" t="s">
        <v>53</v>
      </c>
      <c r="H2043" s="130" t="s">
        <v>53</v>
      </c>
      <c r="I2043" s="130" t="s">
        <v>66</v>
      </c>
      <c r="J2043" s="130" t="s">
        <v>45</v>
      </c>
      <c r="K2043" s="130" t="s">
        <v>44</v>
      </c>
    </row>
    <row r="2044" spans="1:11" x14ac:dyDescent="0.35">
      <c r="A2044" s="130">
        <v>60</v>
      </c>
      <c r="B2044" s="130">
        <v>37</v>
      </c>
      <c r="C2044" s="130" t="s">
        <v>99</v>
      </c>
      <c r="D2044" s="130">
        <v>10665</v>
      </c>
      <c r="E2044" s="130" t="s">
        <v>224</v>
      </c>
      <c r="F2044" s="130">
        <v>3.3830893850685402</v>
      </c>
      <c r="G2044" s="130" t="s">
        <v>53</v>
      </c>
      <c r="H2044" s="130" t="s">
        <v>53</v>
      </c>
      <c r="I2044" s="130" t="s">
        <v>66</v>
      </c>
      <c r="J2044" s="130" t="s">
        <v>45</v>
      </c>
      <c r="K2044" s="130" t="s">
        <v>44</v>
      </c>
    </row>
    <row r="2045" spans="1:11" x14ac:dyDescent="0.35">
      <c r="A2045" s="130">
        <v>65</v>
      </c>
      <c r="B2045" s="130">
        <v>37</v>
      </c>
      <c r="C2045" s="130" t="s">
        <v>99</v>
      </c>
      <c r="D2045" s="130">
        <v>10236</v>
      </c>
      <c r="E2045" s="130" t="s">
        <v>224</v>
      </c>
      <c r="F2045" s="130">
        <v>3.3830893850685402</v>
      </c>
      <c r="G2045" s="130" t="s">
        <v>53</v>
      </c>
      <c r="H2045" s="130" t="s">
        <v>53</v>
      </c>
      <c r="I2045" s="130" t="s">
        <v>66</v>
      </c>
      <c r="J2045" s="130" t="s">
        <v>45</v>
      </c>
      <c r="K2045" s="130" t="s">
        <v>44</v>
      </c>
    </row>
    <row r="2046" spans="1:11" x14ac:dyDescent="0.35">
      <c r="A2046" s="130">
        <v>70</v>
      </c>
      <c r="B2046" s="130">
        <v>37.1</v>
      </c>
      <c r="C2046" s="130" t="s">
        <v>99</v>
      </c>
      <c r="D2046" s="130">
        <v>10884</v>
      </c>
      <c r="E2046" s="130" t="s">
        <v>224</v>
      </c>
      <c r="F2046" s="130">
        <v>3.3830893850685402</v>
      </c>
      <c r="G2046" s="130" t="s">
        <v>53</v>
      </c>
      <c r="H2046" s="130" t="s">
        <v>53</v>
      </c>
      <c r="I2046" s="130" t="s">
        <v>66</v>
      </c>
      <c r="J2046" s="130" t="s">
        <v>45</v>
      </c>
      <c r="K2046" s="130" t="s">
        <v>44</v>
      </c>
    </row>
    <row r="2047" spans="1:11" x14ac:dyDescent="0.35">
      <c r="A2047" s="130">
        <v>75</v>
      </c>
      <c r="B2047" s="130">
        <v>37</v>
      </c>
      <c r="C2047" s="130" t="s">
        <v>99</v>
      </c>
      <c r="D2047" s="130">
        <v>11269</v>
      </c>
      <c r="E2047" s="130" t="s">
        <v>224</v>
      </c>
      <c r="F2047" s="130">
        <v>3.3830893850685402</v>
      </c>
      <c r="G2047" s="130" t="s">
        <v>53</v>
      </c>
      <c r="H2047" s="130" t="s">
        <v>53</v>
      </c>
      <c r="I2047" s="130" t="s">
        <v>66</v>
      </c>
      <c r="J2047" s="130" t="s">
        <v>45</v>
      </c>
      <c r="K2047" s="130" t="s">
        <v>44</v>
      </c>
    </row>
    <row r="2048" spans="1:11" x14ac:dyDescent="0.35">
      <c r="A2048" s="130">
        <v>80</v>
      </c>
      <c r="B2048" s="130">
        <v>37</v>
      </c>
      <c r="C2048" s="130" t="s">
        <v>99</v>
      </c>
      <c r="D2048" s="130">
        <v>10672</v>
      </c>
      <c r="E2048" s="130" t="s">
        <v>224</v>
      </c>
      <c r="F2048" s="130">
        <v>3.3830893850685402</v>
      </c>
      <c r="G2048" s="130" t="s">
        <v>53</v>
      </c>
      <c r="H2048" s="130" t="s">
        <v>53</v>
      </c>
      <c r="I2048" s="130" t="s">
        <v>66</v>
      </c>
      <c r="J2048" s="130" t="s">
        <v>45</v>
      </c>
      <c r="K2048" s="130" t="s">
        <v>44</v>
      </c>
    </row>
    <row r="2049" spans="1:11" x14ac:dyDescent="0.35">
      <c r="A2049" s="130">
        <v>85</v>
      </c>
      <c r="B2049" s="130">
        <v>37</v>
      </c>
      <c r="C2049" s="130" t="s">
        <v>99</v>
      </c>
      <c r="D2049" s="130">
        <v>11468</v>
      </c>
      <c r="E2049" s="130" t="s">
        <v>224</v>
      </c>
      <c r="F2049" s="130">
        <v>3.3830893850685402</v>
      </c>
      <c r="G2049" s="130" t="s">
        <v>53</v>
      </c>
      <c r="H2049" s="130" t="s">
        <v>53</v>
      </c>
      <c r="I2049" s="130" t="s">
        <v>66</v>
      </c>
      <c r="J2049" s="130" t="s">
        <v>45</v>
      </c>
      <c r="K2049" s="130" t="s">
        <v>44</v>
      </c>
    </row>
    <row r="2050" spans="1:11" x14ac:dyDescent="0.35">
      <c r="A2050" s="130">
        <v>90</v>
      </c>
      <c r="B2050" s="130">
        <v>37</v>
      </c>
      <c r="C2050" s="130" t="s">
        <v>99</v>
      </c>
      <c r="D2050" s="130">
        <v>11079</v>
      </c>
      <c r="E2050" s="130" t="s">
        <v>224</v>
      </c>
      <c r="F2050" s="130">
        <v>3.3830893850685402</v>
      </c>
      <c r="G2050" s="130" t="s">
        <v>53</v>
      </c>
      <c r="H2050" s="130" t="s">
        <v>53</v>
      </c>
      <c r="I2050" s="130" t="s">
        <v>66</v>
      </c>
      <c r="J2050" s="130" t="s">
        <v>45</v>
      </c>
      <c r="K2050" s="130" t="s">
        <v>44</v>
      </c>
    </row>
    <row r="2051" spans="1:11" x14ac:dyDescent="0.35">
      <c r="A2051" s="130">
        <v>95</v>
      </c>
      <c r="B2051" s="130">
        <v>37</v>
      </c>
      <c r="C2051" s="130" t="s">
        <v>99</v>
      </c>
      <c r="D2051" s="130">
        <v>11293</v>
      </c>
      <c r="E2051" s="130" t="s">
        <v>224</v>
      </c>
      <c r="F2051" s="130">
        <v>3.3830893850685402</v>
      </c>
      <c r="G2051" s="130" t="s">
        <v>53</v>
      </c>
      <c r="H2051" s="130" t="s">
        <v>53</v>
      </c>
      <c r="I2051" s="130" t="s">
        <v>66</v>
      </c>
      <c r="J2051" s="130" t="s">
        <v>45</v>
      </c>
      <c r="K2051" s="130" t="s">
        <v>44</v>
      </c>
    </row>
    <row r="2052" spans="1:11" x14ac:dyDescent="0.35">
      <c r="A2052" s="130">
        <v>100</v>
      </c>
      <c r="B2052" s="130">
        <v>37</v>
      </c>
      <c r="C2052" s="130" t="s">
        <v>99</v>
      </c>
      <c r="D2052" s="130">
        <v>11568</v>
      </c>
      <c r="E2052" s="130" t="s">
        <v>224</v>
      </c>
      <c r="F2052" s="130">
        <v>3.3830893850685402</v>
      </c>
      <c r="G2052" s="130" t="s">
        <v>53</v>
      </c>
      <c r="H2052" s="130" t="s">
        <v>53</v>
      </c>
      <c r="I2052" s="130" t="s">
        <v>66</v>
      </c>
      <c r="J2052" s="130" t="s">
        <v>45</v>
      </c>
      <c r="K2052" s="130" t="s">
        <v>44</v>
      </c>
    </row>
    <row r="2053" spans="1:11" x14ac:dyDescent="0.35">
      <c r="A2053" s="130">
        <v>105</v>
      </c>
      <c r="B2053" s="130">
        <v>37</v>
      </c>
      <c r="C2053" s="130" t="s">
        <v>99</v>
      </c>
      <c r="D2053" s="130">
        <v>10988</v>
      </c>
      <c r="E2053" s="130" t="s">
        <v>224</v>
      </c>
      <c r="F2053" s="130">
        <v>3.3830893850685402</v>
      </c>
      <c r="G2053" s="130" t="s">
        <v>53</v>
      </c>
      <c r="H2053" s="130" t="s">
        <v>53</v>
      </c>
      <c r="I2053" s="130" t="s">
        <v>66</v>
      </c>
      <c r="J2053" s="130" t="s">
        <v>45</v>
      </c>
      <c r="K2053" s="130" t="s">
        <v>44</v>
      </c>
    </row>
    <row r="2054" spans="1:11" x14ac:dyDescent="0.35">
      <c r="A2054" s="130">
        <v>110</v>
      </c>
      <c r="B2054" s="130">
        <v>37</v>
      </c>
      <c r="C2054" s="130" t="s">
        <v>99</v>
      </c>
      <c r="D2054" s="130">
        <v>11417</v>
      </c>
      <c r="E2054" s="130" t="s">
        <v>224</v>
      </c>
      <c r="F2054" s="130">
        <v>3.3830893850685402</v>
      </c>
      <c r="G2054" s="130" t="s">
        <v>53</v>
      </c>
      <c r="H2054" s="130" t="s">
        <v>53</v>
      </c>
      <c r="I2054" s="130" t="s">
        <v>66</v>
      </c>
      <c r="J2054" s="130" t="s">
        <v>45</v>
      </c>
      <c r="K2054" s="130" t="s">
        <v>44</v>
      </c>
    </row>
    <row r="2055" spans="1:11" x14ac:dyDescent="0.35">
      <c r="A2055" s="130">
        <v>115</v>
      </c>
      <c r="B2055" s="130">
        <v>37</v>
      </c>
      <c r="C2055" s="130" t="s">
        <v>99</v>
      </c>
      <c r="D2055" s="130">
        <v>11872</v>
      </c>
      <c r="E2055" s="130" t="s">
        <v>224</v>
      </c>
      <c r="F2055" s="130">
        <v>3.3830893850685402</v>
      </c>
      <c r="G2055" s="130" t="s">
        <v>53</v>
      </c>
      <c r="H2055" s="130" t="s">
        <v>53</v>
      </c>
      <c r="I2055" s="130" t="s">
        <v>66</v>
      </c>
      <c r="J2055" s="130" t="s">
        <v>45</v>
      </c>
      <c r="K2055" s="130" t="s">
        <v>44</v>
      </c>
    </row>
    <row r="2056" spans="1:11" x14ac:dyDescent="0.35">
      <c r="A2056" s="130">
        <v>120</v>
      </c>
      <c r="B2056" s="130">
        <v>36.9</v>
      </c>
      <c r="C2056" s="130" t="s">
        <v>99</v>
      </c>
      <c r="D2056" s="130">
        <v>11780</v>
      </c>
      <c r="E2056" s="130" t="s">
        <v>224</v>
      </c>
      <c r="F2056" s="130">
        <v>3.3830893850685402</v>
      </c>
      <c r="G2056" s="130" t="s">
        <v>53</v>
      </c>
      <c r="H2056" s="130" t="s">
        <v>53</v>
      </c>
      <c r="I2056" s="130" t="s">
        <v>66</v>
      </c>
      <c r="J2056" s="130" t="s">
        <v>45</v>
      </c>
      <c r="K2056" s="130" t="s">
        <v>44</v>
      </c>
    </row>
    <row r="2057" spans="1:11" x14ac:dyDescent="0.35">
      <c r="A2057" s="130">
        <v>125</v>
      </c>
      <c r="B2057" s="130">
        <v>37</v>
      </c>
      <c r="C2057" s="130" t="s">
        <v>99</v>
      </c>
      <c r="D2057" s="130">
        <v>11053</v>
      </c>
      <c r="E2057" s="130" t="s">
        <v>224</v>
      </c>
      <c r="F2057" s="130">
        <v>3.3830893850685402</v>
      </c>
      <c r="G2057" s="130" t="s">
        <v>53</v>
      </c>
      <c r="H2057" s="130" t="s">
        <v>53</v>
      </c>
      <c r="I2057" s="130" t="s">
        <v>66</v>
      </c>
      <c r="J2057" s="130" t="s">
        <v>45</v>
      </c>
      <c r="K2057" s="130" t="s">
        <v>44</v>
      </c>
    </row>
    <row r="2058" spans="1:11" x14ac:dyDescent="0.35">
      <c r="A2058" s="130">
        <v>130</v>
      </c>
      <c r="B2058" s="130">
        <v>37</v>
      </c>
      <c r="C2058" s="130" t="s">
        <v>99</v>
      </c>
      <c r="D2058" s="130">
        <v>11146</v>
      </c>
      <c r="E2058" s="130" t="s">
        <v>224</v>
      </c>
      <c r="F2058" s="130">
        <v>3.3830893850685402</v>
      </c>
      <c r="G2058" s="130" t="s">
        <v>53</v>
      </c>
      <c r="H2058" s="130" t="s">
        <v>53</v>
      </c>
      <c r="I2058" s="130" t="s">
        <v>66</v>
      </c>
      <c r="J2058" s="130" t="s">
        <v>45</v>
      </c>
      <c r="K2058" s="130" t="s">
        <v>44</v>
      </c>
    </row>
    <row r="2059" spans="1:11" x14ac:dyDescent="0.35">
      <c r="A2059" s="130">
        <v>135</v>
      </c>
      <c r="B2059" s="130">
        <v>37</v>
      </c>
      <c r="C2059" s="130" t="s">
        <v>99</v>
      </c>
      <c r="D2059" s="130">
        <v>12329</v>
      </c>
      <c r="E2059" s="130" t="s">
        <v>224</v>
      </c>
      <c r="F2059" s="130">
        <v>3.3830893850685402</v>
      </c>
      <c r="G2059" s="130" t="s">
        <v>53</v>
      </c>
      <c r="H2059" s="130" t="s">
        <v>53</v>
      </c>
      <c r="I2059" s="130" t="s">
        <v>66</v>
      </c>
      <c r="J2059" s="130" t="s">
        <v>45</v>
      </c>
      <c r="K2059" s="130" t="s">
        <v>44</v>
      </c>
    </row>
    <row r="2060" spans="1:11" x14ac:dyDescent="0.35">
      <c r="A2060" s="130">
        <v>140</v>
      </c>
      <c r="B2060" s="130">
        <v>37</v>
      </c>
      <c r="C2060" s="130" t="s">
        <v>99</v>
      </c>
      <c r="D2060" s="130">
        <v>12181</v>
      </c>
      <c r="E2060" s="130" t="s">
        <v>224</v>
      </c>
      <c r="F2060" s="130">
        <v>3.3830893850685402</v>
      </c>
      <c r="G2060" s="130" t="s">
        <v>53</v>
      </c>
      <c r="H2060" s="130" t="s">
        <v>53</v>
      </c>
      <c r="I2060" s="130" t="s">
        <v>66</v>
      </c>
      <c r="J2060" s="130" t="s">
        <v>45</v>
      </c>
      <c r="K2060" s="130" t="s">
        <v>44</v>
      </c>
    </row>
    <row r="2061" spans="1:11" x14ac:dyDescent="0.35">
      <c r="A2061" s="130">
        <v>145</v>
      </c>
      <c r="B2061" s="130">
        <v>37</v>
      </c>
      <c r="C2061" s="130" t="s">
        <v>99</v>
      </c>
      <c r="D2061" s="130">
        <v>13532</v>
      </c>
      <c r="E2061" s="130" t="s">
        <v>224</v>
      </c>
      <c r="F2061" s="130">
        <v>3.3830893850685402</v>
      </c>
      <c r="G2061" s="130" t="s">
        <v>53</v>
      </c>
      <c r="H2061" s="130" t="s">
        <v>53</v>
      </c>
      <c r="I2061" s="130" t="s">
        <v>66</v>
      </c>
      <c r="J2061" s="130" t="s">
        <v>45</v>
      </c>
      <c r="K2061" s="130" t="s">
        <v>44</v>
      </c>
    </row>
    <row r="2062" spans="1:11" x14ac:dyDescent="0.35">
      <c r="A2062" s="130">
        <v>150</v>
      </c>
      <c r="B2062" s="130">
        <v>37</v>
      </c>
      <c r="C2062" s="130" t="s">
        <v>99</v>
      </c>
      <c r="D2062" s="130">
        <v>13412</v>
      </c>
      <c r="E2062" s="130" t="s">
        <v>224</v>
      </c>
      <c r="F2062" s="130">
        <v>3.3830893850685402</v>
      </c>
      <c r="G2062" s="130" t="s">
        <v>53</v>
      </c>
      <c r="H2062" s="130" t="s">
        <v>53</v>
      </c>
      <c r="I2062" s="130" t="s">
        <v>66</v>
      </c>
      <c r="J2062" s="130" t="s">
        <v>45</v>
      </c>
      <c r="K2062" s="130" t="s">
        <v>44</v>
      </c>
    </row>
    <row r="2063" spans="1:11" x14ac:dyDescent="0.35">
      <c r="A2063" s="130">
        <v>155</v>
      </c>
      <c r="B2063" s="130">
        <v>37</v>
      </c>
      <c r="C2063" s="130" t="s">
        <v>99</v>
      </c>
      <c r="D2063" s="130">
        <v>13797</v>
      </c>
      <c r="E2063" s="130" t="s">
        <v>224</v>
      </c>
      <c r="F2063" s="130">
        <v>3.3830893850685402</v>
      </c>
      <c r="G2063" s="130" t="s">
        <v>53</v>
      </c>
      <c r="H2063" s="130" t="s">
        <v>53</v>
      </c>
      <c r="I2063" s="130" t="s">
        <v>66</v>
      </c>
      <c r="J2063" s="130" t="s">
        <v>45</v>
      </c>
      <c r="K2063" s="130" t="s">
        <v>44</v>
      </c>
    </row>
    <row r="2064" spans="1:11" x14ac:dyDescent="0.35">
      <c r="A2064" s="130">
        <v>160</v>
      </c>
      <c r="B2064" s="130">
        <v>37</v>
      </c>
      <c r="C2064" s="130" t="s">
        <v>99</v>
      </c>
      <c r="D2064" s="130">
        <v>13754</v>
      </c>
      <c r="E2064" s="130" t="s">
        <v>224</v>
      </c>
      <c r="F2064" s="130">
        <v>3.3830893850685402</v>
      </c>
      <c r="G2064" s="130" t="s">
        <v>53</v>
      </c>
      <c r="H2064" s="130" t="s">
        <v>53</v>
      </c>
      <c r="I2064" s="130" t="s">
        <v>66</v>
      </c>
      <c r="J2064" s="130" t="s">
        <v>45</v>
      </c>
      <c r="K2064" s="130" t="s">
        <v>44</v>
      </c>
    </row>
    <row r="2065" spans="1:11" x14ac:dyDescent="0.35">
      <c r="A2065" s="130">
        <v>165</v>
      </c>
      <c r="B2065" s="130">
        <v>37</v>
      </c>
      <c r="C2065" s="130" t="s">
        <v>99</v>
      </c>
      <c r="D2065" s="130">
        <v>13597</v>
      </c>
      <c r="E2065" s="130" t="s">
        <v>224</v>
      </c>
      <c r="F2065" s="130">
        <v>3.3830893850685402</v>
      </c>
      <c r="G2065" s="130" t="s">
        <v>53</v>
      </c>
      <c r="H2065" s="130" t="s">
        <v>53</v>
      </c>
      <c r="I2065" s="130" t="s">
        <v>66</v>
      </c>
      <c r="J2065" s="130" t="s">
        <v>45</v>
      </c>
      <c r="K2065" s="130" t="s">
        <v>44</v>
      </c>
    </row>
    <row r="2066" spans="1:11" x14ac:dyDescent="0.35">
      <c r="A2066" s="130">
        <v>170</v>
      </c>
      <c r="B2066" s="130">
        <v>37</v>
      </c>
      <c r="C2066" s="130" t="s">
        <v>99</v>
      </c>
      <c r="D2066" s="130">
        <v>13320</v>
      </c>
      <c r="E2066" s="130" t="s">
        <v>224</v>
      </c>
      <c r="F2066" s="130">
        <v>3.3830893850685402</v>
      </c>
      <c r="G2066" s="130" t="s">
        <v>53</v>
      </c>
      <c r="H2066" s="130" t="s">
        <v>53</v>
      </c>
      <c r="I2066" s="130" t="s">
        <v>66</v>
      </c>
      <c r="J2066" s="130" t="s">
        <v>45</v>
      </c>
      <c r="K2066" s="130" t="s">
        <v>44</v>
      </c>
    </row>
    <row r="2067" spans="1:11" x14ac:dyDescent="0.35">
      <c r="A2067" s="130">
        <v>175</v>
      </c>
      <c r="B2067" s="130">
        <v>37</v>
      </c>
      <c r="C2067" s="130" t="s">
        <v>99</v>
      </c>
      <c r="D2067" s="130">
        <v>13213</v>
      </c>
      <c r="E2067" s="130" t="s">
        <v>224</v>
      </c>
      <c r="F2067" s="130">
        <v>3.3830893850685402</v>
      </c>
      <c r="G2067" s="130" t="s">
        <v>53</v>
      </c>
      <c r="H2067" s="130" t="s">
        <v>53</v>
      </c>
      <c r="I2067" s="130" t="s">
        <v>66</v>
      </c>
      <c r="J2067" s="130" t="s">
        <v>45</v>
      </c>
      <c r="K2067" s="130" t="s">
        <v>44</v>
      </c>
    </row>
    <row r="2068" spans="1:11" x14ac:dyDescent="0.35">
      <c r="A2068" s="130">
        <v>180</v>
      </c>
      <c r="B2068" s="130">
        <v>37</v>
      </c>
      <c r="C2068" s="130" t="s">
        <v>99</v>
      </c>
      <c r="D2068" s="130">
        <v>13295</v>
      </c>
      <c r="E2068" s="130" t="s">
        <v>224</v>
      </c>
      <c r="F2068" s="130">
        <v>3.3830893850685402</v>
      </c>
      <c r="G2068" s="130" t="s">
        <v>53</v>
      </c>
      <c r="H2068" s="130" t="s">
        <v>53</v>
      </c>
      <c r="I2068" s="130" t="s">
        <v>66</v>
      </c>
      <c r="J2068" s="130" t="s">
        <v>45</v>
      </c>
      <c r="K2068" s="130" t="s">
        <v>44</v>
      </c>
    </row>
    <row r="2069" spans="1:11" x14ac:dyDescent="0.35">
      <c r="A2069" s="130">
        <v>185</v>
      </c>
      <c r="B2069" s="130">
        <v>37</v>
      </c>
      <c r="C2069" s="130" t="s">
        <v>99</v>
      </c>
      <c r="D2069" s="130">
        <v>14189</v>
      </c>
      <c r="E2069" s="130" t="s">
        <v>224</v>
      </c>
      <c r="F2069" s="130">
        <v>3.3830893850685402</v>
      </c>
      <c r="G2069" s="130" t="s">
        <v>53</v>
      </c>
      <c r="H2069" s="130" t="s">
        <v>53</v>
      </c>
      <c r="I2069" s="130" t="s">
        <v>66</v>
      </c>
      <c r="J2069" s="130" t="s">
        <v>45</v>
      </c>
      <c r="K2069" s="130" t="s">
        <v>44</v>
      </c>
    </row>
    <row r="2070" spans="1:11" x14ac:dyDescent="0.35">
      <c r="A2070" s="130">
        <v>190</v>
      </c>
      <c r="B2070" s="130">
        <v>37</v>
      </c>
      <c r="C2070" s="130" t="s">
        <v>99</v>
      </c>
      <c r="D2070" s="130">
        <v>14142</v>
      </c>
      <c r="E2070" s="130" t="s">
        <v>224</v>
      </c>
      <c r="F2070" s="130">
        <v>3.3830893850685402</v>
      </c>
      <c r="G2070" s="130" t="s">
        <v>53</v>
      </c>
      <c r="H2070" s="130" t="s">
        <v>53</v>
      </c>
      <c r="I2070" s="130" t="s">
        <v>66</v>
      </c>
      <c r="J2070" s="130" t="s">
        <v>45</v>
      </c>
      <c r="K2070" s="130" t="s">
        <v>44</v>
      </c>
    </row>
    <row r="2071" spans="1:11" x14ac:dyDescent="0.35">
      <c r="A2071" s="130">
        <v>195</v>
      </c>
      <c r="B2071" s="130">
        <v>37</v>
      </c>
      <c r="C2071" s="130" t="s">
        <v>99</v>
      </c>
      <c r="D2071" s="130">
        <v>15561</v>
      </c>
      <c r="E2071" s="130" t="s">
        <v>224</v>
      </c>
      <c r="F2071" s="130">
        <v>3.3830893850685402</v>
      </c>
      <c r="G2071" s="130" t="s">
        <v>53</v>
      </c>
      <c r="H2071" s="130" t="s">
        <v>53</v>
      </c>
      <c r="I2071" s="130" t="s">
        <v>66</v>
      </c>
      <c r="J2071" s="130" t="s">
        <v>45</v>
      </c>
      <c r="K2071" s="130" t="s">
        <v>44</v>
      </c>
    </row>
    <row r="2072" spans="1:11" x14ac:dyDescent="0.35">
      <c r="A2072" s="130">
        <v>200</v>
      </c>
      <c r="B2072" s="130">
        <v>37</v>
      </c>
      <c r="C2072" s="130" t="s">
        <v>99</v>
      </c>
      <c r="D2072" s="130">
        <v>14237</v>
      </c>
      <c r="E2072" s="130" t="s">
        <v>224</v>
      </c>
      <c r="F2072" s="130">
        <v>3.3830893850685402</v>
      </c>
      <c r="G2072" s="130" t="s">
        <v>53</v>
      </c>
      <c r="H2072" s="130" t="s">
        <v>53</v>
      </c>
      <c r="I2072" s="130" t="s">
        <v>66</v>
      </c>
      <c r="J2072" s="130" t="s">
        <v>45</v>
      </c>
      <c r="K2072" s="130" t="s">
        <v>44</v>
      </c>
    </row>
    <row r="2073" spans="1:11" x14ac:dyDescent="0.35">
      <c r="A2073" s="130">
        <v>205</v>
      </c>
      <c r="B2073" s="130">
        <v>37</v>
      </c>
      <c r="C2073" s="130" t="s">
        <v>99</v>
      </c>
      <c r="D2073" s="130">
        <v>15041</v>
      </c>
      <c r="E2073" s="130" t="s">
        <v>224</v>
      </c>
      <c r="F2073" s="130">
        <v>3.3830893850685402</v>
      </c>
      <c r="G2073" s="130" t="s">
        <v>53</v>
      </c>
      <c r="H2073" s="130" t="s">
        <v>53</v>
      </c>
      <c r="I2073" s="130" t="s">
        <v>66</v>
      </c>
      <c r="J2073" s="130" t="s">
        <v>45</v>
      </c>
      <c r="K2073" s="130" t="s">
        <v>44</v>
      </c>
    </row>
    <row r="2074" spans="1:11" x14ac:dyDescent="0.35">
      <c r="A2074" s="130">
        <v>210</v>
      </c>
      <c r="B2074" s="130">
        <v>37</v>
      </c>
      <c r="C2074" s="130" t="s">
        <v>99</v>
      </c>
      <c r="D2074" s="130">
        <v>15312</v>
      </c>
      <c r="E2074" s="130" t="s">
        <v>224</v>
      </c>
      <c r="F2074" s="130">
        <v>3.3830893850685402</v>
      </c>
      <c r="G2074" s="130" t="s">
        <v>53</v>
      </c>
      <c r="H2074" s="130" t="s">
        <v>53</v>
      </c>
      <c r="I2074" s="130" t="s">
        <v>66</v>
      </c>
      <c r="J2074" s="130" t="s">
        <v>45</v>
      </c>
      <c r="K2074" s="130" t="s">
        <v>44</v>
      </c>
    </row>
    <row r="2075" spans="1:11" x14ac:dyDescent="0.35">
      <c r="A2075" s="130">
        <v>215</v>
      </c>
      <c r="B2075" s="130">
        <v>37</v>
      </c>
      <c r="C2075" s="130" t="s">
        <v>99</v>
      </c>
      <c r="D2075" s="130">
        <v>14935</v>
      </c>
      <c r="E2075" s="130" t="s">
        <v>224</v>
      </c>
      <c r="F2075" s="130">
        <v>3.3830893850685402</v>
      </c>
      <c r="G2075" s="130" t="s">
        <v>53</v>
      </c>
      <c r="H2075" s="130" t="s">
        <v>53</v>
      </c>
      <c r="I2075" s="130" t="s">
        <v>66</v>
      </c>
      <c r="J2075" s="130" t="s">
        <v>45</v>
      </c>
      <c r="K2075" s="130" t="s">
        <v>44</v>
      </c>
    </row>
    <row r="2076" spans="1:11" x14ac:dyDescent="0.35">
      <c r="A2076" s="130">
        <v>220</v>
      </c>
      <c r="B2076" s="130">
        <v>37</v>
      </c>
      <c r="C2076" s="130" t="s">
        <v>99</v>
      </c>
      <c r="D2076" s="130">
        <v>15131</v>
      </c>
      <c r="E2076" s="130" t="s">
        <v>224</v>
      </c>
      <c r="F2076" s="130">
        <v>3.3830893850685402</v>
      </c>
      <c r="G2076" s="130" t="s">
        <v>53</v>
      </c>
      <c r="H2076" s="130" t="s">
        <v>53</v>
      </c>
      <c r="I2076" s="130" t="s">
        <v>66</v>
      </c>
      <c r="J2076" s="130" t="s">
        <v>45</v>
      </c>
      <c r="K2076" s="130" t="s">
        <v>44</v>
      </c>
    </row>
    <row r="2077" spans="1:11" x14ac:dyDescent="0.35">
      <c r="A2077" s="130">
        <v>225</v>
      </c>
      <c r="B2077" s="130">
        <v>37</v>
      </c>
      <c r="C2077" s="130" t="s">
        <v>99</v>
      </c>
      <c r="D2077" s="130">
        <v>15089</v>
      </c>
      <c r="E2077" s="130" t="s">
        <v>224</v>
      </c>
      <c r="F2077" s="130">
        <v>3.3830893850685402</v>
      </c>
      <c r="G2077" s="130" t="s">
        <v>53</v>
      </c>
      <c r="H2077" s="130" t="s">
        <v>53</v>
      </c>
      <c r="I2077" s="130" t="s">
        <v>66</v>
      </c>
      <c r="J2077" s="130" t="s">
        <v>45</v>
      </c>
      <c r="K2077" s="130" t="s">
        <v>44</v>
      </c>
    </row>
    <row r="2078" spans="1:11" x14ac:dyDescent="0.35">
      <c r="A2078" s="130">
        <v>230</v>
      </c>
      <c r="B2078" s="130">
        <v>37</v>
      </c>
      <c r="C2078" s="130" t="s">
        <v>99</v>
      </c>
      <c r="D2078" s="130">
        <v>14749</v>
      </c>
      <c r="E2078" s="130" t="s">
        <v>224</v>
      </c>
      <c r="F2078" s="130">
        <v>3.3830893850685402</v>
      </c>
      <c r="G2078" s="130" t="s">
        <v>53</v>
      </c>
      <c r="H2078" s="130" t="s">
        <v>53</v>
      </c>
      <c r="I2078" s="130" t="s">
        <v>66</v>
      </c>
      <c r="J2078" s="130" t="s">
        <v>45</v>
      </c>
      <c r="K2078" s="130" t="s">
        <v>44</v>
      </c>
    </row>
    <row r="2079" spans="1:11" x14ac:dyDescent="0.35">
      <c r="A2079" s="130">
        <v>235</v>
      </c>
      <c r="B2079" s="130">
        <v>37</v>
      </c>
      <c r="C2079" s="130" t="s">
        <v>99</v>
      </c>
      <c r="D2079" s="130">
        <v>14653</v>
      </c>
      <c r="E2079" s="130" t="s">
        <v>224</v>
      </c>
      <c r="F2079" s="130">
        <v>3.3830893850685402</v>
      </c>
      <c r="G2079" s="130" t="s">
        <v>53</v>
      </c>
      <c r="H2079" s="130" t="s">
        <v>53</v>
      </c>
      <c r="I2079" s="130" t="s">
        <v>66</v>
      </c>
      <c r="J2079" s="130" t="s">
        <v>45</v>
      </c>
      <c r="K2079" s="130" t="s">
        <v>44</v>
      </c>
    </row>
    <row r="2080" spans="1:11" x14ac:dyDescent="0.35">
      <c r="A2080" s="130">
        <v>240</v>
      </c>
      <c r="B2080" s="130">
        <v>37</v>
      </c>
      <c r="C2080" s="130" t="s">
        <v>99</v>
      </c>
      <c r="D2080" s="130">
        <v>14769</v>
      </c>
      <c r="E2080" s="130" t="s">
        <v>224</v>
      </c>
      <c r="F2080" s="130">
        <v>3.3830893850685402</v>
      </c>
      <c r="G2080" s="130" t="s">
        <v>53</v>
      </c>
      <c r="H2080" s="130" t="s">
        <v>53</v>
      </c>
      <c r="I2080" s="130" t="s">
        <v>66</v>
      </c>
      <c r="J2080" s="130" t="s">
        <v>45</v>
      </c>
      <c r="K2080" s="130" t="s">
        <v>44</v>
      </c>
    </row>
    <row r="2081" spans="1:11" x14ac:dyDescent="0.35">
      <c r="A2081" s="130">
        <v>245</v>
      </c>
      <c r="B2081" s="130">
        <v>37</v>
      </c>
      <c r="C2081" s="130" t="s">
        <v>99</v>
      </c>
      <c r="D2081" s="130">
        <v>16396</v>
      </c>
      <c r="E2081" s="130" t="s">
        <v>224</v>
      </c>
      <c r="F2081" s="130">
        <v>3.3830893850685402</v>
      </c>
      <c r="G2081" s="130" t="s">
        <v>53</v>
      </c>
      <c r="H2081" s="130" t="s">
        <v>53</v>
      </c>
      <c r="I2081" s="130" t="s">
        <v>66</v>
      </c>
      <c r="J2081" s="130" t="s">
        <v>45</v>
      </c>
      <c r="K2081" s="130" t="s">
        <v>44</v>
      </c>
    </row>
    <row r="2082" spans="1:11" x14ac:dyDescent="0.35">
      <c r="A2082" s="130">
        <v>250</v>
      </c>
      <c r="B2082" s="130">
        <v>37</v>
      </c>
      <c r="C2082" s="130" t="s">
        <v>99</v>
      </c>
      <c r="D2082" s="130">
        <v>17486</v>
      </c>
      <c r="E2082" s="130" t="s">
        <v>224</v>
      </c>
      <c r="F2082" s="130">
        <v>3.3830893850685402</v>
      </c>
      <c r="G2082" s="130" t="s">
        <v>53</v>
      </c>
      <c r="H2082" s="130" t="s">
        <v>53</v>
      </c>
      <c r="I2082" s="130" t="s">
        <v>66</v>
      </c>
      <c r="J2082" s="130" t="s">
        <v>45</v>
      </c>
      <c r="K2082" s="130" t="s">
        <v>44</v>
      </c>
    </row>
    <row r="2083" spans="1:11" x14ac:dyDescent="0.35">
      <c r="A2083" s="130">
        <v>255</v>
      </c>
      <c r="B2083" s="130">
        <v>37</v>
      </c>
      <c r="C2083" s="130" t="s">
        <v>99</v>
      </c>
      <c r="D2083" s="130">
        <v>16104</v>
      </c>
      <c r="E2083" s="130" t="s">
        <v>224</v>
      </c>
      <c r="F2083" s="130">
        <v>3.3830893850685402</v>
      </c>
      <c r="G2083" s="130" t="s">
        <v>53</v>
      </c>
      <c r="H2083" s="130" t="s">
        <v>53</v>
      </c>
      <c r="I2083" s="130" t="s">
        <v>66</v>
      </c>
      <c r="J2083" s="130" t="s">
        <v>45</v>
      </c>
      <c r="K2083" s="130" t="s">
        <v>44</v>
      </c>
    </row>
    <row r="2084" spans="1:11" x14ac:dyDescent="0.35">
      <c r="A2084" s="130">
        <v>260</v>
      </c>
      <c r="B2084" s="130">
        <v>37</v>
      </c>
      <c r="C2084" s="130" t="s">
        <v>99</v>
      </c>
      <c r="D2084" s="130">
        <v>16064</v>
      </c>
      <c r="E2084" s="130" t="s">
        <v>224</v>
      </c>
      <c r="F2084" s="130">
        <v>3.3830893850685402</v>
      </c>
      <c r="G2084" s="130" t="s">
        <v>53</v>
      </c>
      <c r="H2084" s="130" t="s">
        <v>53</v>
      </c>
      <c r="I2084" s="130" t="s">
        <v>66</v>
      </c>
      <c r="J2084" s="130" t="s">
        <v>45</v>
      </c>
      <c r="K2084" s="130" t="s">
        <v>44</v>
      </c>
    </row>
    <row r="2085" spans="1:11" x14ac:dyDescent="0.35">
      <c r="A2085" s="130">
        <v>265</v>
      </c>
      <c r="B2085" s="130">
        <v>37</v>
      </c>
      <c r="C2085" s="130" t="s">
        <v>99</v>
      </c>
      <c r="D2085" s="130">
        <v>16834</v>
      </c>
      <c r="E2085" s="130" t="s">
        <v>224</v>
      </c>
      <c r="F2085" s="130">
        <v>3.3830893850685402</v>
      </c>
      <c r="G2085" s="130" t="s">
        <v>53</v>
      </c>
      <c r="H2085" s="130" t="s">
        <v>53</v>
      </c>
      <c r="I2085" s="130" t="s">
        <v>66</v>
      </c>
      <c r="J2085" s="130" t="s">
        <v>45</v>
      </c>
      <c r="K2085" s="130" t="s">
        <v>44</v>
      </c>
    </row>
    <row r="2086" spans="1:11" x14ac:dyDescent="0.35">
      <c r="A2086" s="130">
        <v>270</v>
      </c>
      <c r="B2086" s="130">
        <v>37</v>
      </c>
      <c r="C2086" s="130" t="s">
        <v>99</v>
      </c>
      <c r="D2086" s="130">
        <v>16238</v>
      </c>
      <c r="E2086" s="130" t="s">
        <v>224</v>
      </c>
      <c r="F2086" s="130">
        <v>3.3830893850685402</v>
      </c>
      <c r="G2086" s="130" t="s">
        <v>53</v>
      </c>
      <c r="H2086" s="130" t="s">
        <v>53</v>
      </c>
      <c r="I2086" s="130" t="s">
        <v>66</v>
      </c>
      <c r="J2086" s="130" t="s">
        <v>45</v>
      </c>
      <c r="K2086" s="130" t="s">
        <v>44</v>
      </c>
    </row>
    <row r="2087" spans="1:11" x14ac:dyDescent="0.35">
      <c r="A2087" s="130">
        <v>275</v>
      </c>
      <c r="B2087" s="130">
        <v>37</v>
      </c>
      <c r="C2087" s="130" t="s">
        <v>99</v>
      </c>
      <c r="D2087" s="130">
        <v>16100</v>
      </c>
      <c r="E2087" s="130" t="s">
        <v>224</v>
      </c>
      <c r="F2087" s="130">
        <v>3.3830893850685402</v>
      </c>
      <c r="G2087" s="130" t="s">
        <v>53</v>
      </c>
      <c r="H2087" s="130" t="s">
        <v>53</v>
      </c>
      <c r="I2087" s="130" t="s">
        <v>66</v>
      </c>
      <c r="J2087" s="130" t="s">
        <v>45</v>
      </c>
      <c r="K2087" s="130" t="s">
        <v>44</v>
      </c>
    </row>
    <row r="2088" spans="1:11" x14ac:dyDescent="0.35">
      <c r="A2088" s="130">
        <v>280</v>
      </c>
      <c r="B2088" s="130">
        <v>37</v>
      </c>
      <c r="C2088" s="130" t="s">
        <v>99</v>
      </c>
      <c r="D2088" s="130">
        <v>17379</v>
      </c>
      <c r="E2088" s="130" t="s">
        <v>224</v>
      </c>
      <c r="F2088" s="130">
        <v>3.3830893850685402</v>
      </c>
      <c r="G2088" s="130" t="s">
        <v>53</v>
      </c>
      <c r="H2088" s="130" t="s">
        <v>53</v>
      </c>
      <c r="I2088" s="130" t="s">
        <v>66</v>
      </c>
      <c r="J2088" s="130" t="s">
        <v>45</v>
      </c>
      <c r="K2088" s="130" t="s">
        <v>44</v>
      </c>
    </row>
    <row r="2089" spans="1:11" x14ac:dyDescent="0.35">
      <c r="A2089" s="130">
        <v>285</v>
      </c>
      <c r="B2089" s="130">
        <v>37</v>
      </c>
      <c r="C2089" s="130" t="s">
        <v>99</v>
      </c>
      <c r="D2089" s="130">
        <v>16748</v>
      </c>
      <c r="E2089" s="130" t="s">
        <v>224</v>
      </c>
      <c r="F2089" s="130">
        <v>3.3830893850685402</v>
      </c>
      <c r="G2089" s="130" t="s">
        <v>53</v>
      </c>
      <c r="H2089" s="130" t="s">
        <v>53</v>
      </c>
      <c r="I2089" s="130" t="s">
        <v>66</v>
      </c>
      <c r="J2089" s="130" t="s">
        <v>45</v>
      </c>
      <c r="K2089" s="130" t="s">
        <v>44</v>
      </c>
    </row>
    <row r="2090" spans="1:11" x14ac:dyDescent="0.35">
      <c r="A2090" s="130">
        <v>290</v>
      </c>
      <c r="B2090" s="130">
        <v>37</v>
      </c>
      <c r="C2090" s="130" t="s">
        <v>99</v>
      </c>
      <c r="D2090" s="130">
        <v>16678</v>
      </c>
      <c r="E2090" s="130" t="s">
        <v>224</v>
      </c>
      <c r="F2090" s="130">
        <v>3.3830893850685402</v>
      </c>
      <c r="G2090" s="130" t="s">
        <v>53</v>
      </c>
      <c r="H2090" s="130" t="s">
        <v>53</v>
      </c>
      <c r="I2090" s="130" t="s">
        <v>66</v>
      </c>
      <c r="J2090" s="130" t="s">
        <v>45</v>
      </c>
      <c r="K2090" s="130" t="s">
        <v>44</v>
      </c>
    </row>
    <row r="2091" spans="1:11" x14ac:dyDescent="0.35">
      <c r="A2091" s="130">
        <v>295</v>
      </c>
      <c r="B2091" s="130">
        <v>37</v>
      </c>
      <c r="C2091" s="130" t="s">
        <v>99</v>
      </c>
      <c r="D2091" s="130">
        <v>18168</v>
      </c>
      <c r="E2091" s="130" t="s">
        <v>224</v>
      </c>
      <c r="F2091" s="130">
        <v>3.3830893850685402</v>
      </c>
      <c r="G2091" s="130" t="s">
        <v>53</v>
      </c>
      <c r="H2091" s="130" t="s">
        <v>53</v>
      </c>
      <c r="I2091" s="130" t="s">
        <v>66</v>
      </c>
      <c r="J2091" s="130" t="s">
        <v>45</v>
      </c>
      <c r="K2091" s="130" t="s">
        <v>44</v>
      </c>
    </row>
    <row r="2092" spans="1:11" x14ac:dyDescent="0.35">
      <c r="A2092" s="130">
        <v>300</v>
      </c>
      <c r="B2092" s="130">
        <v>37</v>
      </c>
      <c r="C2092" s="130" t="s">
        <v>99</v>
      </c>
      <c r="D2092" s="130">
        <v>17922</v>
      </c>
      <c r="E2092" s="130" t="s">
        <v>224</v>
      </c>
      <c r="F2092" s="130">
        <v>3.3830893850685402</v>
      </c>
      <c r="G2092" s="130" t="s">
        <v>53</v>
      </c>
      <c r="H2092" s="130" t="s">
        <v>53</v>
      </c>
      <c r="I2092" s="130" t="s">
        <v>66</v>
      </c>
      <c r="J2092" s="130" t="s">
        <v>45</v>
      </c>
      <c r="K2092" s="130" t="s">
        <v>44</v>
      </c>
    </row>
    <row r="2093" spans="1:11" x14ac:dyDescent="0.35">
      <c r="A2093" s="130">
        <v>305</v>
      </c>
      <c r="B2093" s="130">
        <v>37</v>
      </c>
      <c r="C2093" s="130" t="s">
        <v>99</v>
      </c>
      <c r="D2093" s="130">
        <v>17640</v>
      </c>
      <c r="E2093" s="130" t="s">
        <v>224</v>
      </c>
      <c r="F2093" s="130">
        <v>3.3830893850685402</v>
      </c>
      <c r="G2093" s="130" t="s">
        <v>53</v>
      </c>
      <c r="H2093" s="130" t="s">
        <v>53</v>
      </c>
      <c r="I2093" s="130" t="s">
        <v>66</v>
      </c>
      <c r="J2093" s="130" t="s">
        <v>45</v>
      </c>
      <c r="K2093" s="130" t="s">
        <v>44</v>
      </c>
    </row>
    <row r="2094" spans="1:11" x14ac:dyDescent="0.35">
      <c r="A2094" s="130">
        <v>310</v>
      </c>
      <c r="B2094" s="130">
        <v>37</v>
      </c>
      <c r="C2094" s="130" t="s">
        <v>99</v>
      </c>
      <c r="D2094" s="130">
        <v>17494</v>
      </c>
      <c r="E2094" s="130" t="s">
        <v>224</v>
      </c>
      <c r="F2094" s="130">
        <v>3.3830893850685402</v>
      </c>
      <c r="G2094" s="130" t="s">
        <v>53</v>
      </c>
      <c r="H2094" s="130" t="s">
        <v>53</v>
      </c>
      <c r="I2094" s="130" t="s">
        <v>66</v>
      </c>
      <c r="J2094" s="130" t="s">
        <v>45</v>
      </c>
      <c r="K2094" s="130" t="s">
        <v>44</v>
      </c>
    </row>
    <row r="2095" spans="1:11" x14ac:dyDescent="0.35">
      <c r="A2095" s="130">
        <v>315</v>
      </c>
      <c r="B2095" s="130">
        <v>37.1</v>
      </c>
      <c r="C2095" s="130" t="s">
        <v>99</v>
      </c>
      <c r="D2095" s="130">
        <v>19344</v>
      </c>
      <c r="E2095" s="130" t="s">
        <v>224</v>
      </c>
      <c r="F2095" s="130">
        <v>3.3830893850685402</v>
      </c>
      <c r="G2095" s="130" t="s">
        <v>53</v>
      </c>
      <c r="H2095" s="130" t="s">
        <v>53</v>
      </c>
      <c r="I2095" s="130" t="s">
        <v>66</v>
      </c>
      <c r="J2095" s="130" t="s">
        <v>45</v>
      </c>
      <c r="K2095" s="130" t="s">
        <v>44</v>
      </c>
    </row>
    <row r="2096" spans="1:11" x14ac:dyDescent="0.35">
      <c r="A2096" s="130">
        <v>320</v>
      </c>
      <c r="B2096" s="130">
        <v>37</v>
      </c>
      <c r="C2096" s="130" t="s">
        <v>99</v>
      </c>
      <c r="D2096" s="130">
        <v>18750</v>
      </c>
      <c r="E2096" s="130" t="s">
        <v>224</v>
      </c>
      <c r="F2096" s="130">
        <v>3.3830893850685402</v>
      </c>
      <c r="G2096" s="130" t="s">
        <v>53</v>
      </c>
      <c r="H2096" s="130" t="s">
        <v>53</v>
      </c>
      <c r="I2096" s="130" t="s">
        <v>66</v>
      </c>
      <c r="J2096" s="130" t="s">
        <v>45</v>
      </c>
      <c r="K2096" s="130" t="s">
        <v>44</v>
      </c>
    </row>
    <row r="2097" spans="1:11" x14ac:dyDescent="0.35">
      <c r="A2097" s="130">
        <v>325</v>
      </c>
      <c r="B2097" s="130">
        <v>37</v>
      </c>
      <c r="C2097" s="130" t="s">
        <v>99</v>
      </c>
      <c r="D2097" s="130">
        <v>18470</v>
      </c>
      <c r="E2097" s="130" t="s">
        <v>224</v>
      </c>
      <c r="F2097" s="130">
        <v>3.3830893850685402</v>
      </c>
      <c r="G2097" s="130" t="s">
        <v>53</v>
      </c>
      <c r="H2097" s="130" t="s">
        <v>53</v>
      </c>
      <c r="I2097" s="130" t="s">
        <v>66</v>
      </c>
      <c r="J2097" s="130" t="s">
        <v>45</v>
      </c>
      <c r="K2097" s="130" t="s">
        <v>44</v>
      </c>
    </row>
    <row r="2098" spans="1:11" x14ac:dyDescent="0.35">
      <c r="A2098" s="130">
        <v>330</v>
      </c>
      <c r="B2098" s="130">
        <v>37</v>
      </c>
      <c r="C2098" s="130" t="s">
        <v>99</v>
      </c>
      <c r="D2098" s="130">
        <v>18196</v>
      </c>
      <c r="E2098" s="130" t="s">
        <v>224</v>
      </c>
      <c r="F2098" s="130">
        <v>3.3830893850685402</v>
      </c>
      <c r="G2098" s="130" t="s">
        <v>53</v>
      </c>
      <c r="H2098" s="130" t="s">
        <v>53</v>
      </c>
      <c r="I2098" s="130" t="s">
        <v>66</v>
      </c>
      <c r="J2098" s="130" t="s">
        <v>45</v>
      </c>
      <c r="K2098" s="130" t="s">
        <v>44</v>
      </c>
    </row>
    <row r="2099" spans="1:11" x14ac:dyDescent="0.35">
      <c r="A2099" s="130">
        <v>335</v>
      </c>
      <c r="B2099" s="130">
        <v>37</v>
      </c>
      <c r="C2099" s="130" t="s">
        <v>99</v>
      </c>
      <c r="D2099" s="130">
        <v>20295</v>
      </c>
      <c r="E2099" s="130" t="s">
        <v>224</v>
      </c>
      <c r="F2099" s="130">
        <v>3.3830893850685402</v>
      </c>
      <c r="G2099" s="130" t="s">
        <v>53</v>
      </c>
      <c r="H2099" s="130" t="s">
        <v>53</v>
      </c>
      <c r="I2099" s="130" t="s">
        <v>66</v>
      </c>
      <c r="J2099" s="130" t="s">
        <v>45</v>
      </c>
      <c r="K2099" s="130" t="s">
        <v>44</v>
      </c>
    </row>
    <row r="2100" spans="1:11" x14ac:dyDescent="0.35">
      <c r="A2100" s="130">
        <v>340</v>
      </c>
      <c r="B2100" s="130">
        <v>37</v>
      </c>
      <c r="C2100" s="130" t="s">
        <v>99</v>
      </c>
      <c r="D2100" s="130">
        <v>19216</v>
      </c>
      <c r="E2100" s="130" t="s">
        <v>224</v>
      </c>
      <c r="F2100" s="130">
        <v>3.3830893850685402</v>
      </c>
      <c r="G2100" s="130" t="s">
        <v>53</v>
      </c>
      <c r="H2100" s="130" t="s">
        <v>53</v>
      </c>
      <c r="I2100" s="130" t="s">
        <v>66</v>
      </c>
      <c r="J2100" s="130" t="s">
        <v>45</v>
      </c>
      <c r="K2100" s="130" t="s">
        <v>44</v>
      </c>
    </row>
    <row r="2101" spans="1:11" x14ac:dyDescent="0.35">
      <c r="A2101" s="130">
        <v>345</v>
      </c>
      <c r="B2101" s="130">
        <v>37</v>
      </c>
      <c r="C2101" s="130" t="s">
        <v>99</v>
      </c>
      <c r="D2101" s="130">
        <v>18314</v>
      </c>
      <c r="E2101" s="130" t="s">
        <v>224</v>
      </c>
      <c r="F2101" s="130">
        <v>3.3830893850685402</v>
      </c>
      <c r="G2101" s="130" t="s">
        <v>53</v>
      </c>
      <c r="H2101" s="130" t="s">
        <v>53</v>
      </c>
      <c r="I2101" s="130" t="s">
        <v>66</v>
      </c>
      <c r="J2101" s="130" t="s">
        <v>45</v>
      </c>
      <c r="K2101" s="130" t="s">
        <v>44</v>
      </c>
    </row>
    <row r="2102" spans="1:11" x14ac:dyDescent="0.35">
      <c r="A2102" s="130">
        <v>350</v>
      </c>
      <c r="B2102" s="130">
        <v>37</v>
      </c>
      <c r="C2102" s="130" t="s">
        <v>99</v>
      </c>
      <c r="D2102" s="130">
        <v>20720</v>
      </c>
      <c r="E2102" s="130" t="s">
        <v>224</v>
      </c>
      <c r="F2102" s="130">
        <v>3.3830893850685402</v>
      </c>
      <c r="G2102" s="130" t="s">
        <v>53</v>
      </c>
      <c r="H2102" s="130" t="s">
        <v>53</v>
      </c>
      <c r="I2102" s="130" t="s">
        <v>66</v>
      </c>
      <c r="J2102" s="130" t="s">
        <v>45</v>
      </c>
      <c r="K2102" s="130" t="s">
        <v>44</v>
      </c>
    </row>
    <row r="2103" spans="1:11" x14ac:dyDescent="0.35">
      <c r="A2103" s="130">
        <v>355</v>
      </c>
      <c r="B2103" s="130">
        <v>37</v>
      </c>
      <c r="C2103" s="130" t="s">
        <v>99</v>
      </c>
      <c r="D2103" s="130">
        <v>20284</v>
      </c>
      <c r="E2103" s="130" t="s">
        <v>224</v>
      </c>
      <c r="F2103" s="130">
        <v>3.3830893850685402</v>
      </c>
      <c r="G2103" s="130" t="s">
        <v>53</v>
      </c>
      <c r="H2103" s="130" t="s">
        <v>53</v>
      </c>
      <c r="I2103" s="130" t="s">
        <v>66</v>
      </c>
      <c r="J2103" s="130" t="s">
        <v>45</v>
      </c>
      <c r="K2103" s="130" t="s">
        <v>44</v>
      </c>
    </row>
    <row r="2104" spans="1:11" x14ac:dyDescent="0.35">
      <c r="A2104" s="130">
        <v>360</v>
      </c>
      <c r="B2104" s="130">
        <v>37</v>
      </c>
      <c r="C2104" s="130" t="s">
        <v>99</v>
      </c>
      <c r="D2104" s="130">
        <v>20362</v>
      </c>
      <c r="E2104" s="130" t="s">
        <v>224</v>
      </c>
      <c r="F2104" s="130">
        <v>3.3830893850685402</v>
      </c>
      <c r="G2104" s="130" t="s">
        <v>53</v>
      </c>
      <c r="H2104" s="130" t="s">
        <v>53</v>
      </c>
      <c r="I2104" s="130" t="s">
        <v>66</v>
      </c>
      <c r="J2104" s="130" t="s">
        <v>45</v>
      </c>
      <c r="K2104" s="130" t="s">
        <v>44</v>
      </c>
    </row>
    <row r="2105" spans="1:11" x14ac:dyDescent="0.35">
      <c r="A2105" s="130">
        <v>365</v>
      </c>
      <c r="B2105" s="130">
        <v>37</v>
      </c>
      <c r="C2105" s="130" t="s">
        <v>99</v>
      </c>
      <c r="D2105" s="130">
        <v>21541</v>
      </c>
      <c r="E2105" s="130" t="s">
        <v>224</v>
      </c>
      <c r="F2105" s="130">
        <v>3.3830893850685402</v>
      </c>
      <c r="G2105" s="130" t="s">
        <v>53</v>
      </c>
      <c r="H2105" s="130" t="s">
        <v>53</v>
      </c>
      <c r="I2105" s="130" t="s">
        <v>66</v>
      </c>
      <c r="J2105" s="130" t="s">
        <v>45</v>
      </c>
      <c r="K2105" s="130" t="s">
        <v>44</v>
      </c>
    </row>
    <row r="2106" spans="1:11" x14ac:dyDescent="0.35">
      <c r="A2106" s="130">
        <v>370</v>
      </c>
      <c r="B2106" s="130">
        <v>37</v>
      </c>
      <c r="C2106" s="130" t="s">
        <v>99</v>
      </c>
      <c r="D2106" s="130">
        <v>21885</v>
      </c>
      <c r="E2106" s="130" t="s">
        <v>224</v>
      </c>
      <c r="F2106" s="130">
        <v>3.3830893850685402</v>
      </c>
      <c r="G2106" s="130" t="s">
        <v>53</v>
      </c>
      <c r="H2106" s="130" t="s">
        <v>53</v>
      </c>
      <c r="I2106" s="130" t="s">
        <v>66</v>
      </c>
      <c r="J2106" s="130" t="s">
        <v>45</v>
      </c>
      <c r="K2106" s="130" t="s">
        <v>44</v>
      </c>
    </row>
    <row r="2107" spans="1:11" x14ac:dyDescent="0.35">
      <c r="A2107" s="130">
        <v>375</v>
      </c>
      <c r="B2107" s="130">
        <v>37</v>
      </c>
      <c r="C2107" s="130" t="s">
        <v>99</v>
      </c>
      <c r="D2107" s="130">
        <v>22117</v>
      </c>
      <c r="E2107" s="130" t="s">
        <v>224</v>
      </c>
      <c r="F2107" s="130">
        <v>3.3830893850685402</v>
      </c>
      <c r="G2107" s="130" t="s">
        <v>53</v>
      </c>
      <c r="H2107" s="130" t="s">
        <v>53</v>
      </c>
      <c r="I2107" s="130" t="s">
        <v>66</v>
      </c>
      <c r="J2107" s="130" t="s">
        <v>45</v>
      </c>
      <c r="K2107" s="130" t="s">
        <v>44</v>
      </c>
    </row>
    <row r="2108" spans="1:11" x14ac:dyDescent="0.35">
      <c r="A2108" s="130">
        <v>380</v>
      </c>
      <c r="B2108" s="130">
        <v>37</v>
      </c>
      <c r="C2108" s="130" t="s">
        <v>99</v>
      </c>
      <c r="D2108" s="130">
        <v>22320</v>
      </c>
      <c r="E2108" s="130" t="s">
        <v>224</v>
      </c>
      <c r="F2108" s="130">
        <v>3.3830893850685402</v>
      </c>
      <c r="G2108" s="130" t="s">
        <v>53</v>
      </c>
      <c r="H2108" s="130" t="s">
        <v>53</v>
      </c>
      <c r="I2108" s="130" t="s">
        <v>66</v>
      </c>
      <c r="J2108" s="130" t="s">
        <v>45</v>
      </c>
      <c r="K2108" s="130" t="s">
        <v>44</v>
      </c>
    </row>
    <row r="2109" spans="1:11" x14ac:dyDescent="0.35">
      <c r="A2109" s="130">
        <v>385</v>
      </c>
      <c r="B2109" s="130">
        <v>37</v>
      </c>
      <c r="C2109" s="130" t="s">
        <v>99</v>
      </c>
      <c r="D2109" s="130">
        <v>22812</v>
      </c>
      <c r="E2109" s="130" t="s">
        <v>224</v>
      </c>
      <c r="F2109" s="130">
        <v>3.3830893850685402</v>
      </c>
      <c r="G2109" s="130" t="s">
        <v>53</v>
      </c>
      <c r="H2109" s="130" t="s">
        <v>53</v>
      </c>
      <c r="I2109" s="130" t="s">
        <v>66</v>
      </c>
      <c r="J2109" s="130" t="s">
        <v>45</v>
      </c>
      <c r="K2109" s="130" t="s">
        <v>44</v>
      </c>
    </row>
    <row r="2110" spans="1:11" x14ac:dyDescent="0.35">
      <c r="A2110" s="130">
        <v>390</v>
      </c>
      <c r="B2110" s="130">
        <v>37</v>
      </c>
      <c r="C2110" s="130" t="s">
        <v>99</v>
      </c>
      <c r="D2110" s="130">
        <v>24028</v>
      </c>
      <c r="E2110" s="130" t="s">
        <v>224</v>
      </c>
      <c r="F2110" s="130">
        <v>3.3830893850685402</v>
      </c>
      <c r="G2110" s="130" t="s">
        <v>53</v>
      </c>
      <c r="H2110" s="130" t="s">
        <v>53</v>
      </c>
      <c r="I2110" s="130" t="s">
        <v>66</v>
      </c>
      <c r="J2110" s="130" t="s">
        <v>45</v>
      </c>
      <c r="K2110" s="130" t="s">
        <v>44</v>
      </c>
    </row>
    <row r="2111" spans="1:11" x14ac:dyDescent="0.35">
      <c r="A2111" s="130">
        <v>395</v>
      </c>
      <c r="B2111" s="130">
        <v>37</v>
      </c>
      <c r="C2111" s="130" t="s">
        <v>99</v>
      </c>
      <c r="D2111" s="130">
        <v>24524</v>
      </c>
      <c r="E2111" s="130" t="s">
        <v>224</v>
      </c>
      <c r="F2111" s="130">
        <v>3.3830893850685402</v>
      </c>
      <c r="G2111" s="130" t="s">
        <v>53</v>
      </c>
      <c r="H2111" s="130" t="s">
        <v>53</v>
      </c>
      <c r="I2111" s="130" t="s">
        <v>66</v>
      </c>
      <c r="J2111" s="130" t="s">
        <v>45</v>
      </c>
      <c r="K2111" s="130" t="s">
        <v>44</v>
      </c>
    </row>
    <row r="2112" spans="1:11" x14ac:dyDescent="0.35">
      <c r="A2112" s="130">
        <v>400</v>
      </c>
      <c r="B2112" s="130">
        <v>37</v>
      </c>
      <c r="C2112" s="130" t="s">
        <v>99</v>
      </c>
      <c r="D2112" s="130">
        <v>24661</v>
      </c>
      <c r="E2112" s="130" t="s">
        <v>224</v>
      </c>
      <c r="F2112" s="130">
        <v>3.3830893850685402</v>
      </c>
      <c r="G2112" s="130" t="s">
        <v>53</v>
      </c>
      <c r="H2112" s="130" t="s">
        <v>53</v>
      </c>
      <c r="I2112" s="130" t="s">
        <v>66</v>
      </c>
      <c r="J2112" s="130" t="s">
        <v>45</v>
      </c>
      <c r="K2112" s="130" t="s">
        <v>44</v>
      </c>
    </row>
    <row r="2113" spans="1:11" x14ac:dyDescent="0.35">
      <c r="A2113" s="130">
        <v>405</v>
      </c>
      <c r="B2113" s="130">
        <v>37</v>
      </c>
      <c r="C2113" s="130" t="s">
        <v>99</v>
      </c>
      <c r="D2113" s="130">
        <v>25020</v>
      </c>
      <c r="E2113" s="130" t="s">
        <v>224</v>
      </c>
      <c r="F2113" s="130">
        <v>3.3830893850685402</v>
      </c>
      <c r="G2113" s="130" t="s">
        <v>53</v>
      </c>
      <c r="H2113" s="130" t="s">
        <v>53</v>
      </c>
      <c r="I2113" s="130" t="s">
        <v>66</v>
      </c>
      <c r="J2113" s="130" t="s">
        <v>45</v>
      </c>
      <c r="K2113" s="130" t="s">
        <v>44</v>
      </c>
    </row>
    <row r="2114" spans="1:11" x14ac:dyDescent="0.35">
      <c r="A2114" s="130">
        <v>410</v>
      </c>
      <c r="B2114" s="130">
        <v>37</v>
      </c>
      <c r="C2114" s="130" t="s">
        <v>99</v>
      </c>
      <c r="D2114" s="130">
        <v>25394</v>
      </c>
      <c r="E2114" s="130" t="s">
        <v>224</v>
      </c>
      <c r="F2114" s="130">
        <v>3.3830893850685402</v>
      </c>
      <c r="G2114" s="130" t="s">
        <v>53</v>
      </c>
      <c r="H2114" s="130" t="s">
        <v>53</v>
      </c>
      <c r="I2114" s="130" t="s">
        <v>66</v>
      </c>
      <c r="J2114" s="130" t="s">
        <v>45</v>
      </c>
      <c r="K2114" s="130" t="s">
        <v>44</v>
      </c>
    </row>
    <row r="2115" spans="1:11" x14ac:dyDescent="0.35">
      <c r="A2115" s="130">
        <v>415</v>
      </c>
      <c r="B2115" s="130">
        <v>37</v>
      </c>
      <c r="C2115" s="130" t="s">
        <v>99</v>
      </c>
      <c r="D2115" s="130">
        <v>26481</v>
      </c>
      <c r="E2115" s="130" t="s">
        <v>224</v>
      </c>
      <c r="F2115" s="130">
        <v>3.3830893850685402</v>
      </c>
      <c r="G2115" s="130" t="s">
        <v>53</v>
      </c>
      <c r="H2115" s="130" t="s">
        <v>53</v>
      </c>
      <c r="I2115" s="130" t="s">
        <v>66</v>
      </c>
      <c r="J2115" s="130" t="s">
        <v>45</v>
      </c>
      <c r="K2115" s="130" t="s">
        <v>44</v>
      </c>
    </row>
    <row r="2116" spans="1:11" x14ac:dyDescent="0.35">
      <c r="A2116" s="130">
        <v>420</v>
      </c>
      <c r="B2116" s="130">
        <v>37</v>
      </c>
      <c r="C2116" s="130" t="s">
        <v>99</v>
      </c>
      <c r="D2116" s="130">
        <v>26975</v>
      </c>
      <c r="E2116" s="130" t="s">
        <v>224</v>
      </c>
      <c r="F2116" s="130">
        <v>3.3830893850685402</v>
      </c>
      <c r="G2116" s="130" t="s">
        <v>53</v>
      </c>
      <c r="H2116" s="130" t="s">
        <v>53</v>
      </c>
      <c r="I2116" s="130" t="s">
        <v>66</v>
      </c>
      <c r="J2116" s="130" t="s">
        <v>45</v>
      </c>
      <c r="K2116" s="130" t="s">
        <v>44</v>
      </c>
    </row>
    <row r="2117" spans="1:11" x14ac:dyDescent="0.35">
      <c r="A2117" s="130">
        <v>425</v>
      </c>
      <c r="B2117" s="130">
        <v>37</v>
      </c>
      <c r="C2117" s="130" t="s">
        <v>99</v>
      </c>
      <c r="D2117" s="130">
        <v>26855</v>
      </c>
      <c r="E2117" s="130" t="s">
        <v>224</v>
      </c>
      <c r="F2117" s="130">
        <v>3.3830893850685402</v>
      </c>
      <c r="G2117" s="130" t="s">
        <v>53</v>
      </c>
      <c r="H2117" s="130" t="s">
        <v>53</v>
      </c>
      <c r="I2117" s="130" t="s">
        <v>66</v>
      </c>
      <c r="J2117" s="130" t="s">
        <v>45</v>
      </c>
      <c r="K2117" s="130" t="s">
        <v>44</v>
      </c>
    </row>
    <row r="2118" spans="1:11" x14ac:dyDescent="0.35">
      <c r="A2118" s="130">
        <v>430</v>
      </c>
      <c r="B2118" s="130">
        <v>37</v>
      </c>
      <c r="C2118" s="130" t="s">
        <v>99</v>
      </c>
      <c r="D2118" s="130">
        <v>28503</v>
      </c>
      <c r="E2118" s="130" t="s">
        <v>224</v>
      </c>
      <c r="F2118" s="130">
        <v>3.3830893850685402</v>
      </c>
      <c r="G2118" s="130" t="s">
        <v>53</v>
      </c>
      <c r="H2118" s="130" t="s">
        <v>53</v>
      </c>
      <c r="I2118" s="130" t="s">
        <v>66</v>
      </c>
      <c r="J2118" s="130" t="s">
        <v>45</v>
      </c>
      <c r="K2118" s="130" t="s">
        <v>44</v>
      </c>
    </row>
    <row r="2119" spans="1:11" x14ac:dyDescent="0.35">
      <c r="A2119" s="130">
        <v>435</v>
      </c>
      <c r="B2119" s="130">
        <v>37.1</v>
      </c>
      <c r="C2119" s="130" t="s">
        <v>99</v>
      </c>
      <c r="D2119" s="130">
        <v>30181</v>
      </c>
      <c r="E2119" s="130" t="s">
        <v>224</v>
      </c>
      <c r="F2119" s="130">
        <v>3.3830893850685402</v>
      </c>
      <c r="G2119" s="130" t="s">
        <v>53</v>
      </c>
      <c r="H2119" s="130" t="s">
        <v>53</v>
      </c>
      <c r="I2119" s="130" t="s">
        <v>66</v>
      </c>
      <c r="J2119" s="130" t="s">
        <v>45</v>
      </c>
      <c r="K2119" s="130" t="s">
        <v>44</v>
      </c>
    </row>
    <row r="2120" spans="1:11" x14ac:dyDescent="0.35">
      <c r="A2120" s="130">
        <v>440</v>
      </c>
      <c r="B2120" s="130">
        <v>37</v>
      </c>
      <c r="C2120" s="130" t="s">
        <v>99</v>
      </c>
      <c r="D2120" s="130">
        <v>30444</v>
      </c>
      <c r="E2120" s="130" t="s">
        <v>224</v>
      </c>
      <c r="F2120" s="130">
        <v>3.3830893850685402</v>
      </c>
      <c r="G2120" s="130" t="s">
        <v>53</v>
      </c>
      <c r="H2120" s="130" t="s">
        <v>53</v>
      </c>
      <c r="I2120" s="130" t="s">
        <v>66</v>
      </c>
      <c r="J2120" s="130" t="s">
        <v>45</v>
      </c>
      <c r="K2120" s="130" t="s">
        <v>44</v>
      </c>
    </row>
    <row r="2121" spans="1:11" x14ac:dyDescent="0.35">
      <c r="A2121" s="130">
        <v>445</v>
      </c>
      <c r="B2121" s="130">
        <v>37</v>
      </c>
      <c r="C2121" s="130" t="s">
        <v>99</v>
      </c>
      <c r="D2121" s="130">
        <v>31316</v>
      </c>
      <c r="E2121" s="130" t="s">
        <v>224</v>
      </c>
      <c r="F2121" s="130">
        <v>3.3830893850685402</v>
      </c>
      <c r="G2121" s="130" t="s">
        <v>53</v>
      </c>
      <c r="H2121" s="130" t="s">
        <v>53</v>
      </c>
      <c r="I2121" s="130" t="s">
        <v>66</v>
      </c>
      <c r="J2121" s="130" t="s">
        <v>45</v>
      </c>
      <c r="K2121" s="130" t="s">
        <v>44</v>
      </c>
    </row>
    <row r="2122" spans="1:11" x14ac:dyDescent="0.35">
      <c r="A2122" s="130">
        <v>450</v>
      </c>
      <c r="B2122" s="130">
        <v>37</v>
      </c>
      <c r="C2122" s="130" t="s">
        <v>99</v>
      </c>
      <c r="D2122" s="130">
        <v>32306</v>
      </c>
      <c r="E2122" s="130" t="s">
        <v>224</v>
      </c>
      <c r="F2122" s="130">
        <v>3.3830893850685402</v>
      </c>
      <c r="G2122" s="130" t="s">
        <v>53</v>
      </c>
      <c r="H2122" s="130" t="s">
        <v>53</v>
      </c>
      <c r="I2122" s="130" t="s">
        <v>66</v>
      </c>
      <c r="J2122" s="130" t="s">
        <v>45</v>
      </c>
      <c r="K2122" s="130" t="s">
        <v>44</v>
      </c>
    </row>
    <row r="2123" spans="1:11" x14ac:dyDescent="0.35">
      <c r="A2123" s="130">
        <v>455</v>
      </c>
      <c r="B2123" s="130">
        <v>37</v>
      </c>
      <c r="C2123" s="130" t="s">
        <v>99</v>
      </c>
      <c r="D2123" s="130">
        <v>33055</v>
      </c>
      <c r="E2123" s="130" t="s">
        <v>224</v>
      </c>
      <c r="F2123" s="130">
        <v>3.3830893850685402</v>
      </c>
      <c r="G2123" s="130" t="s">
        <v>53</v>
      </c>
      <c r="H2123" s="130" t="s">
        <v>53</v>
      </c>
      <c r="I2123" s="130" t="s">
        <v>66</v>
      </c>
      <c r="J2123" s="130" t="s">
        <v>45</v>
      </c>
      <c r="K2123" s="130" t="s">
        <v>44</v>
      </c>
    </row>
    <row r="2124" spans="1:11" x14ac:dyDescent="0.35">
      <c r="A2124" s="130">
        <v>460</v>
      </c>
      <c r="B2124" s="130">
        <v>37</v>
      </c>
      <c r="C2124" s="130" t="s">
        <v>99</v>
      </c>
      <c r="D2124" s="130">
        <v>33588</v>
      </c>
      <c r="E2124" s="130" t="s">
        <v>224</v>
      </c>
      <c r="F2124" s="130">
        <v>3.3830893850685402</v>
      </c>
      <c r="G2124" s="130" t="s">
        <v>53</v>
      </c>
      <c r="H2124" s="130" t="s">
        <v>53</v>
      </c>
      <c r="I2124" s="130" t="s">
        <v>66</v>
      </c>
      <c r="J2124" s="130" t="s">
        <v>45</v>
      </c>
      <c r="K2124" s="130" t="s">
        <v>44</v>
      </c>
    </row>
    <row r="2125" spans="1:11" x14ac:dyDescent="0.35">
      <c r="A2125" s="130">
        <v>465</v>
      </c>
      <c r="B2125" s="130">
        <v>37</v>
      </c>
      <c r="C2125" s="130" t="s">
        <v>99</v>
      </c>
      <c r="D2125" s="130">
        <v>34194</v>
      </c>
      <c r="E2125" s="130" t="s">
        <v>224</v>
      </c>
      <c r="F2125" s="130">
        <v>3.3830893850685402</v>
      </c>
      <c r="G2125" s="130" t="s">
        <v>53</v>
      </c>
      <c r="H2125" s="130" t="s">
        <v>53</v>
      </c>
      <c r="I2125" s="130" t="s">
        <v>66</v>
      </c>
      <c r="J2125" s="130" t="s">
        <v>45</v>
      </c>
      <c r="K2125" s="130" t="s">
        <v>44</v>
      </c>
    </row>
    <row r="2126" spans="1:11" x14ac:dyDescent="0.35">
      <c r="A2126" s="130">
        <v>470</v>
      </c>
      <c r="B2126" s="130">
        <v>37</v>
      </c>
      <c r="C2126" s="130" t="s">
        <v>99</v>
      </c>
      <c r="D2126" s="130">
        <v>33989</v>
      </c>
      <c r="E2126" s="130" t="s">
        <v>224</v>
      </c>
      <c r="F2126" s="130">
        <v>3.3830893850685402</v>
      </c>
      <c r="G2126" s="130" t="s">
        <v>53</v>
      </c>
      <c r="H2126" s="130" t="s">
        <v>53</v>
      </c>
      <c r="I2126" s="130" t="s">
        <v>66</v>
      </c>
      <c r="J2126" s="130" t="s">
        <v>45</v>
      </c>
      <c r="K2126" s="130" t="s">
        <v>44</v>
      </c>
    </row>
    <row r="2127" spans="1:11" x14ac:dyDescent="0.35">
      <c r="A2127" s="130">
        <v>475</v>
      </c>
      <c r="B2127" s="130">
        <v>37</v>
      </c>
      <c r="C2127" s="130" t="s">
        <v>99</v>
      </c>
      <c r="D2127" s="130">
        <v>36064</v>
      </c>
      <c r="E2127" s="130" t="s">
        <v>224</v>
      </c>
      <c r="F2127" s="130">
        <v>3.3830893850685402</v>
      </c>
      <c r="G2127" s="130" t="s">
        <v>53</v>
      </c>
      <c r="H2127" s="130" t="s">
        <v>53</v>
      </c>
      <c r="I2127" s="130" t="s">
        <v>66</v>
      </c>
      <c r="J2127" s="130" t="s">
        <v>45</v>
      </c>
      <c r="K2127" s="130" t="s">
        <v>44</v>
      </c>
    </row>
    <row r="2128" spans="1:11" x14ac:dyDescent="0.35">
      <c r="A2128" s="130">
        <v>480</v>
      </c>
      <c r="B2128" s="130">
        <v>37</v>
      </c>
      <c r="C2128" s="130" t="s">
        <v>99</v>
      </c>
      <c r="D2128" s="130">
        <v>35127</v>
      </c>
      <c r="E2128" s="130" t="s">
        <v>224</v>
      </c>
      <c r="F2128" s="130">
        <v>3.3830893850685402</v>
      </c>
      <c r="G2128" s="130" t="s">
        <v>53</v>
      </c>
      <c r="H2128" s="130" t="s">
        <v>53</v>
      </c>
      <c r="I2128" s="130" t="s">
        <v>66</v>
      </c>
      <c r="J2128" s="130" t="s">
        <v>45</v>
      </c>
      <c r="K2128" s="130" t="s">
        <v>44</v>
      </c>
    </row>
    <row r="2129" spans="1:11" x14ac:dyDescent="0.35">
      <c r="A2129" s="130">
        <v>485</v>
      </c>
      <c r="B2129" s="130">
        <v>37</v>
      </c>
      <c r="C2129" s="130" t="s">
        <v>99</v>
      </c>
      <c r="D2129" s="130">
        <v>36145</v>
      </c>
      <c r="E2129" s="130" t="s">
        <v>224</v>
      </c>
      <c r="F2129" s="130">
        <v>3.3830893850685402</v>
      </c>
      <c r="G2129" s="130" t="s">
        <v>53</v>
      </c>
      <c r="H2129" s="130" t="s">
        <v>53</v>
      </c>
      <c r="I2129" s="130" t="s">
        <v>66</v>
      </c>
      <c r="J2129" s="130" t="s">
        <v>45</v>
      </c>
      <c r="K2129" s="130" t="s">
        <v>44</v>
      </c>
    </row>
    <row r="2130" spans="1:11" x14ac:dyDescent="0.35">
      <c r="A2130" s="130">
        <v>490</v>
      </c>
      <c r="B2130" s="130">
        <v>37</v>
      </c>
      <c r="C2130" s="130" t="s">
        <v>99</v>
      </c>
      <c r="D2130" s="130">
        <v>36549</v>
      </c>
      <c r="E2130" s="130" t="s">
        <v>224</v>
      </c>
      <c r="F2130" s="130">
        <v>3.3830893850685402</v>
      </c>
      <c r="G2130" s="130" t="s">
        <v>53</v>
      </c>
      <c r="H2130" s="130" t="s">
        <v>53</v>
      </c>
      <c r="I2130" s="130" t="s">
        <v>66</v>
      </c>
      <c r="J2130" s="130" t="s">
        <v>45</v>
      </c>
      <c r="K2130" s="130" t="s">
        <v>44</v>
      </c>
    </row>
    <row r="2131" spans="1:11" x14ac:dyDescent="0.35">
      <c r="A2131" s="130">
        <v>495</v>
      </c>
      <c r="B2131" s="130">
        <v>37</v>
      </c>
      <c r="C2131" s="130" t="s">
        <v>99</v>
      </c>
      <c r="D2131" s="130">
        <v>38538</v>
      </c>
      <c r="E2131" s="130" t="s">
        <v>224</v>
      </c>
      <c r="F2131" s="130">
        <v>3.3830893850685402</v>
      </c>
      <c r="G2131" s="130" t="s">
        <v>53</v>
      </c>
      <c r="H2131" s="130" t="s">
        <v>53</v>
      </c>
      <c r="I2131" s="130" t="s">
        <v>66</v>
      </c>
      <c r="J2131" s="130" t="s">
        <v>45</v>
      </c>
      <c r="K2131" s="130" t="s">
        <v>44</v>
      </c>
    </row>
    <row r="2132" spans="1:11" x14ac:dyDescent="0.35">
      <c r="A2132" s="130">
        <v>500</v>
      </c>
      <c r="B2132" s="130">
        <v>37</v>
      </c>
      <c r="C2132" s="130" t="s">
        <v>99</v>
      </c>
      <c r="D2132" s="130">
        <v>36947</v>
      </c>
      <c r="E2132" s="130" t="s">
        <v>224</v>
      </c>
      <c r="F2132" s="130">
        <v>3.3830893850685402</v>
      </c>
      <c r="G2132" s="130" t="s">
        <v>53</v>
      </c>
      <c r="H2132" s="130" t="s">
        <v>53</v>
      </c>
      <c r="I2132" s="130" t="s">
        <v>66</v>
      </c>
      <c r="J2132" s="130" t="s">
        <v>45</v>
      </c>
      <c r="K2132" s="130" t="s">
        <v>44</v>
      </c>
    </row>
    <row r="2133" spans="1:11" x14ac:dyDescent="0.35">
      <c r="A2133" s="130">
        <v>505</v>
      </c>
      <c r="B2133" s="130">
        <v>37</v>
      </c>
      <c r="C2133" s="130" t="s">
        <v>99</v>
      </c>
      <c r="D2133" s="130">
        <v>38274</v>
      </c>
      <c r="E2133" s="130" t="s">
        <v>224</v>
      </c>
      <c r="F2133" s="130">
        <v>3.3830893850685402</v>
      </c>
      <c r="G2133" s="130" t="s">
        <v>53</v>
      </c>
      <c r="H2133" s="130" t="s">
        <v>53</v>
      </c>
      <c r="I2133" s="130" t="s">
        <v>66</v>
      </c>
      <c r="J2133" s="130" t="s">
        <v>45</v>
      </c>
      <c r="K2133" s="130" t="s">
        <v>44</v>
      </c>
    </row>
    <row r="2134" spans="1:11" x14ac:dyDescent="0.35">
      <c r="A2134" s="130">
        <v>510</v>
      </c>
      <c r="B2134" s="130">
        <v>37</v>
      </c>
      <c r="C2134" s="130" t="s">
        <v>99</v>
      </c>
      <c r="D2134" s="130">
        <v>38134</v>
      </c>
      <c r="E2134" s="130" t="s">
        <v>224</v>
      </c>
      <c r="F2134" s="130">
        <v>3.3830893850685402</v>
      </c>
      <c r="G2134" s="130" t="s">
        <v>53</v>
      </c>
      <c r="H2134" s="130" t="s">
        <v>53</v>
      </c>
      <c r="I2134" s="130" t="s">
        <v>66</v>
      </c>
      <c r="J2134" s="130" t="s">
        <v>45</v>
      </c>
      <c r="K2134" s="130" t="s">
        <v>44</v>
      </c>
    </row>
    <row r="2135" spans="1:11" x14ac:dyDescent="0.35">
      <c r="A2135" s="130">
        <v>515</v>
      </c>
      <c r="B2135" s="130">
        <v>37</v>
      </c>
      <c r="C2135" s="130" t="s">
        <v>99</v>
      </c>
      <c r="D2135" s="130">
        <v>38472</v>
      </c>
      <c r="E2135" s="130" t="s">
        <v>224</v>
      </c>
      <c r="F2135" s="130">
        <v>3.3830893850685402</v>
      </c>
      <c r="G2135" s="130" t="s">
        <v>53</v>
      </c>
      <c r="H2135" s="130" t="s">
        <v>53</v>
      </c>
      <c r="I2135" s="130" t="s">
        <v>66</v>
      </c>
      <c r="J2135" s="130" t="s">
        <v>45</v>
      </c>
      <c r="K2135" s="130" t="s">
        <v>44</v>
      </c>
    </row>
    <row r="2136" spans="1:11" x14ac:dyDescent="0.35">
      <c r="A2136" s="130">
        <v>520</v>
      </c>
      <c r="B2136" s="130">
        <v>37</v>
      </c>
      <c r="C2136" s="130" t="s">
        <v>99</v>
      </c>
      <c r="D2136" s="130">
        <v>40276</v>
      </c>
      <c r="E2136" s="130" t="s">
        <v>224</v>
      </c>
      <c r="F2136" s="130">
        <v>3.3830893850685402</v>
      </c>
      <c r="G2136" s="130" t="s">
        <v>53</v>
      </c>
      <c r="H2136" s="130" t="s">
        <v>53</v>
      </c>
      <c r="I2136" s="130" t="s">
        <v>66</v>
      </c>
      <c r="J2136" s="130" t="s">
        <v>45</v>
      </c>
      <c r="K2136" s="130" t="s">
        <v>44</v>
      </c>
    </row>
    <row r="2137" spans="1:11" x14ac:dyDescent="0.35">
      <c r="A2137" s="130">
        <v>525</v>
      </c>
      <c r="B2137" s="130">
        <v>37</v>
      </c>
      <c r="C2137" s="130" t="s">
        <v>99</v>
      </c>
      <c r="D2137" s="130">
        <v>39147</v>
      </c>
      <c r="E2137" s="130" t="s">
        <v>224</v>
      </c>
      <c r="F2137" s="130">
        <v>3.3830893850685402</v>
      </c>
      <c r="G2137" s="130" t="s">
        <v>53</v>
      </c>
      <c r="H2137" s="130" t="s">
        <v>53</v>
      </c>
      <c r="I2137" s="130" t="s">
        <v>66</v>
      </c>
      <c r="J2137" s="130" t="s">
        <v>45</v>
      </c>
      <c r="K2137" s="130" t="s">
        <v>44</v>
      </c>
    </row>
    <row r="2138" spans="1:11" x14ac:dyDescent="0.35">
      <c r="A2138" s="130">
        <v>530</v>
      </c>
      <c r="B2138" s="130">
        <v>37</v>
      </c>
      <c r="C2138" s="130" t="s">
        <v>99</v>
      </c>
      <c r="D2138" s="130">
        <v>38572</v>
      </c>
      <c r="E2138" s="130" t="s">
        <v>224</v>
      </c>
      <c r="F2138" s="130">
        <v>3.3830893850685402</v>
      </c>
      <c r="G2138" s="130" t="s">
        <v>53</v>
      </c>
      <c r="H2138" s="130" t="s">
        <v>53</v>
      </c>
      <c r="I2138" s="130" t="s">
        <v>66</v>
      </c>
      <c r="J2138" s="130" t="s">
        <v>45</v>
      </c>
      <c r="K2138" s="130" t="s">
        <v>44</v>
      </c>
    </row>
    <row r="2139" spans="1:11" x14ac:dyDescent="0.35">
      <c r="A2139" s="130">
        <v>535</v>
      </c>
      <c r="B2139" s="130">
        <v>37</v>
      </c>
      <c r="C2139" s="130" t="s">
        <v>99</v>
      </c>
      <c r="D2139" s="130">
        <v>39384</v>
      </c>
      <c r="E2139" s="130" t="s">
        <v>224</v>
      </c>
      <c r="F2139" s="130">
        <v>3.3830893850685402</v>
      </c>
      <c r="G2139" s="130" t="s">
        <v>53</v>
      </c>
      <c r="H2139" s="130" t="s">
        <v>53</v>
      </c>
      <c r="I2139" s="130" t="s">
        <v>66</v>
      </c>
      <c r="J2139" s="130" t="s">
        <v>45</v>
      </c>
      <c r="K2139" s="130" t="s">
        <v>44</v>
      </c>
    </row>
    <row r="2140" spans="1:11" x14ac:dyDescent="0.35">
      <c r="A2140" s="130">
        <v>540</v>
      </c>
      <c r="B2140" s="130">
        <v>37</v>
      </c>
      <c r="C2140" s="130" t="s">
        <v>99</v>
      </c>
      <c r="D2140" s="130">
        <v>39869</v>
      </c>
      <c r="E2140" s="130" t="s">
        <v>224</v>
      </c>
      <c r="F2140" s="130">
        <v>3.3830893850685402</v>
      </c>
      <c r="G2140" s="130" t="s">
        <v>53</v>
      </c>
      <c r="H2140" s="130" t="s">
        <v>53</v>
      </c>
      <c r="I2140" s="130" t="s">
        <v>66</v>
      </c>
      <c r="J2140" s="130" t="s">
        <v>45</v>
      </c>
      <c r="K2140" s="130" t="s">
        <v>44</v>
      </c>
    </row>
    <row r="2141" spans="1:11" x14ac:dyDescent="0.35">
      <c r="A2141" s="130">
        <v>545</v>
      </c>
      <c r="B2141" s="130">
        <v>37</v>
      </c>
      <c r="C2141" s="130" t="s">
        <v>99</v>
      </c>
      <c r="D2141" s="130">
        <v>39947</v>
      </c>
      <c r="E2141" s="130" t="s">
        <v>224</v>
      </c>
      <c r="F2141" s="130">
        <v>3.3830893850685402</v>
      </c>
      <c r="G2141" s="130" t="s">
        <v>53</v>
      </c>
      <c r="H2141" s="130" t="s">
        <v>53</v>
      </c>
      <c r="I2141" s="130" t="s">
        <v>66</v>
      </c>
      <c r="J2141" s="130" t="s">
        <v>45</v>
      </c>
      <c r="K2141" s="130" t="s">
        <v>44</v>
      </c>
    </row>
    <row r="2142" spans="1:11" x14ac:dyDescent="0.35">
      <c r="A2142" s="130">
        <v>550</v>
      </c>
      <c r="B2142" s="130">
        <v>37</v>
      </c>
      <c r="C2142" s="130" t="s">
        <v>99</v>
      </c>
      <c r="D2142" s="130">
        <v>41356</v>
      </c>
      <c r="E2142" s="130" t="s">
        <v>224</v>
      </c>
      <c r="F2142" s="130">
        <v>3.3830893850685402</v>
      </c>
      <c r="G2142" s="130" t="s">
        <v>53</v>
      </c>
      <c r="H2142" s="130" t="s">
        <v>53</v>
      </c>
      <c r="I2142" s="130" t="s">
        <v>66</v>
      </c>
      <c r="J2142" s="130" t="s">
        <v>45</v>
      </c>
      <c r="K2142" s="130" t="s">
        <v>44</v>
      </c>
    </row>
    <row r="2143" spans="1:11" x14ac:dyDescent="0.35">
      <c r="A2143" s="130">
        <v>555</v>
      </c>
      <c r="B2143" s="130">
        <v>37</v>
      </c>
      <c r="C2143" s="130" t="s">
        <v>99</v>
      </c>
      <c r="D2143" s="130">
        <v>39682</v>
      </c>
      <c r="E2143" s="130" t="s">
        <v>224</v>
      </c>
      <c r="F2143" s="130">
        <v>3.3830893850685402</v>
      </c>
      <c r="G2143" s="130" t="s">
        <v>53</v>
      </c>
      <c r="H2143" s="130" t="s">
        <v>53</v>
      </c>
      <c r="I2143" s="130" t="s">
        <v>66</v>
      </c>
      <c r="J2143" s="130" t="s">
        <v>45</v>
      </c>
      <c r="K2143" s="130" t="s">
        <v>44</v>
      </c>
    </row>
    <row r="2144" spans="1:11" x14ac:dyDescent="0.35">
      <c r="A2144" s="130">
        <v>560</v>
      </c>
      <c r="B2144" s="130">
        <v>37</v>
      </c>
      <c r="C2144" s="130" t="s">
        <v>99</v>
      </c>
      <c r="D2144" s="130">
        <v>39381</v>
      </c>
      <c r="E2144" s="130" t="s">
        <v>224</v>
      </c>
      <c r="F2144" s="130">
        <v>3.3830893850685402</v>
      </c>
      <c r="G2144" s="130" t="s">
        <v>53</v>
      </c>
      <c r="H2144" s="130" t="s">
        <v>53</v>
      </c>
      <c r="I2144" s="130" t="s">
        <v>66</v>
      </c>
      <c r="J2144" s="130" t="s">
        <v>45</v>
      </c>
      <c r="K2144" s="130" t="s">
        <v>44</v>
      </c>
    </row>
    <row r="2145" spans="1:11" x14ac:dyDescent="0.35">
      <c r="A2145" s="130">
        <v>565</v>
      </c>
      <c r="B2145" s="130">
        <v>37</v>
      </c>
      <c r="C2145" s="130" t="s">
        <v>99</v>
      </c>
      <c r="D2145" s="130">
        <v>43264</v>
      </c>
      <c r="E2145" s="130" t="s">
        <v>224</v>
      </c>
      <c r="F2145" s="130">
        <v>3.3830893850685402</v>
      </c>
      <c r="G2145" s="130" t="s">
        <v>53</v>
      </c>
      <c r="H2145" s="130" t="s">
        <v>53</v>
      </c>
      <c r="I2145" s="130" t="s">
        <v>66</v>
      </c>
      <c r="J2145" s="130" t="s">
        <v>45</v>
      </c>
      <c r="K2145" s="130" t="s">
        <v>44</v>
      </c>
    </row>
    <row r="2146" spans="1:11" x14ac:dyDescent="0.35">
      <c r="A2146" s="130">
        <v>570</v>
      </c>
      <c r="B2146" s="130">
        <v>37</v>
      </c>
      <c r="C2146" s="130" t="s">
        <v>99</v>
      </c>
      <c r="D2146" s="130">
        <v>43289</v>
      </c>
      <c r="E2146" s="130" t="s">
        <v>224</v>
      </c>
      <c r="F2146" s="130">
        <v>3.3830893850685402</v>
      </c>
      <c r="G2146" s="130" t="s">
        <v>53</v>
      </c>
      <c r="H2146" s="130" t="s">
        <v>53</v>
      </c>
      <c r="I2146" s="130" t="s">
        <v>66</v>
      </c>
      <c r="J2146" s="130" t="s">
        <v>45</v>
      </c>
      <c r="K2146" s="130" t="s">
        <v>44</v>
      </c>
    </row>
    <row r="2147" spans="1:11" x14ac:dyDescent="0.35">
      <c r="A2147" s="130">
        <v>575</v>
      </c>
      <c r="B2147" s="130">
        <v>37</v>
      </c>
      <c r="C2147" s="130" t="s">
        <v>99</v>
      </c>
      <c r="D2147" s="130">
        <v>39238</v>
      </c>
      <c r="E2147" s="130" t="s">
        <v>224</v>
      </c>
      <c r="F2147" s="130">
        <v>3.3830893850685402</v>
      </c>
      <c r="G2147" s="130" t="s">
        <v>53</v>
      </c>
      <c r="H2147" s="130" t="s">
        <v>53</v>
      </c>
      <c r="I2147" s="130" t="s">
        <v>66</v>
      </c>
      <c r="J2147" s="130" t="s">
        <v>45</v>
      </c>
      <c r="K2147" s="130" t="s">
        <v>44</v>
      </c>
    </row>
    <row r="2148" spans="1:11" x14ac:dyDescent="0.35">
      <c r="A2148" s="130">
        <v>580</v>
      </c>
      <c r="B2148" s="130">
        <v>37</v>
      </c>
      <c r="C2148" s="130" t="s">
        <v>99</v>
      </c>
      <c r="D2148" s="130">
        <v>41743</v>
      </c>
      <c r="E2148" s="130" t="s">
        <v>224</v>
      </c>
      <c r="F2148" s="130">
        <v>3.3830893850685402</v>
      </c>
      <c r="G2148" s="130" t="s">
        <v>53</v>
      </c>
      <c r="H2148" s="130" t="s">
        <v>53</v>
      </c>
      <c r="I2148" s="130" t="s">
        <v>66</v>
      </c>
      <c r="J2148" s="130" t="s">
        <v>45</v>
      </c>
      <c r="K2148" s="130" t="s">
        <v>44</v>
      </c>
    </row>
    <row r="2149" spans="1:11" x14ac:dyDescent="0.35">
      <c r="A2149" s="130">
        <v>585</v>
      </c>
      <c r="B2149" s="130">
        <v>37</v>
      </c>
      <c r="C2149" s="130" t="s">
        <v>99</v>
      </c>
      <c r="D2149" s="130">
        <v>42361</v>
      </c>
      <c r="E2149" s="130" t="s">
        <v>224</v>
      </c>
      <c r="F2149" s="130">
        <v>3.3830893850685402</v>
      </c>
      <c r="G2149" s="130" t="s">
        <v>53</v>
      </c>
      <c r="H2149" s="130" t="s">
        <v>53</v>
      </c>
      <c r="I2149" s="130" t="s">
        <v>66</v>
      </c>
      <c r="J2149" s="130" t="s">
        <v>45</v>
      </c>
      <c r="K2149" s="130" t="s">
        <v>44</v>
      </c>
    </row>
    <row r="2150" spans="1:11" x14ac:dyDescent="0.35">
      <c r="A2150" s="130">
        <v>590</v>
      </c>
      <c r="B2150" s="130">
        <v>37</v>
      </c>
      <c r="C2150" s="130" t="s">
        <v>99</v>
      </c>
      <c r="D2150" s="130">
        <v>41450</v>
      </c>
      <c r="E2150" s="130" t="s">
        <v>224</v>
      </c>
      <c r="F2150" s="130">
        <v>3.3830893850685402</v>
      </c>
      <c r="G2150" s="130" t="s">
        <v>53</v>
      </c>
      <c r="H2150" s="130" t="s">
        <v>53</v>
      </c>
      <c r="I2150" s="130" t="s">
        <v>66</v>
      </c>
      <c r="J2150" s="130" t="s">
        <v>45</v>
      </c>
      <c r="K2150" s="130" t="s">
        <v>44</v>
      </c>
    </row>
    <row r="2151" spans="1:11" x14ac:dyDescent="0.35">
      <c r="A2151" s="130">
        <v>595</v>
      </c>
      <c r="B2151" s="130">
        <v>37</v>
      </c>
      <c r="C2151" s="130" t="s">
        <v>99</v>
      </c>
      <c r="D2151" s="130">
        <v>41512</v>
      </c>
      <c r="E2151" s="130" t="s">
        <v>224</v>
      </c>
      <c r="F2151" s="130">
        <v>3.3830893850685402</v>
      </c>
      <c r="G2151" s="130" t="s">
        <v>53</v>
      </c>
      <c r="H2151" s="130" t="s">
        <v>53</v>
      </c>
      <c r="I2151" s="130" t="s">
        <v>66</v>
      </c>
      <c r="J2151" s="130" t="s">
        <v>45</v>
      </c>
      <c r="K2151" s="130" t="s">
        <v>44</v>
      </c>
    </row>
    <row r="2152" spans="1:11" x14ac:dyDescent="0.35">
      <c r="A2152" s="130">
        <v>600</v>
      </c>
      <c r="B2152" s="130">
        <v>37.1</v>
      </c>
      <c r="C2152" s="130" t="s">
        <v>99</v>
      </c>
      <c r="D2152" s="130">
        <v>40762</v>
      </c>
      <c r="E2152" s="130" t="s">
        <v>224</v>
      </c>
      <c r="F2152" s="130">
        <v>3.3830893850685402</v>
      </c>
      <c r="G2152" s="130" t="s">
        <v>53</v>
      </c>
      <c r="H2152" s="130" t="s">
        <v>53</v>
      </c>
      <c r="I2152" s="130" t="s">
        <v>66</v>
      </c>
      <c r="J2152" s="130" t="s">
        <v>45</v>
      </c>
      <c r="K2152" s="130" t="s">
        <v>44</v>
      </c>
    </row>
    <row r="2153" spans="1:11" x14ac:dyDescent="0.35">
      <c r="A2153" s="130">
        <v>605</v>
      </c>
      <c r="B2153" s="130">
        <v>37</v>
      </c>
      <c r="C2153" s="130" t="s">
        <v>99</v>
      </c>
      <c r="D2153" s="130">
        <v>42528</v>
      </c>
      <c r="E2153" s="130" t="s">
        <v>224</v>
      </c>
      <c r="F2153" s="130">
        <v>3.3830893850685402</v>
      </c>
      <c r="G2153" s="130" t="s">
        <v>53</v>
      </c>
      <c r="H2153" s="130" t="s">
        <v>53</v>
      </c>
      <c r="I2153" s="130" t="s">
        <v>66</v>
      </c>
      <c r="J2153" s="130" t="s">
        <v>45</v>
      </c>
      <c r="K2153" s="130" t="s">
        <v>44</v>
      </c>
    </row>
    <row r="2154" spans="1:11" x14ac:dyDescent="0.35">
      <c r="A2154" s="130">
        <v>610</v>
      </c>
      <c r="B2154" s="130">
        <v>37</v>
      </c>
      <c r="C2154" s="130" t="s">
        <v>99</v>
      </c>
      <c r="D2154" s="130">
        <v>42150</v>
      </c>
      <c r="E2154" s="130" t="s">
        <v>224</v>
      </c>
      <c r="F2154" s="130">
        <v>3.3830893850685402</v>
      </c>
      <c r="G2154" s="130" t="s">
        <v>53</v>
      </c>
      <c r="H2154" s="130" t="s">
        <v>53</v>
      </c>
      <c r="I2154" s="130" t="s">
        <v>66</v>
      </c>
      <c r="J2154" s="130" t="s">
        <v>45</v>
      </c>
      <c r="K2154" s="130" t="s">
        <v>44</v>
      </c>
    </row>
    <row r="2155" spans="1:11" x14ac:dyDescent="0.35">
      <c r="A2155" s="130">
        <v>615</v>
      </c>
      <c r="B2155" s="130">
        <v>37</v>
      </c>
      <c r="C2155" s="130" t="s">
        <v>99</v>
      </c>
      <c r="D2155" s="130">
        <v>42960</v>
      </c>
      <c r="E2155" s="130" t="s">
        <v>224</v>
      </c>
      <c r="F2155" s="130">
        <v>3.3830893850685402</v>
      </c>
      <c r="G2155" s="130" t="s">
        <v>53</v>
      </c>
      <c r="H2155" s="130" t="s">
        <v>53</v>
      </c>
      <c r="I2155" s="130" t="s">
        <v>66</v>
      </c>
      <c r="J2155" s="130" t="s">
        <v>45</v>
      </c>
      <c r="K2155" s="130" t="s">
        <v>44</v>
      </c>
    </row>
    <row r="2156" spans="1:11" x14ac:dyDescent="0.35">
      <c r="A2156" s="130">
        <v>620</v>
      </c>
      <c r="B2156" s="130">
        <v>37</v>
      </c>
      <c r="C2156" s="130" t="s">
        <v>99</v>
      </c>
      <c r="D2156" s="130">
        <v>42325</v>
      </c>
      <c r="E2156" s="130" t="s">
        <v>224</v>
      </c>
      <c r="F2156" s="130">
        <v>3.3830893850685402</v>
      </c>
      <c r="G2156" s="130" t="s">
        <v>53</v>
      </c>
      <c r="H2156" s="130" t="s">
        <v>53</v>
      </c>
      <c r="I2156" s="130" t="s">
        <v>66</v>
      </c>
      <c r="J2156" s="130" t="s">
        <v>45</v>
      </c>
      <c r="K2156" s="130" t="s">
        <v>44</v>
      </c>
    </row>
    <row r="2157" spans="1:11" x14ac:dyDescent="0.35">
      <c r="A2157" s="130">
        <v>625</v>
      </c>
      <c r="B2157" s="130">
        <v>37</v>
      </c>
      <c r="C2157" s="130" t="s">
        <v>99</v>
      </c>
      <c r="D2157" s="130">
        <v>44517</v>
      </c>
      <c r="E2157" s="130" t="s">
        <v>224</v>
      </c>
      <c r="F2157" s="130">
        <v>3.3830893850685402</v>
      </c>
      <c r="G2157" s="130" t="s">
        <v>53</v>
      </c>
      <c r="H2157" s="130" t="s">
        <v>53</v>
      </c>
      <c r="I2157" s="130" t="s">
        <v>66</v>
      </c>
      <c r="J2157" s="130" t="s">
        <v>45</v>
      </c>
      <c r="K2157" s="130" t="s">
        <v>44</v>
      </c>
    </row>
    <row r="2158" spans="1:11" x14ac:dyDescent="0.35">
      <c r="A2158" s="130">
        <v>630</v>
      </c>
      <c r="B2158" s="130">
        <v>37</v>
      </c>
      <c r="C2158" s="130" t="s">
        <v>99</v>
      </c>
      <c r="D2158" s="130">
        <v>44027</v>
      </c>
      <c r="E2158" s="130" t="s">
        <v>224</v>
      </c>
      <c r="F2158" s="130">
        <v>3.3830893850685402</v>
      </c>
      <c r="G2158" s="130" t="s">
        <v>53</v>
      </c>
      <c r="H2158" s="130" t="s">
        <v>53</v>
      </c>
      <c r="I2158" s="130" t="s">
        <v>66</v>
      </c>
      <c r="J2158" s="130" t="s">
        <v>45</v>
      </c>
      <c r="K2158" s="130" t="s">
        <v>44</v>
      </c>
    </row>
    <row r="2159" spans="1:11" x14ac:dyDescent="0.35">
      <c r="A2159" s="130">
        <v>635</v>
      </c>
      <c r="B2159" s="130">
        <v>37</v>
      </c>
      <c r="C2159" s="130" t="s">
        <v>99</v>
      </c>
      <c r="D2159" s="130">
        <v>42516</v>
      </c>
      <c r="E2159" s="130" t="s">
        <v>224</v>
      </c>
      <c r="F2159" s="130">
        <v>3.3830893850685402</v>
      </c>
      <c r="G2159" s="130" t="s">
        <v>53</v>
      </c>
      <c r="H2159" s="130" t="s">
        <v>53</v>
      </c>
      <c r="I2159" s="130" t="s">
        <v>66</v>
      </c>
      <c r="J2159" s="130" t="s">
        <v>45</v>
      </c>
      <c r="K2159" s="130" t="s">
        <v>44</v>
      </c>
    </row>
    <row r="2160" spans="1:11" x14ac:dyDescent="0.35">
      <c r="A2160" s="130">
        <v>640</v>
      </c>
      <c r="B2160" s="130">
        <v>37</v>
      </c>
      <c r="C2160" s="130" t="s">
        <v>99</v>
      </c>
      <c r="D2160" s="130">
        <v>43235</v>
      </c>
      <c r="E2160" s="130" t="s">
        <v>224</v>
      </c>
      <c r="F2160" s="130">
        <v>3.3830893850685402</v>
      </c>
      <c r="G2160" s="130" t="s">
        <v>53</v>
      </c>
      <c r="H2160" s="130" t="s">
        <v>53</v>
      </c>
      <c r="I2160" s="130" t="s">
        <v>66</v>
      </c>
      <c r="J2160" s="130" t="s">
        <v>45</v>
      </c>
      <c r="K2160" s="130" t="s">
        <v>44</v>
      </c>
    </row>
    <row r="2161" spans="1:11" x14ac:dyDescent="0.35">
      <c r="A2161" s="130">
        <v>645</v>
      </c>
      <c r="B2161" s="130">
        <v>37</v>
      </c>
      <c r="C2161" s="130" t="s">
        <v>99</v>
      </c>
      <c r="D2161" s="130">
        <v>45213</v>
      </c>
      <c r="E2161" s="130" t="s">
        <v>224</v>
      </c>
      <c r="F2161" s="130">
        <v>3.3830893850685402</v>
      </c>
      <c r="G2161" s="130" t="s">
        <v>53</v>
      </c>
      <c r="H2161" s="130" t="s">
        <v>53</v>
      </c>
      <c r="I2161" s="130" t="s">
        <v>66</v>
      </c>
      <c r="J2161" s="130" t="s">
        <v>45</v>
      </c>
      <c r="K2161" s="130" t="s">
        <v>44</v>
      </c>
    </row>
    <row r="2162" spans="1:11" x14ac:dyDescent="0.35">
      <c r="A2162" s="130">
        <v>650</v>
      </c>
      <c r="B2162" s="130">
        <v>37</v>
      </c>
      <c r="C2162" s="130" t="s">
        <v>99</v>
      </c>
      <c r="D2162" s="130">
        <v>44424</v>
      </c>
      <c r="E2162" s="130" t="s">
        <v>224</v>
      </c>
      <c r="F2162" s="130">
        <v>3.3830893850685402</v>
      </c>
      <c r="G2162" s="130" t="s">
        <v>53</v>
      </c>
      <c r="H2162" s="130" t="s">
        <v>53</v>
      </c>
      <c r="I2162" s="130" t="s">
        <v>66</v>
      </c>
      <c r="J2162" s="130" t="s">
        <v>45</v>
      </c>
      <c r="K2162" s="130" t="s">
        <v>44</v>
      </c>
    </row>
    <row r="2163" spans="1:11" x14ac:dyDescent="0.35">
      <c r="A2163" s="130">
        <v>655</v>
      </c>
      <c r="B2163" s="130">
        <v>37</v>
      </c>
      <c r="C2163" s="130" t="s">
        <v>99</v>
      </c>
      <c r="D2163" s="130">
        <v>43066</v>
      </c>
      <c r="E2163" s="130" t="s">
        <v>224</v>
      </c>
      <c r="F2163" s="130">
        <v>3.3830893850685402</v>
      </c>
      <c r="G2163" s="130" t="s">
        <v>53</v>
      </c>
      <c r="H2163" s="130" t="s">
        <v>53</v>
      </c>
      <c r="I2163" s="130" t="s">
        <v>66</v>
      </c>
      <c r="J2163" s="130" t="s">
        <v>45</v>
      </c>
      <c r="K2163" s="130" t="s">
        <v>44</v>
      </c>
    </row>
    <row r="2164" spans="1:11" x14ac:dyDescent="0.35">
      <c r="A2164" s="130">
        <v>660</v>
      </c>
      <c r="B2164" s="130">
        <v>37</v>
      </c>
      <c r="C2164" s="130" t="s">
        <v>99</v>
      </c>
      <c r="D2164" s="130">
        <v>44696</v>
      </c>
      <c r="E2164" s="130" t="s">
        <v>224</v>
      </c>
      <c r="F2164" s="130">
        <v>3.3830893850685402</v>
      </c>
      <c r="G2164" s="130" t="s">
        <v>53</v>
      </c>
      <c r="H2164" s="130" t="s">
        <v>53</v>
      </c>
      <c r="I2164" s="130" t="s">
        <v>66</v>
      </c>
      <c r="J2164" s="130" t="s">
        <v>45</v>
      </c>
      <c r="K2164" s="130" t="s">
        <v>44</v>
      </c>
    </row>
    <row r="2165" spans="1:11" x14ac:dyDescent="0.35">
      <c r="A2165" s="130">
        <v>665</v>
      </c>
      <c r="B2165" s="130">
        <v>37</v>
      </c>
      <c r="C2165" s="130" t="s">
        <v>99</v>
      </c>
      <c r="D2165" s="130">
        <v>43734</v>
      </c>
      <c r="E2165" s="130" t="s">
        <v>224</v>
      </c>
      <c r="F2165" s="130">
        <v>3.3830893850685402</v>
      </c>
      <c r="G2165" s="130" t="s">
        <v>53</v>
      </c>
      <c r="H2165" s="130" t="s">
        <v>53</v>
      </c>
      <c r="I2165" s="130" t="s">
        <v>66</v>
      </c>
      <c r="J2165" s="130" t="s">
        <v>45</v>
      </c>
      <c r="K2165" s="130" t="s">
        <v>44</v>
      </c>
    </row>
    <row r="2166" spans="1:11" x14ac:dyDescent="0.35">
      <c r="A2166" s="130">
        <v>670</v>
      </c>
      <c r="B2166" s="130">
        <v>37</v>
      </c>
      <c r="C2166" s="130" t="s">
        <v>99</v>
      </c>
      <c r="D2166" s="130">
        <v>42869</v>
      </c>
      <c r="E2166" s="130" t="s">
        <v>224</v>
      </c>
      <c r="F2166" s="130">
        <v>3.3830893850685402</v>
      </c>
      <c r="G2166" s="130" t="s">
        <v>53</v>
      </c>
      <c r="H2166" s="130" t="s">
        <v>53</v>
      </c>
      <c r="I2166" s="130" t="s">
        <v>66</v>
      </c>
      <c r="J2166" s="130" t="s">
        <v>45</v>
      </c>
      <c r="K2166" s="130" t="s">
        <v>44</v>
      </c>
    </row>
    <row r="2167" spans="1:11" x14ac:dyDescent="0.35">
      <c r="A2167" s="130">
        <v>675</v>
      </c>
      <c r="B2167" s="130">
        <v>37</v>
      </c>
      <c r="C2167" s="130" t="s">
        <v>99</v>
      </c>
      <c r="D2167" s="130">
        <v>43967</v>
      </c>
      <c r="E2167" s="130" t="s">
        <v>224</v>
      </c>
      <c r="F2167" s="130">
        <v>3.3830893850685402</v>
      </c>
      <c r="G2167" s="130" t="s">
        <v>53</v>
      </c>
      <c r="H2167" s="130" t="s">
        <v>53</v>
      </c>
      <c r="I2167" s="130" t="s">
        <v>66</v>
      </c>
      <c r="J2167" s="130" t="s">
        <v>45</v>
      </c>
      <c r="K2167" s="130" t="s">
        <v>44</v>
      </c>
    </row>
    <row r="2168" spans="1:11" x14ac:dyDescent="0.35">
      <c r="A2168" s="130">
        <v>680</v>
      </c>
      <c r="B2168" s="130">
        <v>37</v>
      </c>
      <c r="C2168" s="130" t="s">
        <v>99</v>
      </c>
      <c r="D2168" s="130">
        <v>45271</v>
      </c>
      <c r="E2168" s="130" t="s">
        <v>224</v>
      </c>
      <c r="F2168" s="130">
        <v>3.3830893850685402</v>
      </c>
      <c r="G2168" s="130" t="s">
        <v>53</v>
      </c>
      <c r="H2168" s="130" t="s">
        <v>53</v>
      </c>
      <c r="I2168" s="130" t="s">
        <v>66</v>
      </c>
      <c r="J2168" s="130" t="s">
        <v>45</v>
      </c>
      <c r="K2168" s="130" t="s">
        <v>44</v>
      </c>
    </row>
    <row r="2169" spans="1:11" x14ac:dyDescent="0.35">
      <c r="A2169" s="130">
        <v>685</v>
      </c>
      <c r="B2169" s="130">
        <v>37</v>
      </c>
      <c r="C2169" s="130" t="s">
        <v>99</v>
      </c>
      <c r="D2169" s="130">
        <v>43972</v>
      </c>
      <c r="E2169" s="130" t="s">
        <v>224</v>
      </c>
      <c r="F2169" s="130">
        <v>3.3830893850685402</v>
      </c>
      <c r="G2169" s="130" t="s">
        <v>53</v>
      </c>
      <c r="H2169" s="130" t="s">
        <v>53</v>
      </c>
      <c r="I2169" s="130" t="s">
        <v>66</v>
      </c>
      <c r="J2169" s="130" t="s">
        <v>45</v>
      </c>
      <c r="K2169" s="130" t="s">
        <v>44</v>
      </c>
    </row>
    <row r="2170" spans="1:11" x14ac:dyDescent="0.35">
      <c r="A2170" s="130">
        <v>690</v>
      </c>
      <c r="B2170" s="130">
        <v>37</v>
      </c>
      <c r="C2170" s="130" t="s">
        <v>99</v>
      </c>
      <c r="D2170" s="130">
        <v>45479</v>
      </c>
      <c r="E2170" s="130" t="s">
        <v>224</v>
      </c>
      <c r="F2170" s="130">
        <v>3.3830893850685402</v>
      </c>
      <c r="G2170" s="130" t="s">
        <v>53</v>
      </c>
      <c r="H2170" s="130" t="s">
        <v>53</v>
      </c>
      <c r="I2170" s="130" t="s">
        <v>66</v>
      </c>
      <c r="J2170" s="130" t="s">
        <v>45</v>
      </c>
      <c r="K2170" s="130" t="s">
        <v>44</v>
      </c>
    </row>
    <row r="2171" spans="1:11" x14ac:dyDescent="0.35">
      <c r="A2171" s="130">
        <v>695</v>
      </c>
      <c r="B2171" s="130">
        <v>37</v>
      </c>
      <c r="C2171" s="130" t="s">
        <v>99</v>
      </c>
      <c r="D2171" s="130">
        <v>41762</v>
      </c>
      <c r="E2171" s="130" t="s">
        <v>224</v>
      </c>
      <c r="F2171" s="130">
        <v>3.3830893850685402</v>
      </c>
      <c r="G2171" s="130" t="s">
        <v>53</v>
      </c>
      <c r="H2171" s="130" t="s">
        <v>53</v>
      </c>
      <c r="I2171" s="130" t="s">
        <v>66</v>
      </c>
      <c r="J2171" s="130" t="s">
        <v>45</v>
      </c>
      <c r="K2171" s="130" t="s">
        <v>44</v>
      </c>
    </row>
    <row r="2172" spans="1:11" x14ac:dyDescent="0.35">
      <c r="A2172" s="130">
        <v>700</v>
      </c>
      <c r="B2172" s="130">
        <v>37</v>
      </c>
      <c r="C2172" s="130" t="s">
        <v>99</v>
      </c>
      <c r="D2172" s="130">
        <v>44581</v>
      </c>
      <c r="E2172" s="130" t="s">
        <v>224</v>
      </c>
      <c r="F2172" s="130">
        <v>3.3830893850685402</v>
      </c>
      <c r="G2172" s="130" t="s">
        <v>53</v>
      </c>
      <c r="H2172" s="130" t="s">
        <v>53</v>
      </c>
      <c r="I2172" s="130" t="s">
        <v>66</v>
      </c>
      <c r="J2172" s="130" t="s">
        <v>45</v>
      </c>
      <c r="K2172" s="130" t="s">
        <v>44</v>
      </c>
    </row>
    <row r="2173" spans="1:11" x14ac:dyDescent="0.35">
      <c r="A2173" s="130">
        <v>705</v>
      </c>
      <c r="B2173" s="130">
        <v>37</v>
      </c>
      <c r="C2173" s="130" t="s">
        <v>99</v>
      </c>
      <c r="D2173" s="130">
        <v>44509</v>
      </c>
      <c r="E2173" s="130" t="s">
        <v>224</v>
      </c>
      <c r="F2173" s="130">
        <v>3.3830893850685402</v>
      </c>
      <c r="G2173" s="130" t="s">
        <v>53</v>
      </c>
      <c r="H2173" s="130" t="s">
        <v>53</v>
      </c>
      <c r="I2173" s="130" t="s">
        <v>66</v>
      </c>
      <c r="J2173" s="130" t="s">
        <v>45</v>
      </c>
      <c r="K2173" s="130" t="s">
        <v>44</v>
      </c>
    </row>
    <row r="2174" spans="1:11" x14ac:dyDescent="0.35">
      <c r="A2174" s="130">
        <v>710</v>
      </c>
      <c r="B2174" s="130">
        <v>37</v>
      </c>
      <c r="C2174" s="130" t="s">
        <v>99</v>
      </c>
      <c r="D2174" s="130">
        <v>45209</v>
      </c>
      <c r="E2174" s="130" t="s">
        <v>224</v>
      </c>
      <c r="F2174" s="130">
        <v>3.3830893850685402</v>
      </c>
      <c r="G2174" s="130" t="s">
        <v>53</v>
      </c>
      <c r="H2174" s="130" t="s">
        <v>53</v>
      </c>
      <c r="I2174" s="130" t="s">
        <v>66</v>
      </c>
      <c r="J2174" s="130" t="s">
        <v>45</v>
      </c>
      <c r="K2174" s="130" t="s">
        <v>44</v>
      </c>
    </row>
    <row r="2175" spans="1:11" x14ac:dyDescent="0.35">
      <c r="A2175" s="130">
        <v>715</v>
      </c>
      <c r="B2175" s="130">
        <v>37</v>
      </c>
      <c r="C2175" s="130" t="s">
        <v>99</v>
      </c>
      <c r="D2175" s="130">
        <v>43525</v>
      </c>
      <c r="E2175" s="130" t="s">
        <v>224</v>
      </c>
      <c r="F2175" s="130">
        <v>3.3830893850685402</v>
      </c>
      <c r="G2175" s="130" t="s">
        <v>53</v>
      </c>
      <c r="H2175" s="130" t="s">
        <v>53</v>
      </c>
      <c r="I2175" s="130" t="s">
        <v>66</v>
      </c>
      <c r="J2175" s="130" t="s">
        <v>45</v>
      </c>
      <c r="K2175" s="130" t="s">
        <v>44</v>
      </c>
    </row>
    <row r="2176" spans="1:11" x14ac:dyDescent="0.35">
      <c r="A2176" s="130">
        <v>720</v>
      </c>
      <c r="B2176" s="130">
        <v>37</v>
      </c>
      <c r="C2176" s="130" t="s">
        <v>99</v>
      </c>
      <c r="D2176" s="130">
        <v>45363</v>
      </c>
      <c r="E2176" s="130" t="s">
        <v>224</v>
      </c>
      <c r="F2176" s="130">
        <v>3.3830893850685402</v>
      </c>
      <c r="G2176" s="130" t="s">
        <v>53</v>
      </c>
      <c r="H2176" s="130" t="s">
        <v>53</v>
      </c>
      <c r="I2176" s="130" t="s">
        <v>66</v>
      </c>
      <c r="J2176" s="130" t="s">
        <v>45</v>
      </c>
      <c r="K2176" s="130" t="s">
        <v>44</v>
      </c>
    </row>
    <row r="2177" spans="1:11" x14ac:dyDescent="0.35">
      <c r="A2177" s="130">
        <v>0</v>
      </c>
      <c r="B2177" s="130">
        <v>37</v>
      </c>
      <c r="C2177" s="130" t="s">
        <v>100</v>
      </c>
      <c r="D2177" s="130">
        <v>2347</v>
      </c>
      <c r="E2177" s="130" t="s">
        <v>224</v>
      </c>
      <c r="F2177" s="130">
        <v>0.223060838575948</v>
      </c>
      <c r="G2177" s="130" t="s">
        <v>53</v>
      </c>
      <c r="H2177" s="130" t="s">
        <v>53</v>
      </c>
      <c r="I2177" s="130" t="s">
        <v>66</v>
      </c>
      <c r="J2177" s="130" t="s">
        <v>45</v>
      </c>
      <c r="K2177" s="130" t="s">
        <v>44</v>
      </c>
    </row>
    <row r="2178" spans="1:11" x14ac:dyDescent="0.35">
      <c r="A2178" s="130">
        <v>5</v>
      </c>
      <c r="B2178" s="130">
        <v>37</v>
      </c>
      <c r="C2178" s="130" t="s">
        <v>100</v>
      </c>
      <c r="D2178" s="130">
        <v>1663</v>
      </c>
      <c r="E2178" s="130" t="s">
        <v>224</v>
      </c>
      <c r="F2178" s="130">
        <v>0.223060838575948</v>
      </c>
      <c r="G2178" s="130" t="s">
        <v>53</v>
      </c>
      <c r="H2178" s="130" t="s">
        <v>53</v>
      </c>
      <c r="I2178" s="130" t="s">
        <v>66</v>
      </c>
      <c r="J2178" s="130" t="s">
        <v>45</v>
      </c>
      <c r="K2178" s="130" t="s">
        <v>44</v>
      </c>
    </row>
    <row r="2179" spans="1:11" x14ac:dyDescent="0.35">
      <c r="A2179" s="130">
        <v>10</v>
      </c>
      <c r="B2179" s="130">
        <v>37</v>
      </c>
      <c r="C2179" s="130" t="s">
        <v>100</v>
      </c>
      <c r="D2179" s="130">
        <v>1198</v>
      </c>
      <c r="E2179" s="130" t="s">
        <v>224</v>
      </c>
      <c r="F2179" s="130">
        <v>0.223060838575948</v>
      </c>
      <c r="G2179" s="130" t="s">
        <v>53</v>
      </c>
      <c r="H2179" s="130" t="s">
        <v>53</v>
      </c>
      <c r="I2179" s="130" t="s">
        <v>66</v>
      </c>
      <c r="J2179" s="130" t="s">
        <v>45</v>
      </c>
      <c r="K2179" s="130" t="s">
        <v>44</v>
      </c>
    </row>
    <row r="2180" spans="1:11" x14ac:dyDescent="0.35">
      <c r="A2180" s="130">
        <v>15</v>
      </c>
      <c r="B2180" s="130">
        <v>36.9</v>
      </c>
      <c r="C2180" s="130" t="s">
        <v>100</v>
      </c>
      <c r="D2180" s="130">
        <v>1204</v>
      </c>
      <c r="E2180" s="130" t="s">
        <v>224</v>
      </c>
      <c r="F2180" s="130">
        <v>0.223060838575948</v>
      </c>
      <c r="G2180" s="130" t="s">
        <v>53</v>
      </c>
      <c r="H2180" s="130" t="s">
        <v>53</v>
      </c>
      <c r="I2180" s="130" t="s">
        <v>66</v>
      </c>
      <c r="J2180" s="130" t="s">
        <v>45</v>
      </c>
      <c r="K2180" s="130" t="s">
        <v>44</v>
      </c>
    </row>
    <row r="2181" spans="1:11" x14ac:dyDescent="0.35">
      <c r="A2181" s="130">
        <v>20</v>
      </c>
      <c r="B2181" s="130">
        <v>37</v>
      </c>
      <c r="C2181" s="130" t="s">
        <v>100</v>
      </c>
      <c r="D2181" s="130">
        <v>1188</v>
      </c>
      <c r="E2181" s="130" t="s">
        <v>224</v>
      </c>
      <c r="F2181" s="130">
        <v>0.223060838575948</v>
      </c>
      <c r="G2181" s="130" t="s">
        <v>53</v>
      </c>
      <c r="H2181" s="130" t="s">
        <v>53</v>
      </c>
      <c r="I2181" s="130" t="s">
        <v>66</v>
      </c>
      <c r="J2181" s="130" t="s">
        <v>45</v>
      </c>
      <c r="K2181" s="130" t="s">
        <v>44</v>
      </c>
    </row>
    <row r="2182" spans="1:11" x14ac:dyDescent="0.35">
      <c r="A2182" s="130">
        <v>25</v>
      </c>
      <c r="B2182" s="130">
        <v>37</v>
      </c>
      <c r="C2182" s="130" t="s">
        <v>100</v>
      </c>
      <c r="D2182" s="130">
        <v>923</v>
      </c>
      <c r="E2182" s="130" t="s">
        <v>224</v>
      </c>
      <c r="F2182" s="130">
        <v>0.223060838575948</v>
      </c>
      <c r="G2182" s="130" t="s">
        <v>53</v>
      </c>
      <c r="H2182" s="130" t="s">
        <v>53</v>
      </c>
      <c r="I2182" s="130" t="s">
        <v>66</v>
      </c>
      <c r="J2182" s="130" t="s">
        <v>45</v>
      </c>
      <c r="K2182" s="130" t="s">
        <v>44</v>
      </c>
    </row>
    <row r="2183" spans="1:11" x14ac:dyDescent="0.35">
      <c r="A2183" s="130">
        <v>30</v>
      </c>
      <c r="B2183" s="130">
        <v>36.9</v>
      </c>
      <c r="C2183" s="130" t="s">
        <v>100</v>
      </c>
      <c r="D2183" s="130">
        <v>988</v>
      </c>
      <c r="E2183" s="130" t="s">
        <v>224</v>
      </c>
      <c r="F2183" s="130">
        <v>0.223060838575948</v>
      </c>
      <c r="G2183" s="130" t="s">
        <v>53</v>
      </c>
      <c r="H2183" s="130" t="s">
        <v>53</v>
      </c>
      <c r="I2183" s="130" t="s">
        <v>66</v>
      </c>
      <c r="J2183" s="130" t="s">
        <v>45</v>
      </c>
      <c r="K2183" s="130" t="s">
        <v>44</v>
      </c>
    </row>
    <row r="2184" spans="1:11" x14ac:dyDescent="0.35">
      <c r="A2184" s="130">
        <v>35</v>
      </c>
      <c r="B2184" s="130">
        <v>37</v>
      </c>
      <c r="C2184" s="130" t="s">
        <v>100</v>
      </c>
      <c r="D2184" s="130">
        <v>1105</v>
      </c>
      <c r="E2184" s="130" t="s">
        <v>224</v>
      </c>
      <c r="F2184" s="130">
        <v>0.223060838575948</v>
      </c>
      <c r="G2184" s="130" t="s">
        <v>53</v>
      </c>
      <c r="H2184" s="130" t="s">
        <v>53</v>
      </c>
      <c r="I2184" s="130" t="s">
        <v>66</v>
      </c>
      <c r="J2184" s="130" t="s">
        <v>45</v>
      </c>
      <c r="K2184" s="130" t="s">
        <v>44</v>
      </c>
    </row>
    <row r="2185" spans="1:11" x14ac:dyDescent="0.35">
      <c r="A2185" s="130">
        <v>40</v>
      </c>
      <c r="B2185" s="130">
        <v>37</v>
      </c>
      <c r="C2185" s="130" t="s">
        <v>100</v>
      </c>
      <c r="D2185" s="130">
        <v>1145</v>
      </c>
      <c r="E2185" s="130" t="s">
        <v>224</v>
      </c>
      <c r="F2185" s="130">
        <v>0.223060838575948</v>
      </c>
      <c r="G2185" s="130" t="s">
        <v>53</v>
      </c>
      <c r="H2185" s="130" t="s">
        <v>53</v>
      </c>
      <c r="I2185" s="130" t="s">
        <v>66</v>
      </c>
      <c r="J2185" s="130" t="s">
        <v>45</v>
      </c>
      <c r="K2185" s="130" t="s">
        <v>44</v>
      </c>
    </row>
    <row r="2186" spans="1:11" x14ac:dyDescent="0.35">
      <c r="A2186" s="130">
        <v>45</v>
      </c>
      <c r="B2186" s="130">
        <v>37</v>
      </c>
      <c r="C2186" s="130" t="s">
        <v>100</v>
      </c>
      <c r="D2186" s="130">
        <v>904</v>
      </c>
      <c r="E2186" s="130" t="s">
        <v>224</v>
      </c>
      <c r="F2186" s="130">
        <v>0.223060838575948</v>
      </c>
      <c r="G2186" s="130" t="s">
        <v>53</v>
      </c>
      <c r="H2186" s="130" t="s">
        <v>53</v>
      </c>
      <c r="I2186" s="130" t="s">
        <v>66</v>
      </c>
      <c r="J2186" s="130" t="s">
        <v>45</v>
      </c>
      <c r="K2186" s="130" t="s">
        <v>44</v>
      </c>
    </row>
    <row r="2187" spans="1:11" x14ac:dyDescent="0.35">
      <c r="A2187" s="130">
        <v>50</v>
      </c>
      <c r="B2187" s="130">
        <v>37</v>
      </c>
      <c r="C2187" s="130" t="s">
        <v>100</v>
      </c>
      <c r="D2187" s="130">
        <v>660</v>
      </c>
      <c r="E2187" s="130" t="s">
        <v>224</v>
      </c>
      <c r="F2187" s="130">
        <v>0.223060838575948</v>
      </c>
      <c r="G2187" s="130" t="s">
        <v>53</v>
      </c>
      <c r="H2187" s="130" t="s">
        <v>53</v>
      </c>
      <c r="I2187" s="130" t="s">
        <v>66</v>
      </c>
      <c r="J2187" s="130" t="s">
        <v>45</v>
      </c>
      <c r="K2187" s="130" t="s">
        <v>44</v>
      </c>
    </row>
    <row r="2188" spans="1:11" x14ac:dyDescent="0.35">
      <c r="A2188" s="130">
        <v>55</v>
      </c>
      <c r="B2188" s="130">
        <v>37</v>
      </c>
      <c r="C2188" s="130" t="s">
        <v>100</v>
      </c>
      <c r="D2188" s="130">
        <v>779</v>
      </c>
      <c r="E2188" s="130" t="s">
        <v>224</v>
      </c>
      <c r="F2188" s="130">
        <v>0.223060838575948</v>
      </c>
      <c r="G2188" s="130" t="s">
        <v>53</v>
      </c>
      <c r="H2188" s="130" t="s">
        <v>53</v>
      </c>
      <c r="I2188" s="130" t="s">
        <v>66</v>
      </c>
      <c r="J2188" s="130" t="s">
        <v>45</v>
      </c>
      <c r="K2188" s="130" t="s">
        <v>44</v>
      </c>
    </row>
    <row r="2189" spans="1:11" x14ac:dyDescent="0.35">
      <c r="A2189" s="130">
        <v>60</v>
      </c>
      <c r="B2189" s="130">
        <v>37</v>
      </c>
      <c r="C2189" s="130" t="s">
        <v>100</v>
      </c>
      <c r="D2189" s="130">
        <v>964</v>
      </c>
      <c r="E2189" s="130" t="s">
        <v>224</v>
      </c>
      <c r="F2189" s="130">
        <v>0.223060838575948</v>
      </c>
      <c r="G2189" s="130" t="s">
        <v>53</v>
      </c>
      <c r="H2189" s="130" t="s">
        <v>53</v>
      </c>
      <c r="I2189" s="130" t="s">
        <v>66</v>
      </c>
      <c r="J2189" s="130" t="s">
        <v>45</v>
      </c>
      <c r="K2189" s="130" t="s">
        <v>44</v>
      </c>
    </row>
    <row r="2190" spans="1:11" x14ac:dyDescent="0.35">
      <c r="A2190" s="130">
        <v>65</v>
      </c>
      <c r="B2190" s="130">
        <v>37</v>
      </c>
      <c r="C2190" s="130" t="s">
        <v>100</v>
      </c>
      <c r="D2190" s="130">
        <v>762</v>
      </c>
      <c r="E2190" s="130" t="s">
        <v>224</v>
      </c>
      <c r="F2190" s="130">
        <v>0.223060838575948</v>
      </c>
      <c r="G2190" s="130" t="s">
        <v>53</v>
      </c>
      <c r="H2190" s="130" t="s">
        <v>53</v>
      </c>
      <c r="I2190" s="130" t="s">
        <v>66</v>
      </c>
      <c r="J2190" s="130" t="s">
        <v>45</v>
      </c>
      <c r="K2190" s="130" t="s">
        <v>44</v>
      </c>
    </row>
    <row r="2191" spans="1:11" x14ac:dyDescent="0.35">
      <c r="A2191" s="130">
        <v>70</v>
      </c>
      <c r="B2191" s="130">
        <v>37.1</v>
      </c>
      <c r="C2191" s="130" t="s">
        <v>100</v>
      </c>
      <c r="D2191" s="130">
        <v>730</v>
      </c>
      <c r="E2191" s="130" t="s">
        <v>224</v>
      </c>
      <c r="F2191" s="130">
        <v>0.223060838575948</v>
      </c>
      <c r="G2191" s="130" t="s">
        <v>53</v>
      </c>
      <c r="H2191" s="130" t="s">
        <v>53</v>
      </c>
      <c r="I2191" s="130" t="s">
        <v>66</v>
      </c>
      <c r="J2191" s="130" t="s">
        <v>45</v>
      </c>
      <c r="K2191" s="130" t="s">
        <v>44</v>
      </c>
    </row>
    <row r="2192" spans="1:11" x14ac:dyDescent="0.35">
      <c r="A2192" s="130">
        <v>75</v>
      </c>
      <c r="B2192" s="130">
        <v>37</v>
      </c>
      <c r="C2192" s="130" t="s">
        <v>100</v>
      </c>
      <c r="D2192" s="130">
        <v>578</v>
      </c>
      <c r="E2192" s="130" t="s">
        <v>224</v>
      </c>
      <c r="F2192" s="130">
        <v>0.223060838575948</v>
      </c>
      <c r="G2192" s="130" t="s">
        <v>53</v>
      </c>
      <c r="H2192" s="130" t="s">
        <v>53</v>
      </c>
      <c r="I2192" s="130" t="s">
        <v>66</v>
      </c>
      <c r="J2192" s="130" t="s">
        <v>45</v>
      </c>
      <c r="K2192" s="130" t="s">
        <v>44</v>
      </c>
    </row>
    <row r="2193" spans="1:11" x14ac:dyDescent="0.35">
      <c r="A2193" s="130">
        <v>80</v>
      </c>
      <c r="B2193" s="130">
        <v>37</v>
      </c>
      <c r="C2193" s="130" t="s">
        <v>100</v>
      </c>
      <c r="D2193" s="130">
        <v>754</v>
      </c>
      <c r="E2193" s="130" t="s">
        <v>224</v>
      </c>
      <c r="F2193" s="130">
        <v>0.223060838575948</v>
      </c>
      <c r="G2193" s="130" t="s">
        <v>53</v>
      </c>
      <c r="H2193" s="130" t="s">
        <v>53</v>
      </c>
      <c r="I2193" s="130" t="s">
        <v>66</v>
      </c>
      <c r="J2193" s="130" t="s">
        <v>45</v>
      </c>
      <c r="K2193" s="130" t="s">
        <v>44</v>
      </c>
    </row>
    <row r="2194" spans="1:11" x14ac:dyDescent="0.35">
      <c r="A2194" s="130">
        <v>85</v>
      </c>
      <c r="B2194" s="130">
        <v>37</v>
      </c>
      <c r="C2194" s="130" t="s">
        <v>100</v>
      </c>
      <c r="D2194" s="130">
        <v>963</v>
      </c>
      <c r="E2194" s="130" t="s">
        <v>224</v>
      </c>
      <c r="F2194" s="130">
        <v>0.223060838575948</v>
      </c>
      <c r="G2194" s="130" t="s">
        <v>53</v>
      </c>
      <c r="H2194" s="130" t="s">
        <v>53</v>
      </c>
      <c r="I2194" s="130" t="s">
        <v>66</v>
      </c>
      <c r="J2194" s="130" t="s">
        <v>45</v>
      </c>
      <c r="K2194" s="130" t="s">
        <v>44</v>
      </c>
    </row>
    <row r="2195" spans="1:11" x14ac:dyDescent="0.35">
      <c r="A2195" s="130">
        <v>90</v>
      </c>
      <c r="B2195" s="130">
        <v>37</v>
      </c>
      <c r="C2195" s="130" t="s">
        <v>100</v>
      </c>
      <c r="D2195" s="130">
        <v>1000</v>
      </c>
      <c r="E2195" s="130" t="s">
        <v>224</v>
      </c>
      <c r="F2195" s="130">
        <v>0.223060838575948</v>
      </c>
      <c r="G2195" s="130" t="s">
        <v>53</v>
      </c>
      <c r="H2195" s="130" t="s">
        <v>53</v>
      </c>
      <c r="I2195" s="130" t="s">
        <v>66</v>
      </c>
      <c r="J2195" s="130" t="s">
        <v>45</v>
      </c>
      <c r="K2195" s="130" t="s">
        <v>44</v>
      </c>
    </row>
    <row r="2196" spans="1:11" x14ac:dyDescent="0.35">
      <c r="A2196" s="130">
        <v>95</v>
      </c>
      <c r="B2196" s="130">
        <v>37</v>
      </c>
      <c r="C2196" s="130" t="s">
        <v>100</v>
      </c>
      <c r="D2196" s="130">
        <v>921</v>
      </c>
      <c r="E2196" s="130" t="s">
        <v>224</v>
      </c>
      <c r="F2196" s="130">
        <v>0.223060838575948</v>
      </c>
      <c r="G2196" s="130" t="s">
        <v>53</v>
      </c>
      <c r="H2196" s="130" t="s">
        <v>53</v>
      </c>
      <c r="I2196" s="130" t="s">
        <v>66</v>
      </c>
      <c r="J2196" s="130" t="s">
        <v>45</v>
      </c>
      <c r="K2196" s="130" t="s">
        <v>44</v>
      </c>
    </row>
    <row r="2197" spans="1:11" x14ac:dyDescent="0.35">
      <c r="A2197" s="130">
        <v>100</v>
      </c>
      <c r="B2197" s="130">
        <v>37</v>
      </c>
      <c r="C2197" s="130" t="s">
        <v>100</v>
      </c>
      <c r="D2197" s="130">
        <v>1077</v>
      </c>
      <c r="E2197" s="130" t="s">
        <v>224</v>
      </c>
      <c r="F2197" s="130">
        <v>0.223060838575948</v>
      </c>
      <c r="G2197" s="130" t="s">
        <v>53</v>
      </c>
      <c r="H2197" s="130" t="s">
        <v>53</v>
      </c>
      <c r="I2197" s="130" t="s">
        <v>66</v>
      </c>
      <c r="J2197" s="130" t="s">
        <v>45</v>
      </c>
      <c r="K2197" s="130" t="s">
        <v>44</v>
      </c>
    </row>
    <row r="2198" spans="1:11" x14ac:dyDescent="0.35">
      <c r="A2198" s="130">
        <v>105</v>
      </c>
      <c r="B2198" s="130">
        <v>37</v>
      </c>
      <c r="C2198" s="130" t="s">
        <v>100</v>
      </c>
      <c r="D2198" s="130">
        <v>1017</v>
      </c>
      <c r="E2198" s="130" t="s">
        <v>224</v>
      </c>
      <c r="F2198" s="130">
        <v>0.223060838575948</v>
      </c>
      <c r="G2198" s="130" t="s">
        <v>53</v>
      </c>
      <c r="H2198" s="130" t="s">
        <v>53</v>
      </c>
      <c r="I2198" s="130" t="s">
        <v>66</v>
      </c>
      <c r="J2198" s="130" t="s">
        <v>45</v>
      </c>
      <c r="K2198" s="130" t="s">
        <v>44</v>
      </c>
    </row>
    <row r="2199" spans="1:11" x14ac:dyDescent="0.35">
      <c r="A2199" s="130">
        <v>110</v>
      </c>
      <c r="B2199" s="130">
        <v>37</v>
      </c>
      <c r="C2199" s="130" t="s">
        <v>100</v>
      </c>
      <c r="D2199" s="130">
        <v>705</v>
      </c>
      <c r="E2199" s="130" t="s">
        <v>224</v>
      </c>
      <c r="F2199" s="130">
        <v>0.223060838575948</v>
      </c>
      <c r="G2199" s="130" t="s">
        <v>53</v>
      </c>
      <c r="H2199" s="130" t="s">
        <v>53</v>
      </c>
      <c r="I2199" s="130" t="s">
        <v>66</v>
      </c>
      <c r="J2199" s="130" t="s">
        <v>45</v>
      </c>
      <c r="K2199" s="130" t="s">
        <v>44</v>
      </c>
    </row>
    <row r="2200" spans="1:11" x14ac:dyDescent="0.35">
      <c r="A2200" s="130">
        <v>115</v>
      </c>
      <c r="B2200" s="130">
        <v>37</v>
      </c>
      <c r="C2200" s="130" t="s">
        <v>100</v>
      </c>
      <c r="D2200" s="130">
        <v>962</v>
      </c>
      <c r="E2200" s="130" t="s">
        <v>224</v>
      </c>
      <c r="F2200" s="130">
        <v>0.223060838575948</v>
      </c>
      <c r="G2200" s="130" t="s">
        <v>53</v>
      </c>
      <c r="H2200" s="130" t="s">
        <v>53</v>
      </c>
      <c r="I2200" s="130" t="s">
        <v>66</v>
      </c>
      <c r="J2200" s="130" t="s">
        <v>45</v>
      </c>
      <c r="K2200" s="130" t="s">
        <v>44</v>
      </c>
    </row>
    <row r="2201" spans="1:11" x14ac:dyDescent="0.35">
      <c r="A2201" s="130">
        <v>120</v>
      </c>
      <c r="B2201" s="130">
        <v>36.9</v>
      </c>
      <c r="C2201" s="130" t="s">
        <v>100</v>
      </c>
      <c r="D2201" s="130">
        <v>994</v>
      </c>
      <c r="E2201" s="130" t="s">
        <v>224</v>
      </c>
      <c r="F2201" s="130">
        <v>0.223060838575948</v>
      </c>
      <c r="G2201" s="130" t="s">
        <v>53</v>
      </c>
      <c r="H2201" s="130" t="s">
        <v>53</v>
      </c>
      <c r="I2201" s="130" t="s">
        <v>66</v>
      </c>
      <c r="J2201" s="130" t="s">
        <v>45</v>
      </c>
      <c r="K2201" s="130" t="s">
        <v>44</v>
      </c>
    </row>
    <row r="2202" spans="1:11" x14ac:dyDescent="0.35">
      <c r="A2202" s="130">
        <v>125</v>
      </c>
      <c r="B2202" s="130">
        <v>37</v>
      </c>
      <c r="C2202" s="130" t="s">
        <v>100</v>
      </c>
      <c r="D2202" s="130">
        <v>869</v>
      </c>
      <c r="E2202" s="130" t="s">
        <v>224</v>
      </c>
      <c r="F2202" s="130">
        <v>0.223060838575948</v>
      </c>
      <c r="G2202" s="130" t="s">
        <v>53</v>
      </c>
      <c r="H2202" s="130" t="s">
        <v>53</v>
      </c>
      <c r="I2202" s="130" t="s">
        <v>66</v>
      </c>
      <c r="J2202" s="130" t="s">
        <v>45</v>
      </c>
      <c r="K2202" s="130" t="s">
        <v>44</v>
      </c>
    </row>
    <row r="2203" spans="1:11" x14ac:dyDescent="0.35">
      <c r="A2203" s="130">
        <v>130</v>
      </c>
      <c r="B2203" s="130">
        <v>37</v>
      </c>
      <c r="C2203" s="130" t="s">
        <v>100</v>
      </c>
      <c r="D2203" s="130">
        <v>986</v>
      </c>
      <c r="E2203" s="130" t="s">
        <v>224</v>
      </c>
      <c r="F2203" s="130">
        <v>0.223060838575948</v>
      </c>
      <c r="G2203" s="130" t="s">
        <v>53</v>
      </c>
      <c r="H2203" s="130" t="s">
        <v>53</v>
      </c>
      <c r="I2203" s="130" t="s">
        <v>66</v>
      </c>
      <c r="J2203" s="130" t="s">
        <v>45</v>
      </c>
      <c r="K2203" s="130" t="s">
        <v>44</v>
      </c>
    </row>
    <row r="2204" spans="1:11" x14ac:dyDescent="0.35">
      <c r="A2204" s="130">
        <v>135</v>
      </c>
      <c r="B2204" s="130">
        <v>37</v>
      </c>
      <c r="C2204" s="130" t="s">
        <v>100</v>
      </c>
      <c r="D2204" s="130">
        <v>809</v>
      </c>
      <c r="E2204" s="130" t="s">
        <v>224</v>
      </c>
      <c r="F2204" s="130">
        <v>0.223060838575948</v>
      </c>
      <c r="G2204" s="130" t="s">
        <v>53</v>
      </c>
      <c r="H2204" s="130" t="s">
        <v>53</v>
      </c>
      <c r="I2204" s="130" t="s">
        <v>66</v>
      </c>
      <c r="J2204" s="130" t="s">
        <v>45</v>
      </c>
      <c r="K2204" s="130" t="s">
        <v>44</v>
      </c>
    </row>
    <row r="2205" spans="1:11" x14ac:dyDescent="0.35">
      <c r="A2205" s="130">
        <v>140</v>
      </c>
      <c r="B2205" s="130">
        <v>37</v>
      </c>
      <c r="C2205" s="130" t="s">
        <v>100</v>
      </c>
      <c r="D2205" s="130">
        <v>1055</v>
      </c>
      <c r="E2205" s="130" t="s">
        <v>224</v>
      </c>
      <c r="F2205" s="130">
        <v>0.223060838575948</v>
      </c>
      <c r="G2205" s="130" t="s">
        <v>53</v>
      </c>
      <c r="H2205" s="130" t="s">
        <v>53</v>
      </c>
      <c r="I2205" s="130" t="s">
        <v>66</v>
      </c>
      <c r="J2205" s="130" t="s">
        <v>45</v>
      </c>
      <c r="K2205" s="130" t="s">
        <v>44</v>
      </c>
    </row>
    <row r="2206" spans="1:11" x14ac:dyDescent="0.35">
      <c r="A2206" s="130">
        <v>145</v>
      </c>
      <c r="B2206" s="130">
        <v>37</v>
      </c>
      <c r="C2206" s="130" t="s">
        <v>100</v>
      </c>
      <c r="D2206" s="130">
        <v>1026</v>
      </c>
      <c r="E2206" s="130" t="s">
        <v>224</v>
      </c>
      <c r="F2206" s="130">
        <v>0.223060838575948</v>
      </c>
      <c r="G2206" s="130" t="s">
        <v>53</v>
      </c>
      <c r="H2206" s="130" t="s">
        <v>53</v>
      </c>
      <c r="I2206" s="130" t="s">
        <v>66</v>
      </c>
      <c r="J2206" s="130" t="s">
        <v>45</v>
      </c>
      <c r="K2206" s="130" t="s">
        <v>44</v>
      </c>
    </row>
    <row r="2207" spans="1:11" x14ac:dyDescent="0.35">
      <c r="A2207" s="130">
        <v>150</v>
      </c>
      <c r="B2207" s="130">
        <v>37</v>
      </c>
      <c r="C2207" s="130" t="s">
        <v>100</v>
      </c>
      <c r="D2207" s="130">
        <v>953</v>
      </c>
      <c r="E2207" s="130" t="s">
        <v>224</v>
      </c>
      <c r="F2207" s="130">
        <v>0.223060838575948</v>
      </c>
      <c r="G2207" s="130" t="s">
        <v>53</v>
      </c>
      <c r="H2207" s="130" t="s">
        <v>53</v>
      </c>
      <c r="I2207" s="130" t="s">
        <v>66</v>
      </c>
      <c r="J2207" s="130" t="s">
        <v>45</v>
      </c>
      <c r="K2207" s="130" t="s">
        <v>44</v>
      </c>
    </row>
    <row r="2208" spans="1:11" x14ac:dyDescent="0.35">
      <c r="A2208" s="130">
        <v>155</v>
      </c>
      <c r="B2208" s="130">
        <v>37</v>
      </c>
      <c r="C2208" s="130" t="s">
        <v>100</v>
      </c>
      <c r="D2208" s="130">
        <v>1047</v>
      </c>
      <c r="E2208" s="130" t="s">
        <v>224</v>
      </c>
      <c r="F2208" s="130">
        <v>0.223060838575948</v>
      </c>
      <c r="G2208" s="130" t="s">
        <v>53</v>
      </c>
      <c r="H2208" s="130" t="s">
        <v>53</v>
      </c>
      <c r="I2208" s="130" t="s">
        <v>66</v>
      </c>
      <c r="J2208" s="130" t="s">
        <v>45</v>
      </c>
      <c r="K2208" s="130" t="s">
        <v>44</v>
      </c>
    </row>
    <row r="2209" spans="1:11" x14ac:dyDescent="0.35">
      <c r="A2209" s="130">
        <v>160</v>
      </c>
      <c r="B2209" s="130">
        <v>37</v>
      </c>
      <c r="C2209" s="130" t="s">
        <v>100</v>
      </c>
      <c r="D2209" s="130">
        <v>808</v>
      </c>
      <c r="E2209" s="130" t="s">
        <v>224</v>
      </c>
      <c r="F2209" s="130">
        <v>0.223060838575948</v>
      </c>
      <c r="G2209" s="130" t="s">
        <v>53</v>
      </c>
      <c r="H2209" s="130" t="s">
        <v>53</v>
      </c>
      <c r="I2209" s="130" t="s">
        <v>66</v>
      </c>
      <c r="J2209" s="130" t="s">
        <v>45</v>
      </c>
      <c r="K2209" s="130" t="s">
        <v>44</v>
      </c>
    </row>
    <row r="2210" spans="1:11" x14ac:dyDescent="0.35">
      <c r="A2210" s="130">
        <v>165</v>
      </c>
      <c r="B2210" s="130">
        <v>37</v>
      </c>
      <c r="C2210" s="130" t="s">
        <v>100</v>
      </c>
      <c r="D2210" s="130">
        <v>1121</v>
      </c>
      <c r="E2210" s="130" t="s">
        <v>224</v>
      </c>
      <c r="F2210" s="130">
        <v>0.223060838575948</v>
      </c>
      <c r="G2210" s="130" t="s">
        <v>53</v>
      </c>
      <c r="H2210" s="130" t="s">
        <v>53</v>
      </c>
      <c r="I2210" s="130" t="s">
        <v>66</v>
      </c>
      <c r="J2210" s="130" t="s">
        <v>45</v>
      </c>
      <c r="K2210" s="130" t="s">
        <v>44</v>
      </c>
    </row>
    <row r="2211" spans="1:11" x14ac:dyDescent="0.35">
      <c r="A2211" s="130">
        <v>170</v>
      </c>
      <c r="B2211" s="130">
        <v>37</v>
      </c>
      <c r="C2211" s="130" t="s">
        <v>100</v>
      </c>
      <c r="D2211" s="130">
        <v>1152</v>
      </c>
      <c r="E2211" s="130" t="s">
        <v>224</v>
      </c>
      <c r="F2211" s="130">
        <v>0.223060838575948</v>
      </c>
      <c r="G2211" s="130" t="s">
        <v>53</v>
      </c>
      <c r="H2211" s="130" t="s">
        <v>53</v>
      </c>
      <c r="I2211" s="130" t="s">
        <v>66</v>
      </c>
      <c r="J2211" s="130" t="s">
        <v>45</v>
      </c>
      <c r="K2211" s="130" t="s">
        <v>44</v>
      </c>
    </row>
    <row r="2212" spans="1:11" x14ac:dyDescent="0.35">
      <c r="A2212" s="130">
        <v>175</v>
      </c>
      <c r="B2212" s="130">
        <v>37</v>
      </c>
      <c r="C2212" s="130" t="s">
        <v>100</v>
      </c>
      <c r="D2212" s="130">
        <v>1160</v>
      </c>
      <c r="E2212" s="130" t="s">
        <v>224</v>
      </c>
      <c r="F2212" s="130">
        <v>0.223060838575948</v>
      </c>
      <c r="G2212" s="130" t="s">
        <v>53</v>
      </c>
      <c r="H2212" s="130" t="s">
        <v>53</v>
      </c>
      <c r="I2212" s="130" t="s">
        <v>66</v>
      </c>
      <c r="J2212" s="130" t="s">
        <v>45</v>
      </c>
      <c r="K2212" s="130" t="s">
        <v>44</v>
      </c>
    </row>
    <row r="2213" spans="1:11" x14ac:dyDescent="0.35">
      <c r="A2213" s="130">
        <v>180</v>
      </c>
      <c r="B2213" s="130">
        <v>37</v>
      </c>
      <c r="C2213" s="130" t="s">
        <v>100</v>
      </c>
      <c r="D2213" s="130">
        <v>1304</v>
      </c>
      <c r="E2213" s="130" t="s">
        <v>224</v>
      </c>
      <c r="F2213" s="130">
        <v>0.223060838575948</v>
      </c>
      <c r="G2213" s="130" t="s">
        <v>53</v>
      </c>
      <c r="H2213" s="130" t="s">
        <v>53</v>
      </c>
      <c r="I2213" s="130" t="s">
        <v>66</v>
      </c>
      <c r="J2213" s="130" t="s">
        <v>45</v>
      </c>
      <c r="K2213" s="130" t="s">
        <v>44</v>
      </c>
    </row>
    <row r="2214" spans="1:11" x14ac:dyDescent="0.35">
      <c r="A2214" s="130">
        <v>185</v>
      </c>
      <c r="B2214" s="130">
        <v>37</v>
      </c>
      <c r="C2214" s="130" t="s">
        <v>100</v>
      </c>
      <c r="D2214" s="130">
        <v>1143</v>
      </c>
      <c r="E2214" s="130" t="s">
        <v>224</v>
      </c>
      <c r="F2214" s="130">
        <v>0.223060838575948</v>
      </c>
      <c r="G2214" s="130" t="s">
        <v>53</v>
      </c>
      <c r="H2214" s="130" t="s">
        <v>53</v>
      </c>
      <c r="I2214" s="130" t="s">
        <v>66</v>
      </c>
      <c r="J2214" s="130" t="s">
        <v>45</v>
      </c>
      <c r="K2214" s="130" t="s">
        <v>44</v>
      </c>
    </row>
    <row r="2215" spans="1:11" x14ac:dyDescent="0.35">
      <c r="A2215" s="130">
        <v>190</v>
      </c>
      <c r="B2215" s="130">
        <v>37</v>
      </c>
      <c r="C2215" s="130" t="s">
        <v>100</v>
      </c>
      <c r="D2215" s="130">
        <v>1024</v>
      </c>
      <c r="E2215" s="130" t="s">
        <v>224</v>
      </c>
      <c r="F2215" s="130">
        <v>0.223060838575948</v>
      </c>
      <c r="G2215" s="130" t="s">
        <v>53</v>
      </c>
      <c r="H2215" s="130" t="s">
        <v>53</v>
      </c>
      <c r="I2215" s="130" t="s">
        <v>66</v>
      </c>
      <c r="J2215" s="130" t="s">
        <v>45</v>
      </c>
      <c r="K2215" s="130" t="s">
        <v>44</v>
      </c>
    </row>
    <row r="2216" spans="1:11" x14ac:dyDescent="0.35">
      <c r="A2216" s="130">
        <v>195</v>
      </c>
      <c r="B2216" s="130">
        <v>37</v>
      </c>
      <c r="C2216" s="130" t="s">
        <v>100</v>
      </c>
      <c r="D2216" s="130">
        <v>1178</v>
      </c>
      <c r="E2216" s="130" t="s">
        <v>224</v>
      </c>
      <c r="F2216" s="130">
        <v>0.223060838575948</v>
      </c>
      <c r="G2216" s="130" t="s">
        <v>53</v>
      </c>
      <c r="H2216" s="130" t="s">
        <v>53</v>
      </c>
      <c r="I2216" s="130" t="s">
        <v>66</v>
      </c>
      <c r="J2216" s="130" t="s">
        <v>45</v>
      </c>
      <c r="K2216" s="130" t="s">
        <v>44</v>
      </c>
    </row>
    <row r="2217" spans="1:11" x14ac:dyDescent="0.35">
      <c r="A2217" s="130">
        <v>200</v>
      </c>
      <c r="B2217" s="130">
        <v>37</v>
      </c>
      <c r="C2217" s="130" t="s">
        <v>100</v>
      </c>
      <c r="D2217" s="130">
        <v>1145</v>
      </c>
      <c r="E2217" s="130" t="s">
        <v>224</v>
      </c>
      <c r="F2217" s="130">
        <v>0.223060838575948</v>
      </c>
      <c r="G2217" s="130" t="s">
        <v>53</v>
      </c>
      <c r="H2217" s="130" t="s">
        <v>53</v>
      </c>
      <c r="I2217" s="130" t="s">
        <v>66</v>
      </c>
      <c r="J2217" s="130" t="s">
        <v>45</v>
      </c>
      <c r="K2217" s="130" t="s">
        <v>44</v>
      </c>
    </row>
    <row r="2218" spans="1:11" x14ac:dyDescent="0.35">
      <c r="A2218" s="130">
        <v>205</v>
      </c>
      <c r="B2218" s="130">
        <v>37</v>
      </c>
      <c r="C2218" s="130" t="s">
        <v>100</v>
      </c>
      <c r="D2218" s="130">
        <v>1524</v>
      </c>
      <c r="E2218" s="130" t="s">
        <v>224</v>
      </c>
      <c r="F2218" s="130">
        <v>0.223060838575948</v>
      </c>
      <c r="G2218" s="130" t="s">
        <v>53</v>
      </c>
      <c r="H2218" s="130" t="s">
        <v>53</v>
      </c>
      <c r="I2218" s="130" t="s">
        <v>66</v>
      </c>
      <c r="J2218" s="130" t="s">
        <v>45</v>
      </c>
      <c r="K2218" s="130" t="s">
        <v>44</v>
      </c>
    </row>
    <row r="2219" spans="1:11" x14ac:dyDescent="0.35">
      <c r="A2219" s="130">
        <v>210</v>
      </c>
      <c r="B2219" s="130">
        <v>37</v>
      </c>
      <c r="C2219" s="130" t="s">
        <v>100</v>
      </c>
      <c r="D2219" s="130">
        <v>1516</v>
      </c>
      <c r="E2219" s="130" t="s">
        <v>224</v>
      </c>
      <c r="F2219" s="130">
        <v>0.223060838575948</v>
      </c>
      <c r="G2219" s="130" t="s">
        <v>53</v>
      </c>
      <c r="H2219" s="130" t="s">
        <v>53</v>
      </c>
      <c r="I2219" s="130" t="s">
        <v>66</v>
      </c>
      <c r="J2219" s="130" t="s">
        <v>45</v>
      </c>
      <c r="K2219" s="130" t="s">
        <v>44</v>
      </c>
    </row>
    <row r="2220" spans="1:11" x14ac:dyDescent="0.35">
      <c r="A2220" s="130">
        <v>215</v>
      </c>
      <c r="B2220" s="130">
        <v>37</v>
      </c>
      <c r="C2220" s="130" t="s">
        <v>100</v>
      </c>
      <c r="D2220" s="130">
        <v>1194</v>
      </c>
      <c r="E2220" s="130" t="s">
        <v>224</v>
      </c>
      <c r="F2220" s="130">
        <v>0.223060838575948</v>
      </c>
      <c r="G2220" s="130" t="s">
        <v>53</v>
      </c>
      <c r="H2220" s="130" t="s">
        <v>53</v>
      </c>
      <c r="I2220" s="130" t="s">
        <v>66</v>
      </c>
      <c r="J2220" s="130" t="s">
        <v>45</v>
      </c>
      <c r="K2220" s="130" t="s">
        <v>44</v>
      </c>
    </row>
    <row r="2221" spans="1:11" x14ac:dyDescent="0.35">
      <c r="A2221" s="130">
        <v>220</v>
      </c>
      <c r="B2221" s="130">
        <v>37</v>
      </c>
      <c r="C2221" s="130" t="s">
        <v>100</v>
      </c>
      <c r="D2221" s="130">
        <v>1550</v>
      </c>
      <c r="E2221" s="130" t="s">
        <v>224</v>
      </c>
      <c r="F2221" s="130">
        <v>0.223060838575948</v>
      </c>
      <c r="G2221" s="130" t="s">
        <v>53</v>
      </c>
      <c r="H2221" s="130" t="s">
        <v>53</v>
      </c>
      <c r="I2221" s="130" t="s">
        <v>66</v>
      </c>
      <c r="J2221" s="130" t="s">
        <v>45</v>
      </c>
      <c r="K2221" s="130" t="s">
        <v>44</v>
      </c>
    </row>
    <row r="2222" spans="1:11" x14ac:dyDescent="0.35">
      <c r="A2222" s="130">
        <v>225</v>
      </c>
      <c r="B2222" s="130">
        <v>37</v>
      </c>
      <c r="C2222" s="130" t="s">
        <v>100</v>
      </c>
      <c r="D2222" s="130">
        <v>1429</v>
      </c>
      <c r="E2222" s="130" t="s">
        <v>224</v>
      </c>
      <c r="F2222" s="130">
        <v>0.223060838575948</v>
      </c>
      <c r="G2222" s="130" t="s">
        <v>53</v>
      </c>
      <c r="H2222" s="130" t="s">
        <v>53</v>
      </c>
      <c r="I2222" s="130" t="s">
        <v>66</v>
      </c>
      <c r="J2222" s="130" t="s">
        <v>45</v>
      </c>
      <c r="K2222" s="130" t="s">
        <v>44</v>
      </c>
    </row>
    <row r="2223" spans="1:11" x14ac:dyDescent="0.35">
      <c r="A2223" s="130">
        <v>230</v>
      </c>
      <c r="B2223" s="130">
        <v>37</v>
      </c>
      <c r="C2223" s="130" t="s">
        <v>100</v>
      </c>
      <c r="D2223" s="130">
        <v>1384</v>
      </c>
      <c r="E2223" s="130" t="s">
        <v>224</v>
      </c>
      <c r="F2223" s="130">
        <v>0.223060838575948</v>
      </c>
      <c r="G2223" s="130" t="s">
        <v>53</v>
      </c>
      <c r="H2223" s="130" t="s">
        <v>53</v>
      </c>
      <c r="I2223" s="130" t="s">
        <v>66</v>
      </c>
      <c r="J2223" s="130" t="s">
        <v>45</v>
      </c>
      <c r="K2223" s="130" t="s">
        <v>44</v>
      </c>
    </row>
    <row r="2224" spans="1:11" x14ac:dyDescent="0.35">
      <c r="A2224" s="130">
        <v>235</v>
      </c>
      <c r="B2224" s="130">
        <v>37</v>
      </c>
      <c r="C2224" s="130" t="s">
        <v>100</v>
      </c>
      <c r="D2224" s="130">
        <v>1461</v>
      </c>
      <c r="E2224" s="130" t="s">
        <v>224</v>
      </c>
      <c r="F2224" s="130">
        <v>0.223060838575948</v>
      </c>
      <c r="G2224" s="130" t="s">
        <v>53</v>
      </c>
      <c r="H2224" s="130" t="s">
        <v>53</v>
      </c>
      <c r="I2224" s="130" t="s">
        <v>66</v>
      </c>
      <c r="J2224" s="130" t="s">
        <v>45</v>
      </c>
      <c r="K2224" s="130" t="s">
        <v>44</v>
      </c>
    </row>
    <row r="2225" spans="1:11" x14ac:dyDescent="0.35">
      <c r="A2225" s="130">
        <v>240</v>
      </c>
      <c r="B2225" s="130">
        <v>37</v>
      </c>
      <c r="C2225" s="130" t="s">
        <v>100</v>
      </c>
      <c r="D2225" s="130">
        <v>1446</v>
      </c>
      <c r="E2225" s="130" t="s">
        <v>224</v>
      </c>
      <c r="F2225" s="130">
        <v>0.223060838575948</v>
      </c>
      <c r="G2225" s="130" t="s">
        <v>53</v>
      </c>
      <c r="H2225" s="130" t="s">
        <v>53</v>
      </c>
      <c r="I2225" s="130" t="s">
        <v>66</v>
      </c>
      <c r="J2225" s="130" t="s">
        <v>45</v>
      </c>
      <c r="K2225" s="130" t="s">
        <v>44</v>
      </c>
    </row>
    <row r="2226" spans="1:11" x14ac:dyDescent="0.35">
      <c r="A2226" s="130">
        <v>245</v>
      </c>
      <c r="B2226" s="130">
        <v>37</v>
      </c>
      <c r="C2226" s="130" t="s">
        <v>100</v>
      </c>
      <c r="D2226" s="130">
        <v>1855</v>
      </c>
      <c r="E2226" s="130" t="s">
        <v>224</v>
      </c>
      <c r="F2226" s="130">
        <v>0.223060838575948</v>
      </c>
      <c r="G2226" s="130" t="s">
        <v>53</v>
      </c>
      <c r="H2226" s="130" t="s">
        <v>53</v>
      </c>
      <c r="I2226" s="130" t="s">
        <v>66</v>
      </c>
      <c r="J2226" s="130" t="s">
        <v>45</v>
      </c>
      <c r="K2226" s="130" t="s">
        <v>44</v>
      </c>
    </row>
    <row r="2227" spans="1:11" x14ac:dyDescent="0.35">
      <c r="A2227" s="130">
        <v>250</v>
      </c>
      <c r="B2227" s="130">
        <v>37</v>
      </c>
      <c r="C2227" s="130" t="s">
        <v>100</v>
      </c>
      <c r="D2227" s="130">
        <v>1904</v>
      </c>
      <c r="E2227" s="130" t="s">
        <v>224</v>
      </c>
      <c r="F2227" s="130">
        <v>0.223060838575948</v>
      </c>
      <c r="G2227" s="130" t="s">
        <v>53</v>
      </c>
      <c r="H2227" s="130" t="s">
        <v>53</v>
      </c>
      <c r="I2227" s="130" t="s">
        <v>66</v>
      </c>
      <c r="J2227" s="130" t="s">
        <v>45</v>
      </c>
      <c r="K2227" s="130" t="s">
        <v>44</v>
      </c>
    </row>
    <row r="2228" spans="1:11" x14ac:dyDescent="0.35">
      <c r="A2228" s="130">
        <v>255</v>
      </c>
      <c r="B2228" s="130">
        <v>37</v>
      </c>
      <c r="C2228" s="130" t="s">
        <v>100</v>
      </c>
      <c r="D2228" s="130">
        <v>2013</v>
      </c>
      <c r="E2228" s="130" t="s">
        <v>224</v>
      </c>
      <c r="F2228" s="130">
        <v>0.223060838575948</v>
      </c>
      <c r="G2228" s="130" t="s">
        <v>53</v>
      </c>
      <c r="H2228" s="130" t="s">
        <v>53</v>
      </c>
      <c r="I2228" s="130" t="s">
        <v>66</v>
      </c>
      <c r="J2228" s="130" t="s">
        <v>45</v>
      </c>
      <c r="K2228" s="130" t="s">
        <v>44</v>
      </c>
    </row>
    <row r="2229" spans="1:11" x14ac:dyDescent="0.35">
      <c r="A2229" s="130">
        <v>260</v>
      </c>
      <c r="B2229" s="130">
        <v>37</v>
      </c>
      <c r="C2229" s="130" t="s">
        <v>100</v>
      </c>
      <c r="D2229" s="130">
        <v>2150</v>
      </c>
      <c r="E2229" s="130" t="s">
        <v>224</v>
      </c>
      <c r="F2229" s="130">
        <v>0.223060838575948</v>
      </c>
      <c r="G2229" s="130" t="s">
        <v>53</v>
      </c>
      <c r="H2229" s="130" t="s">
        <v>53</v>
      </c>
      <c r="I2229" s="130" t="s">
        <v>66</v>
      </c>
      <c r="J2229" s="130" t="s">
        <v>45</v>
      </c>
      <c r="K2229" s="130" t="s">
        <v>44</v>
      </c>
    </row>
    <row r="2230" spans="1:11" x14ac:dyDescent="0.35">
      <c r="A2230" s="130">
        <v>265</v>
      </c>
      <c r="B2230" s="130">
        <v>37</v>
      </c>
      <c r="C2230" s="130" t="s">
        <v>100</v>
      </c>
      <c r="D2230" s="130">
        <v>2460</v>
      </c>
      <c r="E2230" s="130" t="s">
        <v>224</v>
      </c>
      <c r="F2230" s="130">
        <v>0.223060838575948</v>
      </c>
      <c r="G2230" s="130" t="s">
        <v>53</v>
      </c>
      <c r="H2230" s="130" t="s">
        <v>53</v>
      </c>
      <c r="I2230" s="130" t="s">
        <v>66</v>
      </c>
      <c r="J2230" s="130" t="s">
        <v>45</v>
      </c>
      <c r="K2230" s="130" t="s">
        <v>44</v>
      </c>
    </row>
    <row r="2231" spans="1:11" x14ac:dyDescent="0.35">
      <c r="A2231" s="130">
        <v>270</v>
      </c>
      <c r="B2231" s="130">
        <v>37</v>
      </c>
      <c r="C2231" s="130" t="s">
        <v>100</v>
      </c>
      <c r="D2231" s="130">
        <v>2485</v>
      </c>
      <c r="E2231" s="130" t="s">
        <v>224</v>
      </c>
      <c r="F2231" s="130">
        <v>0.223060838575948</v>
      </c>
      <c r="G2231" s="130" t="s">
        <v>53</v>
      </c>
      <c r="H2231" s="130" t="s">
        <v>53</v>
      </c>
      <c r="I2231" s="130" t="s">
        <v>66</v>
      </c>
      <c r="J2231" s="130" t="s">
        <v>45</v>
      </c>
      <c r="K2231" s="130" t="s">
        <v>44</v>
      </c>
    </row>
    <row r="2232" spans="1:11" x14ac:dyDescent="0.35">
      <c r="A2232" s="130">
        <v>275</v>
      </c>
      <c r="B2232" s="130">
        <v>37</v>
      </c>
      <c r="C2232" s="130" t="s">
        <v>100</v>
      </c>
      <c r="D2232" s="130">
        <v>2014</v>
      </c>
      <c r="E2232" s="130" t="s">
        <v>224</v>
      </c>
      <c r="F2232" s="130">
        <v>0.223060838575948</v>
      </c>
      <c r="G2232" s="130" t="s">
        <v>53</v>
      </c>
      <c r="H2232" s="130" t="s">
        <v>53</v>
      </c>
      <c r="I2232" s="130" t="s">
        <v>66</v>
      </c>
      <c r="J2232" s="130" t="s">
        <v>45</v>
      </c>
      <c r="K2232" s="130" t="s">
        <v>44</v>
      </c>
    </row>
    <row r="2233" spans="1:11" x14ac:dyDescent="0.35">
      <c r="A2233" s="130">
        <v>280</v>
      </c>
      <c r="B2233" s="130">
        <v>37</v>
      </c>
      <c r="C2233" s="130" t="s">
        <v>100</v>
      </c>
      <c r="D2233" s="130">
        <v>2579</v>
      </c>
      <c r="E2233" s="130" t="s">
        <v>224</v>
      </c>
      <c r="F2233" s="130">
        <v>0.223060838575948</v>
      </c>
      <c r="G2233" s="130" t="s">
        <v>53</v>
      </c>
      <c r="H2233" s="130" t="s">
        <v>53</v>
      </c>
      <c r="I2233" s="130" t="s">
        <v>66</v>
      </c>
      <c r="J2233" s="130" t="s">
        <v>45</v>
      </c>
      <c r="K2233" s="130" t="s">
        <v>44</v>
      </c>
    </row>
    <row r="2234" spans="1:11" x14ac:dyDescent="0.35">
      <c r="A2234" s="130">
        <v>285</v>
      </c>
      <c r="B2234" s="130">
        <v>37</v>
      </c>
      <c r="C2234" s="130" t="s">
        <v>100</v>
      </c>
      <c r="D2234" s="130">
        <v>2895</v>
      </c>
      <c r="E2234" s="130" t="s">
        <v>224</v>
      </c>
      <c r="F2234" s="130">
        <v>0.223060838575948</v>
      </c>
      <c r="G2234" s="130" t="s">
        <v>53</v>
      </c>
      <c r="H2234" s="130" t="s">
        <v>53</v>
      </c>
      <c r="I2234" s="130" t="s">
        <v>66</v>
      </c>
      <c r="J2234" s="130" t="s">
        <v>45</v>
      </c>
      <c r="K2234" s="130" t="s">
        <v>44</v>
      </c>
    </row>
    <row r="2235" spans="1:11" x14ac:dyDescent="0.35">
      <c r="A2235" s="130">
        <v>290</v>
      </c>
      <c r="B2235" s="130">
        <v>37</v>
      </c>
      <c r="C2235" s="130" t="s">
        <v>100</v>
      </c>
      <c r="D2235" s="130">
        <v>2923</v>
      </c>
      <c r="E2235" s="130" t="s">
        <v>224</v>
      </c>
      <c r="F2235" s="130">
        <v>0.223060838575948</v>
      </c>
      <c r="G2235" s="130" t="s">
        <v>53</v>
      </c>
      <c r="H2235" s="130" t="s">
        <v>53</v>
      </c>
      <c r="I2235" s="130" t="s">
        <v>66</v>
      </c>
      <c r="J2235" s="130" t="s">
        <v>45</v>
      </c>
      <c r="K2235" s="130" t="s">
        <v>44</v>
      </c>
    </row>
    <row r="2236" spans="1:11" x14ac:dyDescent="0.35">
      <c r="A2236" s="130">
        <v>295</v>
      </c>
      <c r="B2236" s="130">
        <v>37</v>
      </c>
      <c r="C2236" s="130" t="s">
        <v>100</v>
      </c>
      <c r="D2236" s="130">
        <v>3412</v>
      </c>
      <c r="E2236" s="130" t="s">
        <v>224</v>
      </c>
      <c r="F2236" s="130">
        <v>0.223060838575948</v>
      </c>
      <c r="G2236" s="130" t="s">
        <v>53</v>
      </c>
      <c r="H2236" s="130" t="s">
        <v>53</v>
      </c>
      <c r="I2236" s="130" t="s">
        <v>66</v>
      </c>
      <c r="J2236" s="130" t="s">
        <v>45</v>
      </c>
      <c r="K2236" s="130" t="s">
        <v>44</v>
      </c>
    </row>
    <row r="2237" spans="1:11" x14ac:dyDescent="0.35">
      <c r="A2237" s="130">
        <v>300</v>
      </c>
      <c r="B2237" s="130">
        <v>37</v>
      </c>
      <c r="C2237" s="130" t="s">
        <v>100</v>
      </c>
      <c r="D2237" s="130">
        <v>3487</v>
      </c>
      <c r="E2237" s="130" t="s">
        <v>224</v>
      </c>
      <c r="F2237" s="130">
        <v>0.223060838575948</v>
      </c>
      <c r="G2237" s="130" t="s">
        <v>53</v>
      </c>
      <c r="H2237" s="130" t="s">
        <v>53</v>
      </c>
      <c r="I2237" s="130" t="s">
        <v>66</v>
      </c>
      <c r="J2237" s="130" t="s">
        <v>45</v>
      </c>
      <c r="K2237" s="130" t="s">
        <v>44</v>
      </c>
    </row>
    <row r="2238" spans="1:11" x14ac:dyDescent="0.35">
      <c r="A2238" s="130">
        <v>305</v>
      </c>
      <c r="B2238" s="130">
        <v>37</v>
      </c>
      <c r="C2238" s="130" t="s">
        <v>100</v>
      </c>
      <c r="D2238" s="130">
        <v>3624</v>
      </c>
      <c r="E2238" s="130" t="s">
        <v>224</v>
      </c>
      <c r="F2238" s="130">
        <v>0.223060838575948</v>
      </c>
      <c r="G2238" s="130" t="s">
        <v>53</v>
      </c>
      <c r="H2238" s="130" t="s">
        <v>53</v>
      </c>
      <c r="I2238" s="130" t="s">
        <v>66</v>
      </c>
      <c r="J2238" s="130" t="s">
        <v>45</v>
      </c>
      <c r="K2238" s="130" t="s">
        <v>44</v>
      </c>
    </row>
    <row r="2239" spans="1:11" x14ac:dyDescent="0.35">
      <c r="A2239" s="130">
        <v>310</v>
      </c>
      <c r="B2239" s="130">
        <v>37</v>
      </c>
      <c r="C2239" s="130" t="s">
        <v>100</v>
      </c>
      <c r="D2239" s="130">
        <v>3791</v>
      </c>
      <c r="E2239" s="130" t="s">
        <v>224</v>
      </c>
      <c r="F2239" s="130">
        <v>0.223060838575948</v>
      </c>
      <c r="G2239" s="130" t="s">
        <v>53</v>
      </c>
      <c r="H2239" s="130" t="s">
        <v>53</v>
      </c>
      <c r="I2239" s="130" t="s">
        <v>66</v>
      </c>
      <c r="J2239" s="130" t="s">
        <v>45</v>
      </c>
      <c r="K2239" s="130" t="s">
        <v>44</v>
      </c>
    </row>
    <row r="2240" spans="1:11" x14ac:dyDescent="0.35">
      <c r="A2240" s="130">
        <v>315</v>
      </c>
      <c r="B2240" s="130">
        <v>37.1</v>
      </c>
      <c r="C2240" s="130" t="s">
        <v>100</v>
      </c>
      <c r="D2240" s="130">
        <v>3765</v>
      </c>
      <c r="E2240" s="130" t="s">
        <v>224</v>
      </c>
      <c r="F2240" s="130">
        <v>0.223060838575948</v>
      </c>
      <c r="G2240" s="130" t="s">
        <v>53</v>
      </c>
      <c r="H2240" s="130" t="s">
        <v>53</v>
      </c>
      <c r="I2240" s="130" t="s">
        <v>66</v>
      </c>
      <c r="J2240" s="130" t="s">
        <v>45</v>
      </c>
      <c r="K2240" s="130" t="s">
        <v>44</v>
      </c>
    </row>
    <row r="2241" spans="1:11" x14ac:dyDescent="0.35">
      <c r="A2241" s="130">
        <v>320</v>
      </c>
      <c r="B2241" s="130">
        <v>37</v>
      </c>
      <c r="C2241" s="130" t="s">
        <v>100</v>
      </c>
      <c r="D2241" s="130">
        <v>3706</v>
      </c>
      <c r="E2241" s="130" t="s">
        <v>224</v>
      </c>
      <c r="F2241" s="130">
        <v>0.223060838575948</v>
      </c>
      <c r="G2241" s="130" t="s">
        <v>53</v>
      </c>
      <c r="H2241" s="130" t="s">
        <v>53</v>
      </c>
      <c r="I2241" s="130" t="s">
        <v>66</v>
      </c>
      <c r="J2241" s="130" t="s">
        <v>45</v>
      </c>
      <c r="K2241" s="130" t="s">
        <v>44</v>
      </c>
    </row>
    <row r="2242" spans="1:11" x14ac:dyDescent="0.35">
      <c r="A2242" s="130">
        <v>325</v>
      </c>
      <c r="B2242" s="130">
        <v>37</v>
      </c>
      <c r="C2242" s="130" t="s">
        <v>100</v>
      </c>
      <c r="D2242" s="130">
        <v>3238</v>
      </c>
      <c r="E2242" s="130" t="s">
        <v>224</v>
      </c>
      <c r="F2242" s="130">
        <v>0.223060838575948</v>
      </c>
      <c r="G2242" s="130" t="s">
        <v>53</v>
      </c>
      <c r="H2242" s="130" t="s">
        <v>53</v>
      </c>
      <c r="I2242" s="130" t="s">
        <v>66</v>
      </c>
      <c r="J2242" s="130" t="s">
        <v>45</v>
      </c>
      <c r="K2242" s="130" t="s">
        <v>44</v>
      </c>
    </row>
    <row r="2243" spans="1:11" x14ac:dyDescent="0.35">
      <c r="A2243" s="130">
        <v>330</v>
      </c>
      <c r="B2243" s="130">
        <v>37</v>
      </c>
      <c r="C2243" s="130" t="s">
        <v>100</v>
      </c>
      <c r="D2243" s="130">
        <v>3572</v>
      </c>
      <c r="E2243" s="130" t="s">
        <v>224</v>
      </c>
      <c r="F2243" s="130">
        <v>0.223060838575948</v>
      </c>
      <c r="G2243" s="130" t="s">
        <v>53</v>
      </c>
      <c r="H2243" s="130" t="s">
        <v>53</v>
      </c>
      <c r="I2243" s="130" t="s">
        <v>66</v>
      </c>
      <c r="J2243" s="130" t="s">
        <v>45</v>
      </c>
      <c r="K2243" s="130" t="s">
        <v>44</v>
      </c>
    </row>
    <row r="2244" spans="1:11" x14ac:dyDescent="0.35">
      <c r="A2244" s="130">
        <v>335</v>
      </c>
      <c r="B2244" s="130">
        <v>37</v>
      </c>
      <c r="C2244" s="130" t="s">
        <v>100</v>
      </c>
      <c r="D2244" s="130">
        <v>3792</v>
      </c>
      <c r="E2244" s="130" t="s">
        <v>224</v>
      </c>
      <c r="F2244" s="130">
        <v>0.223060838575948</v>
      </c>
      <c r="G2244" s="130" t="s">
        <v>53</v>
      </c>
      <c r="H2244" s="130" t="s">
        <v>53</v>
      </c>
      <c r="I2244" s="130" t="s">
        <v>66</v>
      </c>
      <c r="J2244" s="130" t="s">
        <v>45</v>
      </c>
      <c r="K2244" s="130" t="s">
        <v>44</v>
      </c>
    </row>
    <row r="2245" spans="1:11" x14ac:dyDescent="0.35">
      <c r="A2245" s="130">
        <v>340</v>
      </c>
      <c r="B2245" s="130">
        <v>37</v>
      </c>
      <c r="C2245" s="130" t="s">
        <v>100</v>
      </c>
      <c r="D2245" s="130">
        <v>3474</v>
      </c>
      <c r="E2245" s="130" t="s">
        <v>224</v>
      </c>
      <c r="F2245" s="130">
        <v>0.223060838575948</v>
      </c>
      <c r="G2245" s="130" t="s">
        <v>53</v>
      </c>
      <c r="H2245" s="130" t="s">
        <v>53</v>
      </c>
      <c r="I2245" s="130" t="s">
        <v>66</v>
      </c>
      <c r="J2245" s="130" t="s">
        <v>45</v>
      </c>
      <c r="K2245" s="130" t="s">
        <v>44</v>
      </c>
    </row>
    <row r="2246" spans="1:11" x14ac:dyDescent="0.35">
      <c r="A2246" s="130">
        <v>345</v>
      </c>
      <c r="B2246" s="130">
        <v>37</v>
      </c>
      <c r="C2246" s="130" t="s">
        <v>100</v>
      </c>
      <c r="D2246" s="130">
        <v>4122</v>
      </c>
      <c r="E2246" s="130" t="s">
        <v>224</v>
      </c>
      <c r="F2246" s="130">
        <v>0.223060838575948</v>
      </c>
      <c r="G2246" s="130" t="s">
        <v>53</v>
      </c>
      <c r="H2246" s="130" t="s">
        <v>53</v>
      </c>
      <c r="I2246" s="130" t="s">
        <v>66</v>
      </c>
      <c r="J2246" s="130" t="s">
        <v>45</v>
      </c>
      <c r="K2246" s="130" t="s">
        <v>44</v>
      </c>
    </row>
    <row r="2247" spans="1:11" x14ac:dyDescent="0.35">
      <c r="A2247" s="130">
        <v>350</v>
      </c>
      <c r="B2247" s="130">
        <v>37</v>
      </c>
      <c r="C2247" s="130" t="s">
        <v>100</v>
      </c>
      <c r="D2247" s="130">
        <v>3744</v>
      </c>
      <c r="E2247" s="130" t="s">
        <v>224</v>
      </c>
      <c r="F2247" s="130">
        <v>0.223060838575948</v>
      </c>
      <c r="G2247" s="130" t="s">
        <v>53</v>
      </c>
      <c r="H2247" s="130" t="s">
        <v>53</v>
      </c>
      <c r="I2247" s="130" t="s">
        <v>66</v>
      </c>
      <c r="J2247" s="130" t="s">
        <v>45</v>
      </c>
      <c r="K2247" s="130" t="s">
        <v>44</v>
      </c>
    </row>
    <row r="2248" spans="1:11" x14ac:dyDescent="0.35">
      <c r="A2248" s="130">
        <v>355</v>
      </c>
      <c r="B2248" s="130">
        <v>37</v>
      </c>
      <c r="C2248" s="130" t="s">
        <v>100</v>
      </c>
      <c r="D2248" s="130">
        <v>3923</v>
      </c>
      <c r="E2248" s="130" t="s">
        <v>224</v>
      </c>
      <c r="F2248" s="130">
        <v>0.223060838575948</v>
      </c>
      <c r="G2248" s="130" t="s">
        <v>53</v>
      </c>
      <c r="H2248" s="130" t="s">
        <v>53</v>
      </c>
      <c r="I2248" s="130" t="s">
        <v>66</v>
      </c>
      <c r="J2248" s="130" t="s">
        <v>45</v>
      </c>
      <c r="K2248" s="130" t="s">
        <v>44</v>
      </c>
    </row>
    <row r="2249" spans="1:11" x14ac:dyDescent="0.35">
      <c r="A2249" s="130">
        <v>360</v>
      </c>
      <c r="B2249" s="130">
        <v>37</v>
      </c>
      <c r="C2249" s="130" t="s">
        <v>100</v>
      </c>
      <c r="D2249" s="130">
        <v>4303</v>
      </c>
      <c r="E2249" s="130" t="s">
        <v>224</v>
      </c>
      <c r="F2249" s="130">
        <v>0.223060838575948</v>
      </c>
      <c r="G2249" s="130" t="s">
        <v>53</v>
      </c>
      <c r="H2249" s="130" t="s">
        <v>53</v>
      </c>
      <c r="I2249" s="130" t="s">
        <v>66</v>
      </c>
      <c r="J2249" s="130" t="s">
        <v>45</v>
      </c>
      <c r="K2249" s="130" t="s">
        <v>44</v>
      </c>
    </row>
    <row r="2250" spans="1:11" x14ac:dyDescent="0.35">
      <c r="A2250" s="130">
        <v>365</v>
      </c>
      <c r="B2250" s="130">
        <v>37</v>
      </c>
      <c r="C2250" s="130" t="s">
        <v>100</v>
      </c>
      <c r="D2250" s="130">
        <v>3770</v>
      </c>
      <c r="E2250" s="130" t="s">
        <v>224</v>
      </c>
      <c r="F2250" s="130">
        <v>0.223060838575948</v>
      </c>
      <c r="G2250" s="130" t="s">
        <v>53</v>
      </c>
      <c r="H2250" s="130" t="s">
        <v>53</v>
      </c>
      <c r="I2250" s="130" t="s">
        <v>66</v>
      </c>
      <c r="J2250" s="130" t="s">
        <v>45</v>
      </c>
      <c r="K2250" s="130" t="s">
        <v>44</v>
      </c>
    </row>
    <row r="2251" spans="1:11" x14ac:dyDescent="0.35">
      <c r="A2251" s="130">
        <v>370</v>
      </c>
      <c r="B2251" s="130">
        <v>37</v>
      </c>
      <c r="C2251" s="130" t="s">
        <v>100</v>
      </c>
      <c r="D2251" s="130">
        <v>3817</v>
      </c>
      <c r="E2251" s="130" t="s">
        <v>224</v>
      </c>
      <c r="F2251" s="130">
        <v>0.223060838575948</v>
      </c>
      <c r="G2251" s="130" t="s">
        <v>53</v>
      </c>
      <c r="H2251" s="130" t="s">
        <v>53</v>
      </c>
      <c r="I2251" s="130" t="s">
        <v>66</v>
      </c>
      <c r="J2251" s="130" t="s">
        <v>45</v>
      </c>
      <c r="K2251" s="130" t="s">
        <v>44</v>
      </c>
    </row>
    <row r="2252" spans="1:11" x14ac:dyDescent="0.35">
      <c r="A2252" s="130">
        <v>375</v>
      </c>
      <c r="B2252" s="130">
        <v>37</v>
      </c>
      <c r="C2252" s="130" t="s">
        <v>100</v>
      </c>
      <c r="D2252" s="130">
        <v>3991</v>
      </c>
      <c r="E2252" s="130" t="s">
        <v>224</v>
      </c>
      <c r="F2252" s="130">
        <v>0.223060838575948</v>
      </c>
      <c r="G2252" s="130" t="s">
        <v>53</v>
      </c>
      <c r="H2252" s="130" t="s">
        <v>53</v>
      </c>
      <c r="I2252" s="130" t="s">
        <v>66</v>
      </c>
      <c r="J2252" s="130" t="s">
        <v>45</v>
      </c>
      <c r="K2252" s="130" t="s">
        <v>44</v>
      </c>
    </row>
    <row r="2253" spans="1:11" x14ac:dyDescent="0.35">
      <c r="A2253" s="130">
        <v>380</v>
      </c>
      <c r="B2253" s="130">
        <v>37</v>
      </c>
      <c r="C2253" s="130" t="s">
        <v>100</v>
      </c>
      <c r="D2253" s="130">
        <v>4054</v>
      </c>
      <c r="E2253" s="130" t="s">
        <v>224</v>
      </c>
      <c r="F2253" s="130">
        <v>0.223060838575948</v>
      </c>
      <c r="G2253" s="130" t="s">
        <v>53</v>
      </c>
      <c r="H2253" s="130" t="s">
        <v>53</v>
      </c>
      <c r="I2253" s="130" t="s">
        <v>66</v>
      </c>
      <c r="J2253" s="130" t="s">
        <v>45</v>
      </c>
      <c r="K2253" s="130" t="s">
        <v>44</v>
      </c>
    </row>
    <row r="2254" spans="1:11" x14ac:dyDescent="0.35">
      <c r="A2254" s="130">
        <v>385</v>
      </c>
      <c r="B2254" s="130">
        <v>37</v>
      </c>
      <c r="C2254" s="130" t="s">
        <v>100</v>
      </c>
      <c r="D2254" s="130">
        <v>4421</v>
      </c>
      <c r="E2254" s="130" t="s">
        <v>224</v>
      </c>
      <c r="F2254" s="130">
        <v>0.223060838575948</v>
      </c>
      <c r="G2254" s="130" t="s">
        <v>53</v>
      </c>
      <c r="H2254" s="130" t="s">
        <v>53</v>
      </c>
      <c r="I2254" s="130" t="s">
        <v>66</v>
      </c>
      <c r="J2254" s="130" t="s">
        <v>45</v>
      </c>
      <c r="K2254" s="130" t="s">
        <v>44</v>
      </c>
    </row>
    <row r="2255" spans="1:11" x14ac:dyDescent="0.35">
      <c r="A2255" s="130">
        <v>390</v>
      </c>
      <c r="B2255" s="130">
        <v>37</v>
      </c>
      <c r="C2255" s="130" t="s">
        <v>100</v>
      </c>
      <c r="D2255" s="130">
        <v>4478</v>
      </c>
      <c r="E2255" s="130" t="s">
        <v>224</v>
      </c>
      <c r="F2255" s="130">
        <v>0.223060838575948</v>
      </c>
      <c r="G2255" s="130" t="s">
        <v>53</v>
      </c>
      <c r="H2255" s="130" t="s">
        <v>53</v>
      </c>
      <c r="I2255" s="130" t="s">
        <v>66</v>
      </c>
      <c r="J2255" s="130" t="s">
        <v>45</v>
      </c>
      <c r="K2255" s="130" t="s">
        <v>44</v>
      </c>
    </row>
    <row r="2256" spans="1:11" x14ac:dyDescent="0.35">
      <c r="A2256" s="130">
        <v>395</v>
      </c>
      <c r="B2256" s="130">
        <v>37</v>
      </c>
      <c r="C2256" s="130" t="s">
        <v>100</v>
      </c>
      <c r="D2256" s="130">
        <v>4386</v>
      </c>
      <c r="E2256" s="130" t="s">
        <v>224</v>
      </c>
      <c r="F2256" s="130">
        <v>0.223060838575948</v>
      </c>
      <c r="G2256" s="130" t="s">
        <v>53</v>
      </c>
      <c r="H2256" s="130" t="s">
        <v>53</v>
      </c>
      <c r="I2256" s="130" t="s">
        <v>66</v>
      </c>
      <c r="J2256" s="130" t="s">
        <v>45</v>
      </c>
      <c r="K2256" s="130" t="s">
        <v>44</v>
      </c>
    </row>
    <row r="2257" spans="1:11" x14ac:dyDescent="0.35">
      <c r="A2257" s="130">
        <v>400</v>
      </c>
      <c r="B2257" s="130">
        <v>37</v>
      </c>
      <c r="C2257" s="130" t="s">
        <v>100</v>
      </c>
      <c r="D2257" s="130">
        <v>4375</v>
      </c>
      <c r="E2257" s="130" t="s">
        <v>224</v>
      </c>
      <c r="F2257" s="130">
        <v>0.223060838575948</v>
      </c>
      <c r="G2257" s="130" t="s">
        <v>53</v>
      </c>
      <c r="H2257" s="130" t="s">
        <v>53</v>
      </c>
      <c r="I2257" s="130" t="s">
        <v>66</v>
      </c>
      <c r="J2257" s="130" t="s">
        <v>45</v>
      </c>
      <c r="K2257" s="130" t="s">
        <v>44</v>
      </c>
    </row>
    <row r="2258" spans="1:11" x14ac:dyDescent="0.35">
      <c r="A2258" s="130">
        <v>405</v>
      </c>
      <c r="B2258" s="130">
        <v>37</v>
      </c>
      <c r="C2258" s="130" t="s">
        <v>100</v>
      </c>
      <c r="D2258" s="130">
        <v>4213</v>
      </c>
      <c r="E2258" s="130" t="s">
        <v>224</v>
      </c>
      <c r="F2258" s="130">
        <v>0.223060838575948</v>
      </c>
      <c r="G2258" s="130" t="s">
        <v>53</v>
      </c>
      <c r="H2258" s="130" t="s">
        <v>53</v>
      </c>
      <c r="I2258" s="130" t="s">
        <v>66</v>
      </c>
      <c r="J2258" s="130" t="s">
        <v>45</v>
      </c>
      <c r="K2258" s="130" t="s">
        <v>44</v>
      </c>
    </row>
    <row r="2259" spans="1:11" x14ac:dyDescent="0.35">
      <c r="A2259" s="130">
        <v>410</v>
      </c>
      <c r="B2259" s="130">
        <v>37</v>
      </c>
      <c r="C2259" s="130" t="s">
        <v>100</v>
      </c>
      <c r="D2259" s="130">
        <v>4315</v>
      </c>
      <c r="E2259" s="130" t="s">
        <v>224</v>
      </c>
      <c r="F2259" s="130">
        <v>0.223060838575948</v>
      </c>
      <c r="G2259" s="130" t="s">
        <v>53</v>
      </c>
      <c r="H2259" s="130" t="s">
        <v>53</v>
      </c>
      <c r="I2259" s="130" t="s">
        <v>66</v>
      </c>
      <c r="J2259" s="130" t="s">
        <v>45</v>
      </c>
      <c r="K2259" s="130" t="s">
        <v>44</v>
      </c>
    </row>
    <row r="2260" spans="1:11" x14ac:dyDescent="0.35">
      <c r="A2260" s="130">
        <v>415</v>
      </c>
      <c r="B2260" s="130">
        <v>37</v>
      </c>
      <c r="C2260" s="130" t="s">
        <v>100</v>
      </c>
      <c r="D2260" s="130">
        <v>4336</v>
      </c>
      <c r="E2260" s="130" t="s">
        <v>224</v>
      </c>
      <c r="F2260" s="130">
        <v>0.223060838575948</v>
      </c>
      <c r="G2260" s="130" t="s">
        <v>53</v>
      </c>
      <c r="H2260" s="130" t="s">
        <v>53</v>
      </c>
      <c r="I2260" s="130" t="s">
        <v>66</v>
      </c>
      <c r="J2260" s="130" t="s">
        <v>45</v>
      </c>
      <c r="K2260" s="130" t="s">
        <v>44</v>
      </c>
    </row>
    <row r="2261" spans="1:11" x14ac:dyDescent="0.35">
      <c r="A2261" s="130">
        <v>420</v>
      </c>
      <c r="B2261" s="130">
        <v>37</v>
      </c>
      <c r="C2261" s="130" t="s">
        <v>100</v>
      </c>
      <c r="D2261" s="130">
        <v>4428</v>
      </c>
      <c r="E2261" s="130" t="s">
        <v>224</v>
      </c>
      <c r="F2261" s="130">
        <v>0.223060838575948</v>
      </c>
      <c r="G2261" s="130" t="s">
        <v>53</v>
      </c>
      <c r="H2261" s="130" t="s">
        <v>53</v>
      </c>
      <c r="I2261" s="130" t="s">
        <v>66</v>
      </c>
      <c r="J2261" s="130" t="s">
        <v>45</v>
      </c>
      <c r="K2261" s="130" t="s">
        <v>44</v>
      </c>
    </row>
    <row r="2262" spans="1:11" x14ac:dyDescent="0.35">
      <c r="A2262" s="130">
        <v>425</v>
      </c>
      <c r="B2262" s="130">
        <v>37</v>
      </c>
      <c r="C2262" s="130" t="s">
        <v>100</v>
      </c>
      <c r="D2262" s="130">
        <v>4088</v>
      </c>
      <c r="E2262" s="130" t="s">
        <v>224</v>
      </c>
      <c r="F2262" s="130">
        <v>0.223060838575948</v>
      </c>
      <c r="G2262" s="130" t="s">
        <v>53</v>
      </c>
      <c r="H2262" s="130" t="s">
        <v>53</v>
      </c>
      <c r="I2262" s="130" t="s">
        <v>66</v>
      </c>
      <c r="J2262" s="130" t="s">
        <v>45</v>
      </c>
      <c r="K2262" s="130" t="s">
        <v>44</v>
      </c>
    </row>
    <row r="2263" spans="1:11" x14ac:dyDescent="0.35">
      <c r="A2263" s="130">
        <v>430</v>
      </c>
      <c r="B2263" s="130">
        <v>37</v>
      </c>
      <c r="C2263" s="130" t="s">
        <v>100</v>
      </c>
      <c r="D2263" s="130">
        <v>4217</v>
      </c>
      <c r="E2263" s="130" t="s">
        <v>224</v>
      </c>
      <c r="F2263" s="130">
        <v>0.223060838575948</v>
      </c>
      <c r="G2263" s="130" t="s">
        <v>53</v>
      </c>
      <c r="H2263" s="130" t="s">
        <v>53</v>
      </c>
      <c r="I2263" s="130" t="s">
        <v>66</v>
      </c>
      <c r="J2263" s="130" t="s">
        <v>45</v>
      </c>
      <c r="K2263" s="130" t="s">
        <v>44</v>
      </c>
    </row>
    <row r="2264" spans="1:11" x14ac:dyDescent="0.35">
      <c r="A2264" s="130">
        <v>435</v>
      </c>
      <c r="B2264" s="130">
        <v>37.1</v>
      </c>
      <c r="C2264" s="130" t="s">
        <v>100</v>
      </c>
      <c r="D2264" s="130">
        <v>4150</v>
      </c>
      <c r="E2264" s="130" t="s">
        <v>224</v>
      </c>
      <c r="F2264" s="130">
        <v>0.223060838575948</v>
      </c>
      <c r="G2264" s="130" t="s">
        <v>53</v>
      </c>
      <c r="H2264" s="130" t="s">
        <v>53</v>
      </c>
      <c r="I2264" s="130" t="s">
        <v>66</v>
      </c>
      <c r="J2264" s="130" t="s">
        <v>45</v>
      </c>
      <c r="K2264" s="130" t="s">
        <v>44</v>
      </c>
    </row>
    <row r="2265" spans="1:11" x14ac:dyDescent="0.35">
      <c r="A2265" s="130">
        <v>440</v>
      </c>
      <c r="B2265" s="130">
        <v>37</v>
      </c>
      <c r="C2265" s="130" t="s">
        <v>100</v>
      </c>
      <c r="D2265" s="130">
        <v>4027</v>
      </c>
      <c r="E2265" s="130" t="s">
        <v>224</v>
      </c>
      <c r="F2265" s="130">
        <v>0.223060838575948</v>
      </c>
      <c r="G2265" s="130" t="s">
        <v>53</v>
      </c>
      <c r="H2265" s="130" t="s">
        <v>53</v>
      </c>
      <c r="I2265" s="130" t="s">
        <v>66</v>
      </c>
      <c r="J2265" s="130" t="s">
        <v>45</v>
      </c>
      <c r="K2265" s="130" t="s">
        <v>44</v>
      </c>
    </row>
    <row r="2266" spans="1:11" x14ac:dyDescent="0.35">
      <c r="A2266" s="130">
        <v>445</v>
      </c>
      <c r="B2266" s="130">
        <v>37</v>
      </c>
      <c r="C2266" s="130" t="s">
        <v>100</v>
      </c>
      <c r="D2266" s="130">
        <v>4292</v>
      </c>
      <c r="E2266" s="130" t="s">
        <v>224</v>
      </c>
      <c r="F2266" s="130">
        <v>0.223060838575948</v>
      </c>
      <c r="G2266" s="130" t="s">
        <v>53</v>
      </c>
      <c r="H2266" s="130" t="s">
        <v>53</v>
      </c>
      <c r="I2266" s="130" t="s">
        <v>66</v>
      </c>
      <c r="J2266" s="130" t="s">
        <v>45</v>
      </c>
      <c r="K2266" s="130" t="s">
        <v>44</v>
      </c>
    </row>
    <row r="2267" spans="1:11" x14ac:dyDescent="0.35">
      <c r="A2267" s="130">
        <v>450</v>
      </c>
      <c r="B2267" s="130">
        <v>37</v>
      </c>
      <c r="C2267" s="130" t="s">
        <v>100</v>
      </c>
      <c r="D2267" s="130">
        <v>4393</v>
      </c>
      <c r="E2267" s="130" t="s">
        <v>224</v>
      </c>
      <c r="F2267" s="130">
        <v>0.223060838575948</v>
      </c>
      <c r="G2267" s="130" t="s">
        <v>53</v>
      </c>
      <c r="H2267" s="130" t="s">
        <v>53</v>
      </c>
      <c r="I2267" s="130" t="s">
        <v>66</v>
      </c>
      <c r="J2267" s="130" t="s">
        <v>45</v>
      </c>
      <c r="K2267" s="130" t="s">
        <v>44</v>
      </c>
    </row>
    <row r="2268" spans="1:11" x14ac:dyDescent="0.35">
      <c r="A2268" s="130">
        <v>455</v>
      </c>
      <c r="B2268" s="130">
        <v>37</v>
      </c>
      <c r="C2268" s="130" t="s">
        <v>100</v>
      </c>
      <c r="D2268" s="130">
        <v>4296</v>
      </c>
      <c r="E2268" s="130" t="s">
        <v>224</v>
      </c>
      <c r="F2268" s="130">
        <v>0.223060838575948</v>
      </c>
      <c r="G2268" s="130" t="s">
        <v>53</v>
      </c>
      <c r="H2268" s="130" t="s">
        <v>53</v>
      </c>
      <c r="I2268" s="130" t="s">
        <v>66</v>
      </c>
      <c r="J2268" s="130" t="s">
        <v>45</v>
      </c>
      <c r="K2268" s="130" t="s">
        <v>44</v>
      </c>
    </row>
    <row r="2269" spans="1:11" x14ac:dyDescent="0.35">
      <c r="A2269" s="130">
        <v>460</v>
      </c>
      <c r="B2269" s="130">
        <v>37</v>
      </c>
      <c r="C2269" s="130" t="s">
        <v>100</v>
      </c>
      <c r="D2269" s="130">
        <v>4287</v>
      </c>
      <c r="E2269" s="130" t="s">
        <v>224</v>
      </c>
      <c r="F2269" s="130">
        <v>0.223060838575948</v>
      </c>
      <c r="G2269" s="130" t="s">
        <v>53</v>
      </c>
      <c r="H2269" s="130" t="s">
        <v>53</v>
      </c>
      <c r="I2269" s="130" t="s">
        <v>66</v>
      </c>
      <c r="J2269" s="130" t="s">
        <v>45</v>
      </c>
      <c r="K2269" s="130" t="s">
        <v>44</v>
      </c>
    </row>
    <row r="2270" spans="1:11" x14ac:dyDescent="0.35">
      <c r="A2270" s="130">
        <v>465</v>
      </c>
      <c r="B2270" s="130">
        <v>37</v>
      </c>
      <c r="C2270" s="130" t="s">
        <v>100</v>
      </c>
      <c r="D2270" s="130">
        <v>4508</v>
      </c>
      <c r="E2270" s="130" t="s">
        <v>224</v>
      </c>
      <c r="F2270" s="130">
        <v>0.223060838575948</v>
      </c>
      <c r="G2270" s="130" t="s">
        <v>53</v>
      </c>
      <c r="H2270" s="130" t="s">
        <v>53</v>
      </c>
      <c r="I2270" s="130" t="s">
        <v>66</v>
      </c>
      <c r="J2270" s="130" t="s">
        <v>45</v>
      </c>
      <c r="K2270" s="130" t="s">
        <v>44</v>
      </c>
    </row>
    <row r="2271" spans="1:11" x14ac:dyDescent="0.35">
      <c r="A2271" s="130">
        <v>470</v>
      </c>
      <c r="B2271" s="130">
        <v>37</v>
      </c>
      <c r="C2271" s="130" t="s">
        <v>100</v>
      </c>
      <c r="D2271" s="130">
        <v>4270</v>
      </c>
      <c r="E2271" s="130" t="s">
        <v>224</v>
      </c>
      <c r="F2271" s="130">
        <v>0.223060838575948</v>
      </c>
      <c r="G2271" s="130" t="s">
        <v>53</v>
      </c>
      <c r="H2271" s="130" t="s">
        <v>53</v>
      </c>
      <c r="I2271" s="130" t="s">
        <v>66</v>
      </c>
      <c r="J2271" s="130" t="s">
        <v>45</v>
      </c>
      <c r="K2271" s="130" t="s">
        <v>44</v>
      </c>
    </row>
    <row r="2272" spans="1:11" x14ac:dyDescent="0.35">
      <c r="A2272" s="130">
        <v>475</v>
      </c>
      <c r="B2272" s="130">
        <v>37</v>
      </c>
      <c r="C2272" s="130" t="s">
        <v>100</v>
      </c>
      <c r="D2272" s="130">
        <v>4675</v>
      </c>
      <c r="E2272" s="130" t="s">
        <v>224</v>
      </c>
      <c r="F2272" s="130">
        <v>0.223060838575948</v>
      </c>
      <c r="G2272" s="130" t="s">
        <v>53</v>
      </c>
      <c r="H2272" s="130" t="s">
        <v>53</v>
      </c>
      <c r="I2272" s="130" t="s">
        <v>66</v>
      </c>
      <c r="J2272" s="130" t="s">
        <v>45</v>
      </c>
      <c r="K2272" s="130" t="s">
        <v>44</v>
      </c>
    </row>
    <row r="2273" spans="1:11" x14ac:dyDescent="0.35">
      <c r="A2273" s="130">
        <v>480</v>
      </c>
      <c r="B2273" s="130">
        <v>37</v>
      </c>
      <c r="C2273" s="130" t="s">
        <v>100</v>
      </c>
      <c r="D2273" s="130">
        <v>4109</v>
      </c>
      <c r="E2273" s="130" t="s">
        <v>224</v>
      </c>
      <c r="F2273" s="130">
        <v>0.223060838575948</v>
      </c>
      <c r="G2273" s="130" t="s">
        <v>53</v>
      </c>
      <c r="H2273" s="130" t="s">
        <v>53</v>
      </c>
      <c r="I2273" s="130" t="s">
        <v>66</v>
      </c>
      <c r="J2273" s="130" t="s">
        <v>45</v>
      </c>
      <c r="K2273" s="130" t="s">
        <v>44</v>
      </c>
    </row>
    <row r="2274" spans="1:11" x14ac:dyDescent="0.35">
      <c r="A2274" s="130">
        <v>485</v>
      </c>
      <c r="B2274" s="130">
        <v>37</v>
      </c>
      <c r="C2274" s="130" t="s">
        <v>100</v>
      </c>
      <c r="D2274" s="130">
        <v>4799</v>
      </c>
      <c r="E2274" s="130" t="s">
        <v>224</v>
      </c>
      <c r="F2274" s="130">
        <v>0.223060838575948</v>
      </c>
      <c r="G2274" s="130" t="s">
        <v>53</v>
      </c>
      <c r="H2274" s="130" t="s">
        <v>53</v>
      </c>
      <c r="I2274" s="130" t="s">
        <v>66</v>
      </c>
      <c r="J2274" s="130" t="s">
        <v>45</v>
      </c>
      <c r="K2274" s="130" t="s">
        <v>44</v>
      </c>
    </row>
    <row r="2275" spans="1:11" x14ac:dyDescent="0.35">
      <c r="A2275" s="130">
        <v>490</v>
      </c>
      <c r="B2275" s="130">
        <v>37</v>
      </c>
      <c r="C2275" s="130" t="s">
        <v>100</v>
      </c>
      <c r="D2275" s="130">
        <v>4365</v>
      </c>
      <c r="E2275" s="130" t="s">
        <v>224</v>
      </c>
      <c r="F2275" s="130">
        <v>0.223060838575948</v>
      </c>
      <c r="G2275" s="130" t="s">
        <v>53</v>
      </c>
      <c r="H2275" s="130" t="s">
        <v>53</v>
      </c>
      <c r="I2275" s="130" t="s">
        <v>66</v>
      </c>
      <c r="J2275" s="130" t="s">
        <v>45</v>
      </c>
      <c r="K2275" s="130" t="s">
        <v>44</v>
      </c>
    </row>
    <row r="2276" spans="1:11" x14ac:dyDescent="0.35">
      <c r="A2276" s="130">
        <v>495</v>
      </c>
      <c r="B2276" s="130">
        <v>37</v>
      </c>
      <c r="C2276" s="130" t="s">
        <v>100</v>
      </c>
      <c r="D2276" s="130">
        <v>4822</v>
      </c>
      <c r="E2276" s="130" t="s">
        <v>224</v>
      </c>
      <c r="F2276" s="130">
        <v>0.223060838575948</v>
      </c>
      <c r="G2276" s="130" t="s">
        <v>53</v>
      </c>
      <c r="H2276" s="130" t="s">
        <v>53</v>
      </c>
      <c r="I2276" s="130" t="s">
        <v>66</v>
      </c>
      <c r="J2276" s="130" t="s">
        <v>45</v>
      </c>
      <c r="K2276" s="130" t="s">
        <v>44</v>
      </c>
    </row>
    <row r="2277" spans="1:11" x14ac:dyDescent="0.35">
      <c r="A2277" s="130">
        <v>500</v>
      </c>
      <c r="B2277" s="130">
        <v>37</v>
      </c>
      <c r="C2277" s="130" t="s">
        <v>100</v>
      </c>
      <c r="D2277" s="130">
        <v>4647</v>
      </c>
      <c r="E2277" s="130" t="s">
        <v>224</v>
      </c>
      <c r="F2277" s="130">
        <v>0.223060838575948</v>
      </c>
      <c r="G2277" s="130" t="s">
        <v>53</v>
      </c>
      <c r="H2277" s="130" t="s">
        <v>53</v>
      </c>
      <c r="I2277" s="130" t="s">
        <v>66</v>
      </c>
      <c r="J2277" s="130" t="s">
        <v>45</v>
      </c>
      <c r="K2277" s="130" t="s">
        <v>44</v>
      </c>
    </row>
    <row r="2278" spans="1:11" x14ac:dyDescent="0.35">
      <c r="A2278" s="130">
        <v>505</v>
      </c>
      <c r="B2278" s="130">
        <v>37</v>
      </c>
      <c r="C2278" s="130" t="s">
        <v>100</v>
      </c>
      <c r="D2278" s="130">
        <v>4110</v>
      </c>
      <c r="E2278" s="130" t="s">
        <v>224</v>
      </c>
      <c r="F2278" s="130">
        <v>0.223060838575948</v>
      </c>
      <c r="G2278" s="130" t="s">
        <v>53</v>
      </c>
      <c r="H2278" s="130" t="s">
        <v>53</v>
      </c>
      <c r="I2278" s="130" t="s">
        <v>66</v>
      </c>
      <c r="J2278" s="130" t="s">
        <v>45</v>
      </c>
      <c r="K2278" s="130" t="s">
        <v>44</v>
      </c>
    </row>
    <row r="2279" spans="1:11" x14ac:dyDescent="0.35">
      <c r="A2279" s="130">
        <v>510</v>
      </c>
      <c r="B2279" s="130">
        <v>37</v>
      </c>
      <c r="C2279" s="130" t="s">
        <v>100</v>
      </c>
      <c r="D2279" s="130">
        <v>4475</v>
      </c>
      <c r="E2279" s="130" t="s">
        <v>224</v>
      </c>
      <c r="F2279" s="130">
        <v>0.223060838575948</v>
      </c>
      <c r="G2279" s="130" t="s">
        <v>53</v>
      </c>
      <c r="H2279" s="130" t="s">
        <v>53</v>
      </c>
      <c r="I2279" s="130" t="s">
        <v>66</v>
      </c>
      <c r="J2279" s="130" t="s">
        <v>45</v>
      </c>
      <c r="K2279" s="130" t="s">
        <v>44</v>
      </c>
    </row>
    <row r="2280" spans="1:11" x14ac:dyDescent="0.35">
      <c r="A2280" s="130">
        <v>515</v>
      </c>
      <c r="B2280" s="130">
        <v>37</v>
      </c>
      <c r="C2280" s="130" t="s">
        <v>100</v>
      </c>
      <c r="D2280" s="130">
        <v>4825</v>
      </c>
      <c r="E2280" s="130" t="s">
        <v>224</v>
      </c>
      <c r="F2280" s="130">
        <v>0.223060838575948</v>
      </c>
      <c r="G2280" s="130" t="s">
        <v>53</v>
      </c>
      <c r="H2280" s="130" t="s">
        <v>53</v>
      </c>
      <c r="I2280" s="130" t="s">
        <v>66</v>
      </c>
      <c r="J2280" s="130" t="s">
        <v>45</v>
      </c>
      <c r="K2280" s="130" t="s">
        <v>44</v>
      </c>
    </row>
    <row r="2281" spans="1:11" x14ac:dyDescent="0.35">
      <c r="A2281" s="130">
        <v>520</v>
      </c>
      <c r="B2281" s="130">
        <v>37</v>
      </c>
      <c r="C2281" s="130" t="s">
        <v>100</v>
      </c>
      <c r="D2281" s="130">
        <v>4278</v>
      </c>
      <c r="E2281" s="130" t="s">
        <v>224</v>
      </c>
      <c r="F2281" s="130">
        <v>0.223060838575948</v>
      </c>
      <c r="G2281" s="130" t="s">
        <v>53</v>
      </c>
      <c r="H2281" s="130" t="s">
        <v>53</v>
      </c>
      <c r="I2281" s="130" t="s">
        <v>66</v>
      </c>
      <c r="J2281" s="130" t="s">
        <v>45</v>
      </c>
      <c r="K2281" s="130" t="s">
        <v>44</v>
      </c>
    </row>
    <row r="2282" spans="1:11" x14ac:dyDescent="0.35">
      <c r="A2282" s="130">
        <v>525</v>
      </c>
      <c r="B2282" s="130">
        <v>37</v>
      </c>
      <c r="C2282" s="130" t="s">
        <v>100</v>
      </c>
      <c r="D2282" s="130">
        <v>4348</v>
      </c>
      <c r="E2282" s="130" t="s">
        <v>224</v>
      </c>
      <c r="F2282" s="130">
        <v>0.223060838575948</v>
      </c>
      <c r="G2282" s="130" t="s">
        <v>53</v>
      </c>
      <c r="H2282" s="130" t="s">
        <v>53</v>
      </c>
      <c r="I2282" s="130" t="s">
        <v>66</v>
      </c>
      <c r="J2282" s="130" t="s">
        <v>45</v>
      </c>
      <c r="K2282" s="130" t="s">
        <v>44</v>
      </c>
    </row>
    <row r="2283" spans="1:11" x14ac:dyDescent="0.35">
      <c r="A2283" s="130">
        <v>530</v>
      </c>
      <c r="B2283" s="130">
        <v>37</v>
      </c>
      <c r="C2283" s="130" t="s">
        <v>100</v>
      </c>
      <c r="D2283" s="130">
        <v>4222</v>
      </c>
      <c r="E2283" s="130" t="s">
        <v>224</v>
      </c>
      <c r="F2283" s="130">
        <v>0.223060838575948</v>
      </c>
      <c r="G2283" s="130" t="s">
        <v>53</v>
      </c>
      <c r="H2283" s="130" t="s">
        <v>53</v>
      </c>
      <c r="I2283" s="130" t="s">
        <v>66</v>
      </c>
      <c r="J2283" s="130" t="s">
        <v>45</v>
      </c>
      <c r="K2283" s="130" t="s">
        <v>44</v>
      </c>
    </row>
    <row r="2284" spans="1:11" x14ac:dyDescent="0.35">
      <c r="A2284" s="130">
        <v>535</v>
      </c>
      <c r="B2284" s="130">
        <v>37</v>
      </c>
      <c r="C2284" s="130" t="s">
        <v>100</v>
      </c>
      <c r="D2284" s="130">
        <v>4407</v>
      </c>
      <c r="E2284" s="130" t="s">
        <v>224</v>
      </c>
      <c r="F2284" s="130">
        <v>0.223060838575948</v>
      </c>
      <c r="G2284" s="130" t="s">
        <v>53</v>
      </c>
      <c r="H2284" s="130" t="s">
        <v>53</v>
      </c>
      <c r="I2284" s="130" t="s">
        <v>66</v>
      </c>
      <c r="J2284" s="130" t="s">
        <v>45</v>
      </c>
      <c r="K2284" s="130" t="s">
        <v>44</v>
      </c>
    </row>
    <row r="2285" spans="1:11" x14ac:dyDescent="0.35">
      <c r="A2285" s="130">
        <v>540</v>
      </c>
      <c r="B2285" s="130">
        <v>37</v>
      </c>
      <c r="C2285" s="130" t="s">
        <v>100</v>
      </c>
      <c r="D2285" s="130">
        <v>5062</v>
      </c>
      <c r="E2285" s="130" t="s">
        <v>224</v>
      </c>
      <c r="F2285" s="130">
        <v>0.223060838575948</v>
      </c>
      <c r="G2285" s="130" t="s">
        <v>53</v>
      </c>
      <c r="H2285" s="130" t="s">
        <v>53</v>
      </c>
      <c r="I2285" s="130" t="s">
        <v>66</v>
      </c>
      <c r="J2285" s="130" t="s">
        <v>45</v>
      </c>
      <c r="K2285" s="130" t="s">
        <v>44</v>
      </c>
    </row>
    <row r="2286" spans="1:11" x14ac:dyDescent="0.35">
      <c r="A2286" s="130">
        <v>545</v>
      </c>
      <c r="B2286" s="130">
        <v>37</v>
      </c>
      <c r="C2286" s="130" t="s">
        <v>100</v>
      </c>
      <c r="D2286" s="130">
        <v>4568</v>
      </c>
      <c r="E2286" s="130" t="s">
        <v>224</v>
      </c>
      <c r="F2286" s="130">
        <v>0.223060838575948</v>
      </c>
      <c r="G2286" s="130" t="s">
        <v>53</v>
      </c>
      <c r="H2286" s="130" t="s">
        <v>53</v>
      </c>
      <c r="I2286" s="130" t="s">
        <v>66</v>
      </c>
      <c r="J2286" s="130" t="s">
        <v>45</v>
      </c>
      <c r="K2286" s="130" t="s">
        <v>44</v>
      </c>
    </row>
    <row r="2287" spans="1:11" x14ac:dyDescent="0.35">
      <c r="A2287" s="130">
        <v>550</v>
      </c>
      <c r="B2287" s="130">
        <v>37</v>
      </c>
      <c r="C2287" s="130" t="s">
        <v>100</v>
      </c>
      <c r="D2287" s="130">
        <v>4150</v>
      </c>
      <c r="E2287" s="130" t="s">
        <v>224</v>
      </c>
      <c r="F2287" s="130">
        <v>0.223060838575948</v>
      </c>
      <c r="G2287" s="130" t="s">
        <v>53</v>
      </c>
      <c r="H2287" s="130" t="s">
        <v>53</v>
      </c>
      <c r="I2287" s="130" t="s">
        <v>66</v>
      </c>
      <c r="J2287" s="130" t="s">
        <v>45</v>
      </c>
      <c r="K2287" s="130" t="s">
        <v>44</v>
      </c>
    </row>
    <row r="2288" spans="1:11" x14ac:dyDescent="0.35">
      <c r="A2288" s="130">
        <v>555</v>
      </c>
      <c r="B2288" s="130">
        <v>37</v>
      </c>
      <c r="C2288" s="130" t="s">
        <v>100</v>
      </c>
      <c r="D2288" s="130">
        <v>4953</v>
      </c>
      <c r="E2288" s="130" t="s">
        <v>224</v>
      </c>
      <c r="F2288" s="130">
        <v>0.223060838575948</v>
      </c>
      <c r="G2288" s="130" t="s">
        <v>53</v>
      </c>
      <c r="H2288" s="130" t="s">
        <v>53</v>
      </c>
      <c r="I2288" s="130" t="s">
        <v>66</v>
      </c>
      <c r="J2288" s="130" t="s">
        <v>45</v>
      </c>
      <c r="K2288" s="130" t="s">
        <v>44</v>
      </c>
    </row>
    <row r="2289" spans="1:11" x14ac:dyDescent="0.35">
      <c r="A2289" s="130">
        <v>560</v>
      </c>
      <c r="B2289" s="130">
        <v>37</v>
      </c>
      <c r="C2289" s="130" t="s">
        <v>100</v>
      </c>
      <c r="D2289" s="130">
        <v>4349</v>
      </c>
      <c r="E2289" s="130" t="s">
        <v>224</v>
      </c>
      <c r="F2289" s="130">
        <v>0.223060838575948</v>
      </c>
      <c r="G2289" s="130" t="s">
        <v>53</v>
      </c>
      <c r="H2289" s="130" t="s">
        <v>53</v>
      </c>
      <c r="I2289" s="130" t="s">
        <v>66</v>
      </c>
      <c r="J2289" s="130" t="s">
        <v>45</v>
      </c>
      <c r="K2289" s="130" t="s">
        <v>44</v>
      </c>
    </row>
    <row r="2290" spans="1:11" x14ac:dyDescent="0.35">
      <c r="A2290" s="130">
        <v>565</v>
      </c>
      <c r="B2290" s="130">
        <v>37</v>
      </c>
      <c r="C2290" s="130" t="s">
        <v>100</v>
      </c>
      <c r="D2290" s="130">
        <v>4759</v>
      </c>
      <c r="E2290" s="130" t="s">
        <v>224</v>
      </c>
      <c r="F2290" s="130">
        <v>0.223060838575948</v>
      </c>
      <c r="G2290" s="130" t="s">
        <v>53</v>
      </c>
      <c r="H2290" s="130" t="s">
        <v>53</v>
      </c>
      <c r="I2290" s="130" t="s">
        <v>66</v>
      </c>
      <c r="J2290" s="130" t="s">
        <v>45</v>
      </c>
      <c r="K2290" s="130" t="s">
        <v>44</v>
      </c>
    </row>
    <row r="2291" spans="1:11" x14ac:dyDescent="0.35">
      <c r="A2291" s="130">
        <v>570</v>
      </c>
      <c r="B2291" s="130">
        <v>37</v>
      </c>
      <c r="C2291" s="130" t="s">
        <v>100</v>
      </c>
      <c r="D2291" s="130">
        <v>4477</v>
      </c>
      <c r="E2291" s="130" t="s">
        <v>224</v>
      </c>
      <c r="F2291" s="130">
        <v>0.223060838575948</v>
      </c>
      <c r="G2291" s="130" t="s">
        <v>53</v>
      </c>
      <c r="H2291" s="130" t="s">
        <v>53</v>
      </c>
      <c r="I2291" s="130" t="s">
        <v>66</v>
      </c>
      <c r="J2291" s="130" t="s">
        <v>45</v>
      </c>
      <c r="K2291" s="130" t="s">
        <v>44</v>
      </c>
    </row>
    <row r="2292" spans="1:11" x14ac:dyDescent="0.35">
      <c r="A2292" s="130">
        <v>575</v>
      </c>
      <c r="B2292" s="130">
        <v>37</v>
      </c>
      <c r="C2292" s="130" t="s">
        <v>100</v>
      </c>
      <c r="D2292" s="130">
        <v>4810</v>
      </c>
      <c r="E2292" s="130" t="s">
        <v>224</v>
      </c>
      <c r="F2292" s="130">
        <v>0.223060838575948</v>
      </c>
      <c r="G2292" s="130" t="s">
        <v>53</v>
      </c>
      <c r="H2292" s="130" t="s">
        <v>53</v>
      </c>
      <c r="I2292" s="130" t="s">
        <v>66</v>
      </c>
      <c r="J2292" s="130" t="s">
        <v>45</v>
      </c>
      <c r="K2292" s="130" t="s">
        <v>44</v>
      </c>
    </row>
    <row r="2293" spans="1:11" x14ac:dyDescent="0.35">
      <c r="A2293" s="130">
        <v>580</v>
      </c>
      <c r="B2293" s="130">
        <v>37</v>
      </c>
      <c r="C2293" s="130" t="s">
        <v>100</v>
      </c>
      <c r="D2293" s="130">
        <v>4638</v>
      </c>
      <c r="E2293" s="130" t="s">
        <v>224</v>
      </c>
      <c r="F2293" s="130">
        <v>0.223060838575948</v>
      </c>
      <c r="G2293" s="130" t="s">
        <v>53</v>
      </c>
      <c r="H2293" s="130" t="s">
        <v>53</v>
      </c>
      <c r="I2293" s="130" t="s">
        <v>66</v>
      </c>
      <c r="J2293" s="130" t="s">
        <v>45</v>
      </c>
      <c r="K2293" s="130" t="s">
        <v>44</v>
      </c>
    </row>
    <row r="2294" spans="1:11" x14ac:dyDescent="0.35">
      <c r="A2294" s="130">
        <v>585</v>
      </c>
      <c r="B2294" s="130">
        <v>37</v>
      </c>
      <c r="C2294" s="130" t="s">
        <v>100</v>
      </c>
      <c r="D2294" s="130">
        <v>4602</v>
      </c>
      <c r="E2294" s="130" t="s">
        <v>224</v>
      </c>
      <c r="F2294" s="130">
        <v>0.223060838575948</v>
      </c>
      <c r="G2294" s="130" t="s">
        <v>53</v>
      </c>
      <c r="H2294" s="130" t="s">
        <v>53</v>
      </c>
      <c r="I2294" s="130" t="s">
        <v>66</v>
      </c>
      <c r="J2294" s="130" t="s">
        <v>45</v>
      </c>
      <c r="K2294" s="130" t="s">
        <v>44</v>
      </c>
    </row>
    <row r="2295" spans="1:11" x14ac:dyDescent="0.35">
      <c r="A2295" s="130">
        <v>590</v>
      </c>
      <c r="B2295" s="130">
        <v>37</v>
      </c>
      <c r="C2295" s="130" t="s">
        <v>100</v>
      </c>
      <c r="D2295" s="130">
        <v>4709</v>
      </c>
      <c r="E2295" s="130" t="s">
        <v>224</v>
      </c>
      <c r="F2295" s="130">
        <v>0.223060838575948</v>
      </c>
      <c r="G2295" s="130" t="s">
        <v>53</v>
      </c>
      <c r="H2295" s="130" t="s">
        <v>53</v>
      </c>
      <c r="I2295" s="130" t="s">
        <v>66</v>
      </c>
      <c r="J2295" s="130" t="s">
        <v>45</v>
      </c>
      <c r="K2295" s="130" t="s">
        <v>44</v>
      </c>
    </row>
    <row r="2296" spans="1:11" x14ac:dyDescent="0.35">
      <c r="A2296" s="130">
        <v>595</v>
      </c>
      <c r="B2296" s="130">
        <v>37</v>
      </c>
      <c r="C2296" s="130" t="s">
        <v>100</v>
      </c>
      <c r="D2296" s="130">
        <v>4902</v>
      </c>
      <c r="E2296" s="130" t="s">
        <v>224</v>
      </c>
      <c r="F2296" s="130">
        <v>0.223060838575948</v>
      </c>
      <c r="G2296" s="130" t="s">
        <v>53</v>
      </c>
      <c r="H2296" s="130" t="s">
        <v>53</v>
      </c>
      <c r="I2296" s="130" t="s">
        <v>66</v>
      </c>
      <c r="J2296" s="130" t="s">
        <v>45</v>
      </c>
      <c r="K2296" s="130" t="s">
        <v>44</v>
      </c>
    </row>
    <row r="2297" spans="1:11" x14ac:dyDescent="0.35">
      <c r="A2297" s="130">
        <v>600</v>
      </c>
      <c r="B2297" s="130">
        <v>37.1</v>
      </c>
      <c r="C2297" s="130" t="s">
        <v>100</v>
      </c>
      <c r="D2297" s="130">
        <v>4633</v>
      </c>
      <c r="E2297" s="130" t="s">
        <v>224</v>
      </c>
      <c r="F2297" s="130">
        <v>0.223060838575948</v>
      </c>
      <c r="G2297" s="130" t="s">
        <v>53</v>
      </c>
      <c r="H2297" s="130" t="s">
        <v>53</v>
      </c>
      <c r="I2297" s="130" t="s">
        <v>66</v>
      </c>
      <c r="J2297" s="130" t="s">
        <v>45</v>
      </c>
      <c r="K2297" s="130" t="s">
        <v>44</v>
      </c>
    </row>
    <row r="2298" spans="1:11" x14ac:dyDescent="0.35">
      <c r="A2298" s="130">
        <v>605</v>
      </c>
      <c r="B2298" s="130">
        <v>37</v>
      </c>
      <c r="C2298" s="130" t="s">
        <v>100</v>
      </c>
      <c r="D2298" s="130">
        <v>5254</v>
      </c>
      <c r="E2298" s="130" t="s">
        <v>224</v>
      </c>
      <c r="F2298" s="130">
        <v>0.223060838575948</v>
      </c>
      <c r="G2298" s="130" t="s">
        <v>53</v>
      </c>
      <c r="H2298" s="130" t="s">
        <v>53</v>
      </c>
      <c r="I2298" s="130" t="s">
        <v>66</v>
      </c>
      <c r="J2298" s="130" t="s">
        <v>45</v>
      </c>
      <c r="K2298" s="130" t="s">
        <v>44</v>
      </c>
    </row>
    <row r="2299" spans="1:11" x14ac:dyDescent="0.35">
      <c r="A2299" s="130">
        <v>610</v>
      </c>
      <c r="B2299" s="130">
        <v>37</v>
      </c>
      <c r="C2299" s="130" t="s">
        <v>100</v>
      </c>
      <c r="D2299" s="130">
        <v>5156</v>
      </c>
      <c r="E2299" s="130" t="s">
        <v>224</v>
      </c>
      <c r="F2299" s="130">
        <v>0.223060838575948</v>
      </c>
      <c r="G2299" s="130" t="s">
        <v>53</v>
      </c>
      <c r="H2299" s="130" t="s">
        <v>53</v>
      </c>
      <c r="I2299" s="130" t="s">
        <v>66</v>
      </c>
      <c r="J2299" s="130" t="s">
        <v>45</v>
      </c>
      <c r="K2299" s="130" t="s">
        <v>44</v>
      </c>
    </row>
    <row r="2300" spans="1:11" x14ac:dyDescent="0.35">
      <c r="A2300" s="130">
        <v>615</v>
      </c>
      <c r="B2300" s="130">
        <v>37</v>
      </c>
      <c r="C2300" s="130" t="s">
        <v>100</v>
      </c>
      <c r="D2300" s="130">
        <v>4541</v>
      </c>
      <c r="E2300" s="130" t="s">
        <v>224</v>
      </c>
      <c r="F2300" s="130">
        <v>0.223060838575948</v>
      </c>
      <c r="G2300" s="130" t="s">
        <v>53</v>
      </c>
      <c r="H2300" s="130" t="s">
        <v>53</v>
      </c>
      <c r="I2300" s="130" t="s">
        <v>66</v>
      </c>
      <c r="J2300" s="130" t="s">
        <v>45</v>
      </c>
      <c r="K2300" s="130" t="s">
        <v>44</v>
      </c>
    </row>
    <row r="2301" spans="1:11" x14ac:dyDescent="0.35">
      <c r="A2301" s="130">
        <v>620</v>
      </c>
      <c r="B2301" s="130">
        <v>37</v>
      </c>
      <c r="C2301" s="130" t="s">
        <v>100</v>
      </c>
      <c r="D2301" s="130">
        <v>5495</v>
      </c>
      <c r="E2301" s="130" t="s">
        <v>224</v>
      </c>
      <c r="F2301" s="130">
        <v>0.223060838575948</v>
      </c>
      <c r="G2301" s="130" t="s">
        <v>53</v>
      </c>
      <c r="H2301" s="130" t="s">
        <v>53</v>
      </c>
      <c r="I2301" s="130" t="s">
        <v>66</v>
      </c>
      <c r="J2301" s="130" t="s">
        <v>45</v>
      </c>
      <c r="K2301" s="130" t="s">
        <v>44</v>
      </c>
    </row>
    <row r="2302" spans="1:11" x14ac:dyDescent="0.35">
      <c r="A2302" s="130">
        <v>625</v>
      </c>
      <c r="B2302" s="130">
        <v>37</v>
      </c>
      <c r="C2302" s="130" t="s">
        <v>100</v>
      </c>
      <c r="D2302" s="130">
        <v>4983</v>
      </c>
      <c r="E2302" s="130" t="s">
        <v>224</v>
      </c>
      <c r="F2302" s="130">
        <v>0.223060838575948</v>
      </c>
      <c r="G2302" s="130" t="s">
        <v>53</v>
      </c>
      <c r="H2302" s="130" t="s">
        <v>53</v>
      </c>
      <c r="I2302" s="130" t="s">
        <v>66</v>
      </c>
      <c r="J2302" s="130" t="s">
        <v>45</v>
      </c>
      <c r="K2302" s="130" t="s">
        <v>44</v>
      </c>
    </row>
    <row r="2303" spans="1:11" x14ac:dyDescent="0.35">
      <c r="A2303" s="130">
        <v>630</v>
      </c>
      <c r="B2303" s="130">
        <v>37</v>
      </c>
      <c r="C2303" s="130" t="s">
        <v>100</v>
      </c>
      <c r="D2303" s="130">
        <v>4939</v>
      </c>
      <c r="E2303" s="130" t="s">
        <v>224</v>
      </c>
      <c r="F2303" s="130">
        <v>0.223060838575948</v>
      </c>
      <c r="G2303" s="130" t="s">
        <v>53</v>
      </c>
      <c r="H2303" s="130" t="s">
        <v>53</v>
      </c>
      <c r="I2303" s="130" t="s">
        <v>66</v>
      </c>
      <c r="J2303" s="130" t="s">
        <v>45</v>
      </c>
      <c r="K2303" s="130" t="s">
        <v>44</v>
      </c>
    </row>
    <row r="2304" spans="1:11" x14ac:dyDescent="0.35">
      <c r="A2304" s="130">
        <v>635</v>
      </c>
      <c r="B2304" s="130">
        <v>37</v>
      </c>
      <c r="C2304" s="130" t="s">
        <v>100</v>
      </c>
      <c r="D2304" s="130">
        <v>5060</v>
      </c>
      <c r="E2304" s="130" t="s">
        <v>224</v>
      </c>
      <c r="F2304" s="130">
        <v>0.223060838575948</v>
      </c>
      <c r="G2304" s="130" t="s">
        <v>53</v>
      </c>
      <c r="H2304" s="130" t="s">
        <v>53</v>
      </c>
      <c r="I2304" s="130" t="s">
        <v>66</v>
      </c>
      <c r="J2304" s="130" t="s">
        <v>45</v>
      </c>
      <c r="K2304" s="130" t="s">
        <v>44</v>
      </c>
    </row>
    <row r="2305" spans="1:11" x14ac:dyDescent="0.35">
      <c r="A2305" s="130">
        <v>640</v>
      </c>
      <c r="B2305" s="130">
        <v>37</v>
      </c>
      <c r="C2305" s="130" t="s">
        <v>100</v>
      </c>
      <c r="D2305" s="130">
        <v>4723</v>
      </c>
      <c r="E2305" s="130" t="s">
        <v>224</v>
      </c>
      <c r="F2305" s="130">
        <v>0.223060838575948</v>
      </c>
      <c r="G2305" s="130" t="s">
        <v>53</v>
      </c>
      <c r="H2305" s="130" t="s">
        <v>53</v>
      </c>
      <c r="I2305" s="130" t="s">
        <v>66</v>
      </c>
      <c r="J2305" s="130" t="s">
        <v>45</v>
      </c>
      <c r="K2305" s="130" t="s">
        <v>44</v>
      </c>
    </row>
    <row r="2306" spans="1:11" x14ac:dyDescent="0.35">
      <c r="A2306" s="130">
        <v>645</v>
      </c>
      <c r="B2306" s="130">
        <v>37</v>
      </c>
      <c r="C2306" s="130" t="s">
        <v>100</v>
      </c>
      <c r="D2306" s="130">
        <v>4977</v>
      </c>
      <c r="E2306" s="130" t="s">
        <v>224</v>
      </c>
      <c r="F2306" s="130">
        <v>0.223060838575948</v>
      </c>
      <c r="G2306" s="130" t="s">
        <v>53</v>
      </c>
      <c r="H2306" s="130" t="s">
        <v>53</v>
      </c>
      <c r="I2306" s="130" t="s">
        <v>66</v>
      </c>
      <c r="J2306" s="130" t="s">
        <v>45</v>
      </c>
      <c r="K2306" s="130" t="s">
        <v>44</v>
      </c>
    </row>
    <row r="2307" spans="1:11" x14ac:dyDescent="0.35">
      <c r="A2307" s="130">
        <v>650</v>
      </c>
      <c r="B2307" s="130">
        <v>37</v>
      </c>
      <c r="C2307" s="130" t="s">
        <v>100</v>
      </c>
      <c r="D2307" s="130">
        <v>4763</v>
      </c>
      <c r="E2307" s="130" t="s">
        <v>224</v>
      </c>
      <c r="F2307" s="130">
        <v>0.223060838575948</v>
      </c>
      <c r="G2307" s="130" t="s">
        <v>53</v>
      </c>
      <c r="H2307" s="130" t="s">
        <v>53</v>
      </c>
      <c r="I2307" s="130" t="s">
        <v>66</v>
      </c>
      <c r="J2307" s="130" t="s">
        <v>45</v>
      </c>
      <c r="K2307" s="130" t="s">
        <v>44</v>
      </c>
    </row>
    <row r="2308" spans="1:11" x14ac:dyDescent="0.35">
      <c r="A2308" s="130">
        <v>655</v>
      </c>
      <c r="B2308" s="130">
        <v>37</v>
      </c>
      <c r="C2308" s="130" t="s">
        <v>100</v>
      </c>
      <c r="D2308" s="130">
        <v>4487</v>
      </c>
      <c r="E2308" s="130" t="s">
        <v>224</v>
      </c>
      <c r="F2308" s="130">
        <v>0.223060838575948</v>
      </c>
      <c r="G2308" s="130" t="s">
        <v>53</v>
      </c>
      <c r="H2308" s="130" t="s">
        <v>53</v>
      </c>
      <c r="I2308" s="130" t="s">
        <v>66</v>
      </c>
      <c r="J2308" s="130" t="s">
        <v>45</v>
      </c>
      <c r="K2308" s="130" t="s">
        <v>44</v>
      </c>
    </row>
    <row r="2309" spans="1:11" x14ac:dyDescent="0.35">
      <c r="A2309" s="130">
        <v>660</v>
      </c>
      <c r="B2309" s="130">
        <v>37</v>
      </c>
      <c r="C2309" s="130" t="s">
        <v>100</v>
      </c>
      <c r="D2309" s="130">
        <v>4584</v>
      </c>
      <c r="E2309" s="130" t="s">
        <v>224</v>
      </c>
      <c r="F2309" s="130">
        <v>0.223060838575948</v>
      </c>
      <c r="G2309" s="130" t="s">
        <v>53</v>
      </c>
      <c r="H2309" s="130" t="s">
        <v>53</v>
      </c>
      <c r="I2309" s="130" t="s">
        <v>66</v>
      </c>
      <c r="J2309" s="130" t="s">
        <v>45</v>
      </c>
      <c r="K2309" s="130" t="s">
        <v>44</v>
      </c>
    </row>
    <row r="2310" spans="1:11" x14ac:dyDescent="0.35">
      <c r="A2310" s="130">
        <v>665</v>
      </c>
      <c r="B2310" s="130">
        <v>37</v>
      </c>
      <c r="C2310" s="130" t="s">
        <v>100</v>
      </c>
      <c r="D2310" s="130">
        <v>4898</v>
      </c>
      <c r="E2310" s="130" t="s">
        <v>224</v>
      </c>
      <c r="F2310" s="130">
        <v>0.223060838575948</v>
      </c>
      <c r="G2310" s="130" t="s">
        <v>53</v>
      </c>
      <c r="H2310" s="130" t="s">
        <v>53</v>
      </c>
      <c r="I2310" s="130" t="s">
        <v>66</v>
      </c>
      <c r="J2310" s="130" t="s">
        <v>45</v>
      </c>
      <c r="K2310" s="130" t="s">
        <v>44</v>
      </c>
    </row>
    <row r="2311" spans="1:11" x14ac:dyDescent="0.35">
      <c r="A2311" s="130">
        <v>670</v>
      </c>
      <c r="B2311" s="130">
        <v>37</v>
      </c>
      <c r="C2311" s="130" t="s">
        <v>100</v>
      </c>
      <c r="D2311" s="130">
        <v>4234</v>
      </c>
      <c r="E2311" s="130" t="s">
        <v>224</v>
      </c>
      <c r="F2311" s="130">
        <v>0.223060838575948</v>
      </c>
      <c r="G2311" s="130" t="s">
        <v>53</v>
      </c>
      <c r="H2311" s="130" t="s">
        <v>53</v>
      </c>
      <c r="I2311" s="130" t="s">
        <v>66</v>
      </c>
      <c r="J2311" s="130" t="s">
        <v>45</v>
      </c>
      <c r="K2311" s="130" t="s">
        <v>44</v>
      </c>
    </row>
    <row r="2312" spans="1:11" x14ac:dyDescent="0.35">
      <c r="A2312" s="130">
        <v>675</v>
      </c>
      <c r="B2312" s="130">
        <v>37</v>
      </c>
      <c r="C2312" s="130" t="s">
        <v>100</v>
      </c>
      <c r="D2312" s="130">
        <v>5022</v>
      </c>
      <c r="E2312" s="130" t="s">
        <v>224</v>
      </c>
      <c r="F2312" s="130">
        <v>0.223060838575948</v>
      </c>
      <c r="G2312" s="130" t="s">
        <v>53</v>
      </c>
      <c r="H2312" s="130" t="s">
        <v>53</v>
      </c>
      <c r="I2312" s="130" t="s">
        <v>66</v>
      </c>
      <c r="J2312" s="130" t="s">
        <v>45</v>
      </c>
      <c r="K2312" s="130" t="s">
        <v>44</v>
      </c>
    </row>
    <row r="2313" spans="1:11" x14ac:dyDescent="0.35">
      <c r="A2313" s="130">
        <v>680</v>
      </c>
      <c r="B2313" s="130">
        <v>37</v>
      </c>
      <c r="C2313" s="130" t="s">
        <v>100</v>
      </c>
      <c r="D2313" s="130">
        <v>4577</v>
      </c>
      <c r="E2313" s="130" t="s">
        <v>224</v>
      </c>
      <c r="F2313" s="130">
        <v>0.223060838575948</v>
      </c>
      <c r="G2313" s="130" t="s">
        <v>53</v>
      </c>
      <c r="H2313" s="130" t="s">
        <v>53</v>
      </c>
      <c r="I2313" s="130" t="s">
        <v>66</v>
      </c>
      <c r="J2313" s="130" t="s">
        <v>45</v>
      </c>
      <c r="K2313" s="130" t="s">
        <v>44</v>
      </c>
    </row>
    <row r="2314" spans="1:11" x14ac:dyDescent="0.35">
      <c r="A2314" s="130">
        <v>685</v>
      </c>
      <c r="B2314" s="130">
        <v>37</v>
      </c>
      <c r="C2314" s="130" t="s">
        <v>100</v>
      </c>
      <c r="D2314" s="130">
        <v>5373</v>
      </c>
      <c r="E2314" s="130" t="s">
        <v>224</v>
      </c>
      <c r="F2314" s="130">
        <v>0.223060838575948</v>
      </c>
      <c r="G2314" s="130" t="s">
        <v>53</v>
      </c>
      <c r="H2314" s="130" t="s">
        <v>53</v>
      </c>
      <c r="I2314" s="130" t="s">
        <v>66</v>
      </c>
      <c r="J2314" s="130" t="s">
        <v>45</v>
      </c>
      <c r="K2314" s="130" t="s">
        <v>44</v>
      </c>
    </row>
    <row r="2315" spans="1:11" x14ac:dyDescent="0.35">
      <c r="A2315" s="130">
        <v>690</v>
      </c>
      <c r="B2315" s="130">
        <v>37</v>
      </c>
      <c r="C2315" s="130" t="s">
        <v>100</v>
      </c>
      <c r="D2315" s="130">
        <v>4720</v>
      </c>
      <c r="E2315" s="130" t="s">
        <v>224</v>
      </c>
      <c r="F2315" s="130">
        <v>0.223060838575948</v>
      </c>
      <c r="G2315" s="130" t="s">
        <v>53</v>
      </c>
      <c r="H2315" s="130" t="s">
        <v>53</v>
      </c>
      <c r="I2315" s="130" t="s">
        <v>66</v>
      </c>
      <c r="J2315" s="130" t="s">
        <v>45</v>
      </c>
      <c r="K2315" s="130" t="s">
        <v>44</v>
      </c>
    </row>
    <row r="2316" spans="1:11" x14ac:dyDescent="0.35">
      <c r="A2316" s="130">
        <v>695</v>
      </c>
      <c r="B2316" s="130">
        <v>37</v>
      </c>
      <c r="C2316" s="130" t="s">
        <v>100</v>
      </c>
      <c r="D2316" s="130">
        <v>4661</v>
      </c>
      <c r="E2316" s="130" t="s">
        <v>224</v>
      </c>
      <c r="F2316" s="130">
        <v>0.223060838575948</v>
      </c>
      <c r="G2316" s="130" t="s">
        <v>53</v>
      </c>
      <c r="H2316" s="130" t="s">
        <v>53</v>
      </c>
      <c r="I2316" s="130" t="s">
        <v>66</v>
      </c>
      <c r="J2316" s="130" t="s">
        <v>45</v>
      </c>
      <c r="K2316" s="130" t="s">
        <v>44</v>
      </c>
    </row>
    <row r="2317" spans="1:11" x14ac:dyDescent="0.35">
      <c r="A2317" s="130">
        <v>700</v>
      </c>
      <c r="B2317" s="130">
        <v>37</v>
      </c>
      <c r="C2317" s="130" t="s">
        <v>100</v>
      </c>
      <c r="D2317" s="130">
        <v>5699</v>
      </c>
      <c r="E2317" s="130" t="s">
        <v>224</v>
      </c>
      <c r="F2317" s="130">
        <v>0.223060838575948</v>
      </c>
      <c r="G2317" s="130" t="s">
        <v>53</v>
      </c>
      <c r="H2317" s="130" t="s">
        <v>53</v>
      </c>
      <c r="I2317" s="130" t="s">
        <v>66</v>
      </c>
      <c r="J2317" s="130" t="s">
        <v>45</v>
      </c>
      <c r="K2317" s="130" t="s">
        <v>44</v>
      </c>
    </row>
    <row r="2318" spans="1:11" x14ac:dyDescent="0.35">
      <c r="A2318" s="130">
        <v>705</v>
      </c>
      <c r="B2318" s="130">
        <v>37</v>
      </c>
      <c r="C2318" s="130" t="s">
        <v>100</v>
      </c>
      <c r="D2318" s="130">
        <v>4780</v>
      </c>
      <c r="E2318" s="130" t="s">
        <v>224</v>
      </c>
      <c r="F2318" s="130">
        <v>0.223060838575948</v>
      </c>
      <c r="G2318" s="130" t="s">
        <v>53</v>
      </c>
      <c r="H2318" s="130" t="s">
        <v>53</v>
      </c>
      <c r="I2318" s="130" t="s">
        <v>66</v>
      </c>
      <c r="J2318" s="130" t="s">
        <v>45</v>
      </c>
      <c r="K2318" s="130" t="s">
        <v>44</v>
      </c>
    </row>
    <row r="2319" spans="1:11" x14ac:dyDescent="0.35">
      <c r="A2319" s="130">
        <v>710</v>
      </c>
      <c r="B2319" s="130">
        <v>37</v>
      </c>
      <c r="C2319" s="130" t="s">
        <v>100</v>
      </c>
      <c r="D2319" s="130">
        <v>5207</v>
      </c>
      <c r="E2319" s="130" t="s">
        <v>224</v>
      </c>
      <c r="F2319" s="130">
        <v>0.223060838575948</v>
      </c>
      <c r="G2319" s="130" t="s">
        <v>53</v>
      </c>
      <c r="H2319" s="130" t="s">
        <v>53</v>
      </c>
      <c r="I2319" s="130" t="s">
        <v>66</v>
      </c>
      <c r="J2319" s="130" t="s">
        <v>45</v>
      </c>
      <c r="K2319" s="130" t="s">
        <v>44</v>
      </c>
    </row>
    <row r="2320" spans="1:11" x14ac:dyDescent="0.35">
      <c r="A2320" s="130">
        <v>715</v>
      </c>
      <c r="B2320" s="130">
        <v>37</v>
      </c>
      <c r="C2320" s="130" t="s">
        <v>100</v>
      </c>
      <c r="D2320" s="130">
        <v>5057</v>
      </c>
      <c r="E2320" s="130" t="s">
        <v>224</v>
      </c>
      <c r="F2320" s="130">
        <v>0.223060838575948</v>
      </c>
      <c r="G2320" s="130" t="s">
        <v>53</v>
      </c>
      <c r="H2320" s="130" t="s">
        <v>53</v>
      </c>
      <c r="I2320" s="130" t="s">
        <v>66</v>
      </c>
      <c r="J2320" s="130" t="s">
        <v>45</v>
      </c>
      <c r="K2320" s="130" t="s">
        <v>44</v>
      </c>
    </row>
    <row r="2321" spans="1:11" x14ac:dyDescent="0.35">
      <c r="A2321" s="130">
        <v>720</v>
      </c>
      <c r="B2321" s="130">
        <v>37</v>
      </c>
      <c r="C2321" s="130" t="s">
        <v>100</v>
      </c>
      <c r="D2321" s="130">
        <v>5022</v>
      </c>
      <c r="E2321" s="130" t="s">
        <v>224</v>
      </c>
      <c r="F2321" s="130">
        <v>0.223060838575948</v>
      </c>
      <c r="G2321" s="130" t="s">
        <v>53</v>
      </c>
      <c r="H2321" s="130" t="s">
        <v>53</v>
      </c>
      <c r="I2321" s="130" t="s">
        <v>66</v>
      </c>
      <c r="J2321" s="130" t="s">
        <v>45</v>
      </c>
      <c r="K2321" s="130" t="s">
        <v>44</v>
      </c>
    </row>
    <row r="2322" spans="1:11" x14ac:dyDescent="0.35">
      <c r="A2322" s="130">
        <v>0</v>
      </c>
      <c r="B2322" s="130">
        <v>37</v>
      </c>
      <c r="C2322" s="130" t="s">
        <v>101</v>
      </c>
      <c r="D2322" s="130">
        <v>5283</v>
      </c>
      <c r="E2322" s="130" t="s">
        <v>224</v>
      </c>
      <c r="F2322" s="130">
        <v>0.40894487072257102</v>
      </c>
      <c r="G2322" s="130" t="s">
        <v>53</v>
      </c>
      <c r="H2322" s="130" t="s">
        <v>53</v>
      </c>
      <c r="I2322" s="130" t="s">
        <v>66</v>
      </c>
      <c r="J2322" s="130" t="s">
        <v>45</v>
      </c>
      <c r="K2322" s="130" t="s">
        <v>44</v>
      </c>
    </row>
    <row r="2323" spans="1:11" x14ac:dyDescent="0.35">
      <c r="A2323" s="130">
        <v>5</v>
      </c>
      <c r="B2323" s="130">
        <v>37</v>
      </c>
      <c r="C2323" s="130" t="s">
        <v>101</v>
      </c>
      <c r="D2323" s="130">
        <v>3184</v>
      </c>
      <c r="E2323" s="130" t="s">
        <v>224</v>
      </c>
      <c r="F2323" s="130">
        <v>0.40894487072257102</v>
      </c>
      <c r="G2323" s="130" t="s">
        <v>53</v>
      </c>
      <c r="H2323" s="130" t="s">
        <v>53</v>
      </c>
      <c r="I2323" s="130" t="s">
        <v>66</v>
      </c>
      <c r="J2323" s="130" t="s">
        <v>45</v>
      </c>
      <c r="K2323" s="130" t="s">
        <v>44</v>
      </c>
    </row>
    <row r="2324" spans="1:11" x14ac:dyDescent="0.35">
      <c r="A2324" s="130">
        <v>10</v>
      </c>
      <c r="B2324" s="130">
        <v>37</v>
      </c>
      <c r="C2324" s="130" t="s">
        <v>101</v>
      </c>
      <c r="D2324" s="130">
        <v>2285</v>
      </c>
      <c r="E2324" s="130" t="s">
        <v>224</v>
      </c>
      <c r="F2324" s="130">
        <v>0.40894487072257102</v>
      </c>
      <c r="G2324" s="130" t="s">
        <v>53</v>
      </c>
      <c r="H2324" s="130" t="s">
        <v>53</v>
      </c>
      <c r="I2324" s="130" t="s">
        <v>66</v>
      </c>
      <c r="J2324" s="130" t="s">
        <v>45</v>
      </c>
      <c r="K2324" s="130" t="s">
        <v>44</v>
      </c>
    </row>
    <row r="2325" spans="1:11" x14ac:dyDescent="0.35">
      <c r="A2325" s="130">
        <v>15</v>
      </c>
      <c r="B2325" s="130">
        <v>36.9</v>
      </c>
      <c r="C2325" s="130" t="s">
        <v>101</v>
      </c>
      <c r="D2325" s="130">
        <v>2275</v>
      </c>
      <c r="E2325" s="130" t="s">
        <v>224</v>
      </c>
      <c r="F2325" s="130">
        <v>0.40894487072257102</v>
      </c>
      <c r="G2325" s="130" t="s">
        <v>53</v>
      </c>
      <c r="H2325" s="130" t="s">
        <v>53</v>
      </c>
      <c r="I2325" s="130" t="s">
        <v>66</v>
      </c>
      <c r="J2325" s="130" t="s">
        <v>45</v>
      </c>
      <c r="K2325" s="130" t="s">
        <v>44</v>
      </c>
    </row>
    <row r="2326" spans="1:11" x14ac:dyDescent="0.35">
      <c r="A2326" s="130">
        <v>20</v>
      </c>
      <c r="B2326" s="130">
        <v>37</v>
      </c>
      <c r="C2326" s="130" t="s">
        <v>101</v>
      </c>
      <c r="D2326" s="130">
        <v>1909</v>
      </c>
      <c r="E2326" s="130" t="s">
        <v>224</v>
      </c>
      <c r="F2326" s="130">
        <v>0.40894487072257102</v>
      </c>
      <c r="G2326" s="130" t="s">
        <v>53</v>
      </c>
      <c r="H2326" s="130" t="s">
        <v>53</v>
      </c>
      <c r="I2326" s="130" t="s">
        <v>66</v>
      </c>
      <c r="J2326" s="130" t="s">
        <v>45</v>
      </c>
      <c r="K2326" s="130" t="s">
        <v>44</v>
      </c>
    </row>
    <row r="2327" spans="1:11" x14ac:dyDescent="0.35">
      <c r="A2327" s="130">
        <v>25</v>
      </c>
      <c r="B2327" s="130">
        <v>37</v>
      </c>
      <c r="C2327" s="130" t="s">
        <v>101</v>
      </c>
      <c r="D2327" s="130">
        <v>2192</v>
      </c>
      <c r="E2327" s="130" t="s">
        <v>224</v>
      </c>
      <c r="F2327" s="130">
        <v>0.40894487072257102</v>
      </c>
      <c r="G2327" s="130" t="s">
        <v>53</v>
      </c>
      <c r="H2327" s="130" t="s">
        <v>53</v>
      </c>
      <c r="I2327" s="130" t="s">
        <v>66</v>
      </c>
      <c r="J2327" s="130" t="s">
        <v>45</v>
      </c>
      <c r="K2327" s="130" t="s">
        <v>44</v>
      </c>
    </row>
    <row r="2328" spans="1:11" x14ac:dyDescent="0.35">
      <c r="A2328" s="130">
        <v>30</v>
      </c>
      <c r="B2328" s="130">
        <v>36.9</v>
      </c>
      <c r="C2328" s="130" t="s">
        <v>101</v>
      </c>
      <c r="D2328" s="130">
        <v>1701</v>
      </c>
      <c r="E2328" s="130" t="s">
        <v>224</v>
      </c>
      <c r="F2328" s="130">
        <v>0.40894487072257102</v>
      </c>
      <c r="G2328" s="130" t="s">
        <v>53</v>
      </c>
      <c r="H2328" s="130" t="s">
        <v>53</v>
      </c>
      <c r="I2328" s="130" t="s">
        <v>66</v>
      </c>
      <c r="J2328" s="130" t="s">
        <v>45</v>
      </c>
      <c r="K2328" s="130" t="s">
        <v>44</v>
      </c>
    </row>
    <row r="2329" spans="1:11" x14ac:dyDescent="0.35">
      <c r="A2329" s="130">
        <v>35</v>
      </c>
      <c r="B2329" s="130">
        <v>37</v>
      </c>
      <c r="C2329" s="130" t="s">
        <v>101</v>
      </c>
      <c r="D2329" s="130">
        <v>1373</v>
      </c>
      <c r="E2329" s="130" t="s">
        <v>224</v>
      </c>
      <c r="F2329" s="130">
        <v>0.40894487072257102</v>
      </c>
      <c r="G2329" s="130" t="s">
        <v>53</v>
      </c>
      <c r="H2329" s="130" t="s">
        <v>53</v>
      </c>
      <c r="I2329" s="130" t="s">
        <v>66</v>
      </c>
      <c r="J2329" s="130" t="s">
        <v>45</v>
      </c>
      <c r="K2329" s="130" t="s">
        <v>44</v>
      </c>
    </row>
    <row r="2330" spans="1:11" x14ac:dyDescent="0.35">
      <c r="A2330" s="130">
        <v>40</v>
      </c>
      <c r="B2330" s="130">
        <v>37</v>
      </c>
      <c r="C2330" s="130" t="s">
        <v>101</v>
      </c>
      <c r="D2330" s="130">
        <v>1739</v>
      </c>
      <c r="E2330" s="130" t="s">
        <v>224</v>
      </c>
      <c r="F2330" s="130">
        <v>0.40894487072257102</v>
      </c>
      <c r="G2330" s="130" t="s">
        <v>53</v>
      </c>
      <c r="H2330" s="130" t="s">
        <v>53</v>
      </c>
      <c r="I2330" s="130" t="s">
        <v>66</v>
      </c>
      <c r="J2330" s="130" t="s">
        <v>45</v>
      </c>
      <c r="K2330" s="130" t="s">
        <v>44</v>
      </c>
    </row>
    <row r="2331" spans="1:11" x14ac:dyDescent="0.35">
      <c r="A2331" s="130">
        <v>45</v>
      </c>
      <c r="B2331" s="130">
        <v>37</v>
      </c>
      <c r="C2331" s="130" t="s">
        <v>101</v>
      </c>
      <c r="D2331" s="130">
        <v>1798</v>
      </c>
      <c r="E2331" s="130" t="s">
        <v>224</v>
      </c>
      <c r="F2331" s="130">
        <v>0.40894487072257102</v>
      </c>
      <c r="G2331" s="130" t="s">
        <v>53</v>
      </c>
      <c r="H2331" s="130" t="s">
        <v>53</v>
      </c>
      <c r="I2331" s="130" t="s">
        <v>66</v>
      </c>
      <c r="J2331" s="130" t="s">
        <v>45</v>
      </c>
      <c r="K2331" s="130" t="s">
        <v>44</v>
      </c>
    </row>
    <row r="2332" spans="1:11" x14ac:dyDescent="0.35">
      <c r="A2332" s="130">
        <v>50</v>
      </c>
      <c r="B2332" s="130">
        <v>37</v>
      </c>
      <c r="C2332" s="130" t="s">
        <v>101</v>
      </c>
      <c r="D2332" s="130">
        <v>1604</v>
      </c>
      <c r="E2332" s="130" t="s">
        <v>224</v>
      </c>
      <c r="F2332" s="130">
        <v>0.40894487072257102</v>
      </c>
      <c r="G2332" s="130" t="s">
        <v>53</v>
      </c>
      <c r="H2332" s="130" t="s">
        <v>53</v>
      </c>
      <c r="I2332" s="130" t="s">
        <v>66</v>
      </c>
      <c r="J2332" s="130" t="s">
        <v>45</v>
      </c>
      <c r="K2332" s="130" t="s">
        <v>44</v>
      </c>
    </row>
    <row r="2333" spans="1:11" x14ac:dyDescent="0.35">
      <c r="A2333" s="130">
        <v>55</v>
      </c>
      <c r="B2333" s="130">
        <v>37</v>
      </c>
      <c r="C2333" s="130" t="s">
        <v>101</v>
      </c>
      <c r="D2333" s="130">
        <v>1688</v>
      </c>
      <c r="E2333" s="130" t="s">
        <v>224</v>
      </c>
      <c r="F2333" s="130">
        <v>0.40894487072257102</v>
      </c>
      <c r="G2333" s="130" t="s">
        <v>53</v>
      </c>
      <c r="H2333" s="130" t="s">
        <v>53</v>
      </c>
      <c r="I2333" s="130" t="s">
        <v>66</v>
      </c>
      <c r="J2333" s="130" t="s">
        <v>45</v>
      </c>
      <c r="K2333" s="130" t="s">
        <v>44</v>
      </c>
    </row>
    <row r="2334" spans="1:11" x14ac:dyDescent="0.35">
      <c r="A2334" s="130">
        <v>60</v>
      </c>
      <c r="B2334" s="130">
        <v>37</v>
      </c>
      <c r="C2334" s="130" t="s">
        <v>101</v>
      </c>
      <c r="D2334" s="130">
        <v>1619</v>
      </c>
      <c r="E2334" s="130" t="s">
        <v>224</v>
      </c>
      <c r="F2334" s="130">
        <v>0.40894487072257102</v>
      </c>
      <c r="G2334" s="130" t="s">
        <v>53</v>
      </c>
      <c r="H2334" s="130" t="s">
        <v>53</v>
      </c>
      <c r="I2334" s="130" t="s">
        <v>66</v>
      </c>
      <c r="J2334" s="130" t="s">
        <v>45</v>
      </c>
      <c r="K2334" s="130" t="s">
        <v>44</v>
      </c>
    </row>
    <row r="2335" spans="1:11" x14ac:dyDescent="0.35">
      <c r="A2335" s="130">
        <v>65</v>
      </c>
      <c r="B2335" s="130">
        <v>37</v>
      </c>
      <c r="C2335" s="130" t="s">
        <v>101</v>
      </c>
      <c r="D2335" s="130">
        <v>1200</v>
      </c>
      <c r="E2335" s="130" t="s">
        <v>224</v>
      </c>
      <c r="F2335" s="130">
        <v>0.40894487072257102</v>
      </c>
      <c r="G2335" s="130" t="s">
        <v>53</v>
      </c>
      <c r="H2335" s="130" t="s">
        <v>53</v>
      </c>
      <c r="I2335" s="130" t="s">
        <v>66</v>
      </c>
      <c r="J2335" s="130" t="s">
        <v>45</v>
      </c>
      <c r="K2335" s="130" t="s">
        <v>44</v>
      </c>
    </row>
    <row r="2336" spans="1:11" x14ac:dyDescent="0.35">
      <c r="A2336" s="130">
        <v>70</v>
      </c>
      <c r="B2336" s="130">
        <v>37.1</v>
      </c>
      <c r="C2336" s="130" t="s">
        <v>101</v>
      </c>
      <c r="D2336" s="130">
        <v>1909</v>
      </c>
      <c r="E2336" s="130" t="s">
        <v>224</v>
      </c>
      <c r="F2336" s="130">
        <v>0.40894487072257102</v>
      </c>
      <c r="G2336" s="130" t="s">
        <v>53</v>
      </c>
      <c r="H2336" s="130" t="s">
        <v>53</v>
      </c>
      <c r="I2336" s="130" t="s">
        <v>66</v>
      </c>
      <c r="J2336" s="130" t="s">
        <v>45</v>
      </c>
      <c r="K2336" s="130" t="s">
        <v>44</v>
      </c>
    </row>
    <row r="2337" spans="1:11" x14ac:dyDescent="0.35">
      <c r="A2337" s="130">
        <v>75</v>
      </c>
      <c r="B2337" s="130">
        <v>37</v>
      </c>
      <c r="C2337" s="130" t="s">
        <v>101</v>
      </c>
      <c r="D2337" s="130">
        <v>1632</v>
      </c>
      <c r="E2337" s="130" t="s">
        <v>224</v>
      </c>
      <c r="F2337" s="130">
        <v>0.40894487072257102</v>
      </c>
      <c r="G2337" s="130" t="s">
        <v>53</v>
      </c>
      <c r="H2337" s="130" t="s">
        <v>53</v>
      </c>
      <c r="I2337" s="130" t="s">
        <v>66</v>
      </c>
      <c r="J2337" s="130" t="s">
        <v>45</v>
      </c>
      <c r="K2337" s="130" t="s">
        <v>44</v>
      </c>
    </row>
    <row r="2338" spans="1:11" x14ac:dyDescent="0.35">
      <c r="A2338" s="130">
        <v>80</v>
      </c>
      <c r="B2338" s="130">
        <v>37</v>
      </c>
      <c r="C2338" s="130" t="s">
        <v>101</v>
      </c>
      <c r="D2338" s="130">
        <v>1544</v>
      </c>
      <c r="E2338" s="130" t="s">
        <v>224</v>
      </c>
      <c r="F2338" s="130">
        <v>0.40894487072257102</v>
      </c>
      <c r="G2338" s="130" t="s">
        <v>53</v>
      </c>
      <c r="H2338" s="130" t="s">
        <v>53</v>
      </c>
      <c r="I2338" s="130" t="s">
        <v>66</v>
      </c>
      <c r="J2338" s="130" t="s">
        <v>45</v>
      </c>
      <c r="K2338" s="130" t="s">
        <v>44</v>
      </c>
    </row>
    <row r="2339" spans="1:11" x14ac:dyDescent="0.35">
      <c r="A2339" s="130">
        <v>85</v>
      </c>
      <c r="B2339" s="130">
        <v>37</v>
      </c>
      <c r="C2339" s="130" t="s">
        <v>101</v>
      </c>
      <c r="D2339" s="130">
        <v>1563</v>
      </c>
      <c r="E2339" s="130" t="s">
        <v>224</v>
      </c>
      <c r="F2339" s="130">
        <v>0.40894487072257102</v>
      </c>
      <c r="G2339" s="130" t="s">
        <v>53</v>
      </c>
      <c r="H2339" s="130" t="s">
        <v>53</v>
      </c>
      <c r="I2339" s="130" t="s">
        <v>66</v>
      </c>
      <c r="J2339" s="130" t="s">
        <v>45</v>
      </c>
      <c r="K2339" s="130" t="s">
        <v>44</v>
      </c>
    </row>
    <row r="2340" spans="1:11" x14ac:dyDescent="0.35">
      <c r="A2340" s="130">
        <v>90</v>
      </c>
      <c r="B2340" s="130">
        <v>37</v>
      </c>
      <c r="C2340" s="130" t="s">
        <v>101</v>
      </c>
      <c r="D2340" s="130">
        <v>1906</v>
      </c>
      <c r="E2340" s="130" t="s">
        <v>224</v>
      </c>
      <c r="F2340" s="130">
        <v>0.40894487072257102</v>
      </c>
      <c r="G2340" s="130" t="s">
        <v>53</v>
      </c>
      <c r="H2340" s="130" t="s">
        <v>53</v>
      </c>
      <c r="I2340" s="130" t="s">
        <v>66</v>
      </c>
      <c r="J2340" s="130" t="s">
        <v>45</v>
      </c>
      <c r="K2340" s="130" t="s">
        <v>44</v>
      </c>
    </row>
    <row r="2341" spans="1:11" x14ac:dyDescent="0.35">
      <c r="A2341" s="130">
        <v>95</v>
      </c>
      <c r="B2341" s="130">
        <v>37</v>
      </c>
      <c r="C2341" s="130" t="s">
        <v>101</v>
      </c>
      <c r="D2341" s="130">
        <v>1819</v>
      </c>
      <c r="E2341" s="130" t="s">
        <v>224</v>
      </c>
      <c r="F2341" s="130">
        <v>0.40894487072257102</v>
      </c>
      <c r="G2341" s="130" t="s">
        <v>53</v>
      </c>
      <c r="H2341" s="130" t="s">
        <v>53</v>
      </c>
      <c r="I2341" s="130" t="s">
        <v>66</v>
      </c>
      <c r="J2341" s="130" t="s">
        <v>45</v>
      </c>
      <c r="K2341" s="130" t="s">
        <v>44</v>
      </c>
    </row>
    <row r="2342" spans="1:11" x14ac:dyDescent="0.35">
      <c r="A2342" s="130">
        <v>100</v>
      </c>
      <c r="B2342" s="130">
        <v>37</v>
      </c>
      <c r="C2342" s="130" t="s">
        <v>101</v>
      </c>
      <c r="D2342" s="130">
        <v>1918</v>
      </c>
      <c r="E2342" s="130" t="s">
        <v>224</v>
      </c>
      <c r="F2342" s="130">
        <v>0.40894487072257102</v>
      </c>
      <c r="G2342" s="130" t="s">
        <v>53</v>
      </c>
      <c r="H2342" s="130" t="s">
        <v>53</v>
      </c>
      <c r="I2342" s="130" t="s">
        <v>66</v>
      </c>
      <c r="J2342" s="130" t="s">
        <v>45</v>
      </c>
      <c r="K2342" s="130" t="s">
        <v>44</v>
      </c>
    </row>
    <row r="2343" spans="1:11" x14ac:dyDescent="0.35">
      <c r="A2343" s="130">
        <v>105</v>
      </c>
      <c r="B2343" s="130">
        <v>37</v>
      </c>
      <c r="C2343" s="130" t="s">
        <v>101</v>
      </c>
      <c r="D2343" s="130">
        <v>2103</v>
      </c>
      <c r="E2343" s="130" t="s">
        <v>224</v>
      </c>
      <c r="F2343" s="130">
        <v>0.40894487072257102</v>
      </c>
      <c r="G2343" s="130" t="s">
        <v>53</v>
      </c>
      <c r="H2343" s="130" t="s">
        <v>53</v>
      </c>
      <c r="I2343" s="130" t="s">
        <v>66</v>
      </c>
      <c r="J2343" s="130" t="s">
        <v>45</v>
      </c>
      <c r="K2343" s="130" t="s">
        <v>44</v>
      </c>
    </row>
    <row r="2344" spans="1:11" x14ac:dyDescent="0.35">
      <c r="A2344" s="130">
        <v>110</v>
      </c>
      <c r="B2344" s="130">
        <v>37</v>
      </c>
      <c r="C2344" s="130" t="s">
        <v>101</v>
      </c>
      <c r="D2344" s="130">
        <v>1647</v>
      </c>
      <c r="E2344" s="130" t="s">
        <v>224</v>
      </c>
      <c r="F2344" s="130">
        <v>0.40894487072257102</v>
      </c>
      <c r="G2344" s="130" t="s">
        <v>53</v>
      </c>
      <c r="H2344" s="130" t="s">
        <v>53</v>
      </c>
      <c r="I2344" s="130" t="s">
        <v>66</v>
      </c>
      <c r="J2344" s="130" t="s">
        <v>45</v>
      </c>
      <c r="K2344" s="130" t="s">
        <v>44</v>
      </c>
    </row>
    <row r="2345" spans="1:11" x14ac:dyDescent="0.35">
      <c r="A2345" s="130">
        <v>115</v>
      </c>
      <c r="B2345" s="130">
        <v>37</v>
      </c>
      <c r="C2345" s="130" t="s">
        <v>101</v>
      </c>
      <c r="D2345" s="130">
        <v>1526</v>
      </c>
      <c r="E2345" s="130" t="s">
        <v>224</v>
      </c>
      <c r="F2345" s="130">
        <v>0.40894487072257102</v>
      </c>
      <c r="G2345" s="130" t="s">
        <v>53</v>
      </c>
      <c r="H2345" s="130" t="s">
        <v>53</v>
      </c>
      <c r="I2345" s="130" t="s">
        <v>66</v>
      </c>
      <c r="J2345" s="130" t="s">
        <v>45</v>
      </c>
      <c r="K2345" s="130" t="s">
        <v>44</v>
      </c>
    </row>
    <row r="2346" spans="1:11" x14ac:dyDescent="0.35">
      <c r="A2346" s="130">
        <v>120</v>
      </c>
      <c r="B2346" s="130">
        <v>36.9</v>
      </c>
      <c r="C2346" s="130" t="s">
        <v>101</v>
      </c>
      <c r="D2346" s="130">
        <v>1566</v>
      </c>
      <c r="E2346" s="130" t="s">
        <v>224</v>
      </c>
      <c r="F2346" s="130">
        <v>0.40894487072257102</v>
      </c>
      <c r="G2346" s="130" t="s">
        <v>53</v>
      </c>
      <c r="H2346" s="130" t="s">
        <v>53</v>
      </c>
      <c r="I2346" s="130" t="s">
        <v>66</v>
      </c>
      <c r="J2346" s="130" t="s">
        <v>45</v>
      </c>
      <c r="K2346" s="130" t="s">
        <v>44</v>
      </c>
    </row>
    <row r="2347" spans="1:11" x14ac:dyDescent="0.35">
      <c r="A2347" s="130">
        <v>125</v>
      </c>
      <c r="B2347" s="130">
        <v>37</v>
      </c>
      <c r="C2347" s="130" t="s">
        <v>101</v>
      </c>
      <c r="D2347" s="130">
        <v>1796</v>
      </c>
      <c r="E2347" s="130" t="s">
        <v>224</v>
      </c>
      <c r="F2347" s="130">
        <v>0.40894487072257102</v>
      </c>
      <c r="G2347" s="130" t="s">
        <v>53</v>
      </c>
      <c r="H2347" s="130" t="s">
        <v>53</v>
      </c>
      <c r="I2347" s="130" t="s">
        <v>66</v>
      </c>
      <c r="J2347" s="130" t="s">
        <v>45</v>
      </c>
      <c r="K2347" s="130" t="s">
        <v>44</v>
      </c>
    </row>
    <row r="2348" spans="1:11" x14ac:dyDescent="0.35">
      <c r="A2348" s="130">
        <v>130</v>
      </c>
      <c r="B2348" s="130">
        <v>37</v>
      </c>
      <c r="C2348" s="130" t="s">
        <v>101</v>
      </c>
      <c r="D2348" s="130">
        <v>1967</v>
      </c>
      <c r="E2348" s="130" t="s">
        <v>224</v>
      </c>
      <c r="F2348" s="130">
        <v>0.40894487072257102</v>
      </c>
      <c r="G2348" s="130" t="s">
        <v>53</v>
      </c>
      <c r="H2348" s="130" t="s">
        <v>53</v>
      </c>
      <c r="I2348" s="130" t="s">
        <v>66</v>
      </c>
      <c r="J2348" s="130" t="s">
        <v>45</v>
      </c>
      <c r="K2348" s="130" t="s">
        <v>44</v>
      </c>
    </row>
    <row r="2349" spans="1:11" x14ac:dyDescent="0.35">
      <c r="A2349" s="130">
        <v>135</v>
      </c>
      <c r="B2349" s="130">
        <v>37</v>
      </c>
      <c r="C2349" s="130" t="s">
        <v>101</v>
      </c>
      <c r="D2349" s="130">
        <v>1609</v>
      </c>
      <c r="E2349" s="130" t="s">
        <v>224</v>
      </c>
      <c r="F2349" s="130">
        <v>0.40894487072257102</v>
      </c>
      <c r="G2349" s="130" t="s">
        <v>53</v>
      </c>
      <c r="H2349" s="130" t="s">
        <v>53</v>
      </c>
      <c r="I2349" s="130" t="s">
        <v>66</v>
      </c>
      <c r="J2349" s="130" t="s">
        <v>45</v>
      </c>
      <c r="K2349" s="130" t="s">
        <v>44</v>
      </c>
    </row>
    <row r="2350" spans="1:11" x14ac:dyDescent="0.35">
      <c r="A2350" s="130">
        <v>140</v>
      </c>
      <c r="B2350" s="130">
        <v>37</v>
      </c>
      <c r="C2350" s="130" t="s">
        <v>101</v>
      </c>
      <c r="D2350" s="130">
        <v>1858</v>
      </c>
      <c r="E2350" s="130" t="s">
        <v>224</v>
      </c>
      <c r="F2350" s="130">
        <v>0.40894487072257102</v>
      </c>
      <c r="G2350" s="130" t="s">
        <v>53</v>
      </c>
      <c r="H2350" s="130" t="s">
        <v>53</v>
      </c>
      <c r="I2350" s="130" t="s">
        <v>66</v>
      </c>
      <c r="J2350" s="130" t="s">
        <v>45</v>
      </c>
      <c r="K2350" s="130" t="s">
        <v>44</v>
      </c>
    </row>
    <row r="2351" spans="1:11" x14ac:dyDescent="0.35">
      <c r="A2351" s="130">
        <v>145</v>
      </c>
      <c r="B2351" s="130">
        <v>37</v>
      </c>
      <c r="C2351" s="130" t="s">
        <v>101</v>
      </c>
      <c r="D2351" s="130">
        <v>1919</v>
      </c>
      <c r="E2351" s="130" t="s">
        <v>224</v>
      </c>
      <c r="F2351" s="130">
        <v>0.40894487072257102</v>
      </c>
      <c r="G2351" s="130" t="s">
        <v>53</v>
      </c>
      <c r="H2351" s="130" t="s">
        <v>53</v>
      </c>
      <c r="I2351" s="130" t="s">
        <v>66</v>
      </c>
      <c r="J2351" s="130" t="s">
        <v>45</v>
      </c>
      <c r="K2351" s="130" t="s">
        <v>44</v>
      </c>
    </row>
    <row r="2352" spans="1:11" x14ac:dyDescent="0.35">
      <c r="A2352" s="130">
        <v>150</v>
      </c>
      <c r="B2352" s="130">
        <v>37</v>
      </c>
      <c r="C2352" s="130" t="s">
        <v>101</v>
      </c>
      <c r="D2352" s="130">
        <v>1610</v>
      </c>
      <c r="E2352" s="130" t="s">
        <v>224</v>
      </c>
      <c r="F2352" s="130">
        <v>0.40894487072257102</v>
      </c>
      <c r="G2352" s="130" t="s">
        <v>53</v>
      </c>
      <c r="H2352" s="130" t="s">
        <v>53</v>
      </c>
      <c r="I2352" s="130" t="s">
        <v>66</v>
      </c>
      <c r="J2352" s="130" t="s">
        <v>45</v>
      </c>
      <c r="K2352" s="130" t="s">
        <v>44</v>
      </c>
    </row>
    <row r="2353" spans="1:11" x14ac:dyDescent="0.35">
      <c r="A2353" s="130">
        <v>155</v>
      </c>
      <c r="B2353" s="130">
        <v>37</v>
      </c>
      <c r="C2353" s="130" t="s">
        <v>101</v>
      </c>
      <c r="D2353" s="130">
        <v>2130</v>
      </c>
      <c r="E2353" s="130" t="s">
        <v>224</v>
      </c>
      <c r="F2353" s="130">
        <v>0.40894487072257102</v>
      </c>
      <c r="G2353" s="130" t="s">
        <v>53</v>
      </c>
      <c r="H2353" s="130" t="s">
        <v>53</v>
      </c>
      <c r="I2353" s="130" t="s">
        <v>66</v>
      </c>
      <c r="J2353" s="130" t="s">
        <v>45</v>
      </c>
      <c r="K2353" s="130" t="s">
        <v>44</v>
      </c>
    </row>
    <row r="2354" spans="1:11" x14ac:dyDescent="0.35">
      <c r="A2354" s="130">
        <v>160</v>
      </c>
      <c r="B2354" s="130">
        <v>37</v>
      </c>
      <c r="C2354" s="130" t="s">
        <v>101</v>
      </c>
      <c r="D2354" s="130">
        <v>1974</v>
      </c>
      <c r="E2354" s="130" t="s">
        <v>224</v>
      </c>
      <c r="F2354" s="130">
        <v>0.40894487072257102</v>
      </c>
      <c r="G2354" s="130" t="s">
        <v>53</v>
      </c>
      <c r="H2354" s="130" t="s">
        <v>53</v>
      </c>
      <c r="I2354" s="130" t="s">
        <v>66</v>
      </c>
      <c r="J2354" s="130" t="s">
        <v>45</v>
      </c>
      <c r="K2354" s="130" t="s">
        <v>44</v>
      </c>
    </row>
    <row r="2355" spans="1:11" x14ac:dyDescent="0.35">
      <c r="A2355" s="130">
        <v>165</v>
      </c>
      <c r="B2355" s="130">
        <v>37</v>
      </c>
      <c r="C2355" s="130" t="s">
        <v>101</v>
      </c>
      <c r="D2355" s="130">
        <v>2116</v>
      </c>
      <c r="E2355" s="130" t="s">
        <v>224</v>
      </c>
      <c r="F2355" s="130">
        <v>0.40894487072257102</v>
      </c>
      <c r="G2355" s="130" t="s">
        <v>53</v>
      </c>
      <c r="H2355" s="130" t="s">
        <v>53</v>
      </c>
      <c r="I2355" s="130" t="s">
        <v>66</v>
      </c>
      <c r="J2355" s="130" t="s">
        <v>45</v>
      </c>
      <c r="K2355" s="130" t="s">
        <v>44</v>
      </c>
    </row>
    <row r="2356" spans="1:11" x14ac:dyDescent="0.35">
      <c r="A2356" s="130">
        <v>170</v>
      </c>
      <c r="B2356" s="130">
        <v>37</v>
      </c>
      <c r="C2356" s="130" t="s">
        <v>101</v>
      </c>
      <c r="D2356" s="130">
        <v>2147</v>
      </c>
      <c r="E2356" s="130" t="s">
        <v>224</v>
      </c>
      <c r="F2356" s="130">
        <v>0.40894487072257102</v>
      </c>
      <c r="G2356" s="130" t="s">
        <v>53</v>
      </c>
      <c r="H2356" s="130" t="s">
        <v>53</v>
      </c>
      <c r="I2356" s="130" t="s">
        <v>66</v>
      </c>
      <c r="J2356" s="130" t="s">
        <v>45</v>
      </c>
      <c r="K2356" s="130" t="s">
        <v>44</v>
      </c>
    </row>
    <row r="2357" spans="1:11" x14ac:dyDescent="0.35">
      <c r="A2357" s="130">
        <v>175</v>
      </c>
      <c r="B2357" s="130">
        <v>37</v>
      </c>
      <c r="C2357" s="130" t="s">
        <v>101</v>
      </c>
      <c r="D2357" s="130">
        <v>1962</v>
      </c>
      <c r="E2357" s="130" t="s">
        <v>224</v>
      </c>
      <c r="F2357" s="130">
        <v>0.40894487072257102</v>
      </c>
      <c r="G2357" s="130" t="s">
        <v>53</v>
      </c>
      <c r="H2357" s="130" t="s">
        <v>53</v>
      </c>
      <c r="I2357" s="130" t="s">
        <v>66</v>
      </c>
      <c r="J2357" s="130" t="s">
        <v>45</v>
      </c>
      <c r="K2357" s="130" t="s">
        <v>44</v>
      </c>
    </row>
    <row r="2358" spans="1:11" x14ac:dyDescent="0.35">
      <c r="A2358" s="130">
        <v>180</v>
      </c>
      <c r="B2358" s="130">
        <v>37</v>
      </c>
      <c r="C2358" s="130" t="s">
        <v>101</v>
      </c>
      <c r="D2358" s="130">
        <v>2204</v>
      </c>
      <c r="E2358" s="130" t="s">
        <v>224</v>
      </c>
      <c r="F2358" s="130">
        <v>0.40894487072257102</v>
      </c>
      <c r="G2358" s="130" t="s">
        <v>53</v>
      </c>
      <c r="H2358" s="130" t="s">
        <v>53</v>
      </c>
      <c r="I2358" s="130" t="s">
        <v>66</v>
      </c>
      <c r="J2358" s="130" t="s">
        <v>45</v>
      </c>
      <c r="K2358" s="130" t="s">
        <v>44</v>
      </c>
    </row>
    <row r="2359" spans="1:11" x14ac:dyDescent="0.35">
      <c r="A2359" s="130">
        <v>185</v>
      </c>
      <c r="B2359" s="130">
        <v>37</v>
      </c>
      <c r="C2359" s="130" t="s">
        <v>101</v>
      </c>
      <c r="D2359" s="130">
        <v>2044</v>
      </c>
      <c r="E2359" s="130" t="s">
        <v>224</v>
      </c>
      <c r="F2359" s="130">
        <v>0.40894487072257102</v>
      </c>
      <c r="G2359" s="130" t="s">
        <v>53</v>
      </c>
      <c r="H2359" s="130" t="s">
        <v>53</v>
      </c>
      <c r="I2359" s="130" t="s">
        <v>66</v>
      </c>
      <c r="J2359" s="130" t="s">
        <v>45</v>
      </c>
      <c r="K2359" s="130" t="s">
        <v>44</v>
      </c>
    </row>
    <row r="2360" spans="1:11" x14ac:dyDescent="0.35">
      <c r="A2360" s="130">
        <v>190</v>
      </c>
      <c r="B2360" s="130">
        <v>37</v>
      </c>
      <c r="C2360" s="130" t="s">
        <v>101</v>
      </c>
      <c r="D2360" s="130">
        <v>2128</v>
      </c>
      <c r="E2360" s="130" t="s">
        <v>224</v>
      </c>
      <c r="F2360" s="130">
        <v>0.40894487072257102</v>
      </c>
      <c r="G2360" s="130" t="s">
        <v>53</v>
      </c>
      <c r="H2360" s="130" t="s">
        <v>53</v>
      </c>
      <c r="I2360" s="130" t="s">
        <v>66</v>
      </c>
      <c r="J2360" s="130" t="s">
        <v>45</v>
      </c>
      <c r="K2360" s="130" t="s">
        <v>44</v>
      </c>
    </row>
    <row r="2361" spans="1:11" x14ac:dyDescent="0.35">
      <c r="A2361" s="130">
        <v>195</v>
      </c>
      <c r="B2361" s="130">
        <v>37</v>
      </c>
      <c r="C2361" s="130" t="s">
        <v>101</v>
      </c>
      <c r="D2361" s="130">
        <v>2283</v>
      </c>
      <c r="E2361" s="130" t="s">
        <v>224</v>
      </c>
      <c r="F2361" s="130">
        <v>0.40894487072257102</v>
      </c>
      <c r="G2361" s="130" t="s">
        <v>53</v>
      </c>
      <c r="H2361" s="130" t="s">
        <v>53</v>
      </c>
      <c r="I2361" s="130" t="s">
        <v>66</v>
      </c>
      <c r="J2361" s="130" t="s">
        <v>45</v>
      </c>
      <c r="K2361" s="130" t="s">
        <v>44</v>
      </c>
    </row>
    <row r="2362" spans="1:11" x14ac:dyDescent="0.35">
      <c r="A2362" s="130">
        <v>200</v>
      </c>
      <c r="B2362" s="130">
        <v>37</v>
      </c>
      <c r="C2362" s="130" t="s">
        <v>101</v>
      </c>
      <c r="D2362" s="130">
        <v>2615</v>
      </c>
      <c r="E2362" s="130" t="s">
        <v>224</v>
      </c>
      <c r="F2362" s="130">
        <v>0.40894487072257102</v>
      </c>
      <c r="G2362" s="130" t="s">
        <v>53</v>
      </c>
      <c r="H2362" s="130" t="s">
        <v>53</v>
      </c>
      <c r="I2362" s="130" t="s">
        <v>66</v>
      </c>
      <c r="J2362" s="130" t="s">
        <v>45</v>
      </c>
      <c r="K2362" s="130" t="s">
        <v>44</v>
      </c>
    </row>
    <row r="2363" spans="1:11" x14ac:dyDescent="0.35">
      <c r="A2363" s="130">
        <v>205</v>
      </c>
      <c r="B2363" s="130">
        <v>37</v>
      </c>
      <c r="C2363" s="130" t="s">
        <v>101</v>
      </c>
      <c r="D2363" s="130">
        <v>2548</v>
      </c>
      <c r="E2363" s="130" t="s">
        <v>224</v>
      </c>
      <c r="F2363" s="130">
        <v>0.40894487072257102</v>
      </c>
      <c r="G2363" s="130" t="s">
        <v>53</v>
      </c>
      <c r="H2363" s="130" t="s">
        <v>53</v>
      </c>
      <c r="I2363" s="130" t="s">
        <v>66</v>
      </c>
      <c r="J2363" s="130" t="s">
        <v>45</v>
      </c>
      <c r="K2363" s="130" t="s">
        <v>44</v>
      </c>
    </row>
    <row r="2364" spans="1:11" x14ac:dyDescent="0.35">
      <c r="A2364" s="130">
        <v>210</v>
      </c>
      <c r="B2364" s="130">
        <v>37</v>
      </c>
      <c r="C2364" s="130" t="s">
        <v>101</v>
      </c>
      <c r="D2364" s="130">
        <v>2528</v>
      </c>
      <c r="E2364" s="130" t="s">
        <v>224</v>
      </c>
      <c r="F2364" s="130">
        <v>0.40894487072257102</v>
      </c>
      <c r="G2364" s="130" t="s">
        <v>53</v>
      </c>
      <c r="H2364" s="130" t="s">
        <v>53</v>
      </c>
      <c r="I2364" s="130" t="s">
        <v>66</v>
      </c>
      <c r="J2364" s="130" t="s">
        <v>45</v>
      </c>
      <c r="K2364" s="130" t="s">
        <v>44</v>
      </c>
    </row>
    <row r="2365" spans="1:11" x14ac:dyDescent="0.35">
      <c r="A2365" s="130">
        <v>215</v>
      </c>
      <c r="B2365" s="130">
        <v>37</v>
      </c>
      <c r="C2365" s="130" t="s">
        <v>101</v>
      </c>
      <c r="D2365" s="130">
        <v>2847</v>
      </c>
      <c r="E2365" s="130" t="s">
        <v>224</v>
      </c>
      <c r="F2365" s="130">
        <v>0.40894487072257102</v>
      </c>
      <c r="G2365" s="130" t="s">
        <v>53</v>
      </c>
      <c r="H2365" s="130" t="s">
        <v>53</v>
      </c>
      <c r="I2365" s="130" t="s">
        <v>66</v>
      </c>
      <c r="J2365" s="130" t="s">
        <v>45</v>
      </c>
      <c r="K2365" s="130" t="s">
        <v>44</v>
      </c>
    </row>
    <row r="2366" spans="1:11" x14ac:dyDescent="0.35">
      <c r="A2366" s="130">
        <v>220</v>
      </c>
      <c r="B2366" s="130">
        <v>37</v>
      </c>
      <c r="C2366" s="130" t="s">
        <v>101</v>
      </c>
      <c r="D2366" s="130">
        <v>2947</v>
      </c>
      <c r="E2366" s="130" t="s">
        <v>224</v>
      </c>
      <c r="F2366" s="130">
        <v>0.40894487072257102</v>
      </c>
      <c r="G2366" s="130" t="s">
        <v>53</v>
      </c>
      <c r="H2366" s="130" t="s">
        <v>53</v>
      </c>
      <c r="I2366" s="130" t="s">
        <v>66</v>
      </c>
      <c r="J2366" s="130" t="s">
        <v>45</v>
      </c>
      <c r="K2366" s="130" t="s">
        <v>44</v>
      </c>
    </row>
    <row r="2367" spans="1:11" x14ac:dyDescent="0.35">
      <c r="A2367" s="130">
        <v>225</v>
      </c>
      <c r="B2367" s="130">
        <v>37</v>
      </c>
      <c r="C2367" s="130" t="s">
        <v>101</v>
      </c>
      <c r="D2367" s="130">
        <v>2849</v>
      </c>
      <c r="E2367" s="130" t="s">
        <v>224</v>
      </c>
      <c r="F2367" s="130">
        <v>0.40894487072257102</v>
      </c>
      <c r="G2367" s="130" t="s">
        <v>53</v>
      </c>
      <c r="H2367" s="130" t="s">
        <v>53</v>
      </c>
      <c r="I2367" s="130" t="s">
        <v>66</v>
      </c>
      <c r="J2367" s="130" t="s">
        <v>45</v>
      </c>
      <c r="K2367" s="130" t="s">
        <v>44</v>
      </c>
    </row>
    <row r="2368" spans="1:11" x14ac:dyDescent="0.35">
      <c r="A2368" s="130">
        <v>230</v>
      </c>
      <c r="B2368" s="130">
        <v>37</v>
      </c>
      <c r="C2368" s="130" t="s">
        <v>101</v>
      </c>
      <c r="D2368" s="130">
        <v>2903</v>
      </c>
      <c r="E2368" s="130" t="s">
        <v>224</v>
      </c>
      <c r="F2368" s="130">
        <v>0.40894487072257102</v>
      </c>
      <c r="G2368" s="130" t="s">
        <v>53</v>
      </c>
      <c r="H2368" s="130" t="s">
        <v>53</v>
      </c>
      <c r="I2368" s="130" t="s">
        <v>66</v>
      </c>
      <c r="J2368" s="130" t="s">
        <v>45</v>
      </c>
      <c r="K2368" s="130" t="s">
        <v>44</v>
      </c>
    </row>
    <row r="2369" spans="1:11" x14ac:dyDescent="0.35">
      <c r="A2369" s="130">
        <v>235</v>
      </c>
      <c r="B2369" s="130">
        <v>37</v>
      </c>
      <c r="C2369" s="130" t="s">
        <v>101</v>
      </c>
      <c r="D2369" s="130">
        <v>3296</v>
      </c>
      <c r="E2369" s="130" t="s">
        <v>224</v>
      </c>
      <c r="F2369" s="130">
        <v>0.40894487072257102</v>
      </c>
      <c r="G2369" s="130" t="s">
        <v>53</v>
      </c>
      <c r="H2369" s="130" t="s">
        <v>53</v>
      </c>
      <c r="I2369" s="130" t="s">
        <v>66</v>
      </c>
      <c r="J2369" s="130" t="s">
        <v>45</v>
      </c>
      <c r="K2369" s="130" t="s">
        <v>44</v>
      </c>
    </row>
    <row r="2370" spans="1:11" x14ac:dyDescent="0.35">
      <c r="A2370" s="130">
        <v>240</v>
      </c>
      <c r="B2370" s="130">
        <v>37</v>
      </c>
      <c r="C2370" s="130" t="s">
        <v>101</v>
      </c>
      <c r="D2370" s="130">
        <v>3024</v>
      </c>
      <c r="E2370" s="130" t="s">
        <v>224</v>
      </c>
      <c r="F2370" s="130">
        <v>0.40894487072257102</v>
      </c>
      <c r="G2370" s="130" t="s">
        <v>53</v>
      </c>
      <c r="H2370" s="130" t="s">
        <v>53</v>
      </c>
      <c r="I2370" s="130" t="s">
        <v>66</v>
      </c>
      <c r="J2370" s="130" t="s">
        <v>45</v>
      </c>
      <c r="K2370" s="130" t="s">
        <v>44</v>
      </c>
    </row>
    <row r="2371" spans="1:11" x14ac:dyDescent="0.35">
      <c r="A2371" s="130">
        <v>245</v>
      </c>
      <c r="B2371" s="130">
        <v>37</v>
      </c>
      <c r="C2371" s="130" t="s">
        <v>101</v>
      </c>
      <c r="D2371" s="130">
        <v>3358</v>
      </c>
      <c r="E2371" s="130" t="s">
        <v>224</v>
      </c>
      <c r="F2371" s="130">
        <v>0.40894487072257102</v>
      </c>
      <c r="G2371" s="130" t="s">
        <v>53</v>
      </c>
      <c r="H2371" s="130" t="s">
        <v>53</v>
      </c>
      <c r="I2371" s="130" t="s">
        <v>66</v>
      </c>
      <c r="J2371" s="130" t="s">
        <v>45</v>
      </c>
      <c r="K2371" s="130" t="s">
        <v>44</v>
      </c>
    </row>
    <row r="2372" spans="1:11" x14ac:dyDescent="0.35">
      <c r="A2372" s="130">
        <v>250</v>
      </c>
      <c r="B2372" s="130">
        <v>37</v>
      </c>
      <c r="C2372" s="130" t="s">
        <v>101</v>
      </c>
      <c r="D2372" s="130">
        <v>3678</v>
      </c>
      <c r="E2372" s="130" t="s">
        <v>224</v>
      </c>
      <c r="F2372" s="130">
        <v>0.40894487072257102</v>
      </c>
      <c r="G2372" s="130" t="s">
        <v>53</v>
      </c>
      <c r="H2372" s="130" t="s">
        <v>53</v>
      </c>
      <c r="I2372" s="130" t="s">
        <v>66</v>
      </c>
      <c r="J2372" s="130" t="s">
        <v>45</v>
      </c>
      <c r="K2372" s="130" t="s">
        <v>44</v>
      </c>
    </row>
    <row r="2373" spans="1:11" x14ac:dyDescent="0.35">
      <c r="A2373" s="130">
        <v>255</v>
      </c>
      <c r="B2373" s="130">
        <v>37</v>
      </c>
      <c r="C2373" s="130" t="s">
        <v>101</v>
      </c>
      <c r="D2373" s="130">
        <v>3744</v>
      </c>
      <c r="E2373" s="130" t="s">
        <v>224</v>
      </c>
      <c r="F2373" s="130">
        <v>0.40894487072257102</v>
      </c>
      <c r="G2373" s="130" t="s">
        <v>53</v>
      </c>
      <c r="H2373" s="130" t="s">
        <v>53</v>
      </c>
      <c r="I2373" s="130" t="s">
        <v>66</v>
      </c>
      <c r="J2373" s="130" t="s">
        <v>45</v>
      </c>
      <c r="K2373" s="130" t="s">
        <v>44</v>
      </c>
    </row>
    <row r="2374" spans="1:11" x14ac:dyDescent="0.35">
      <c r="A2374" s="130">
        <v>260</v>
      </c>
      <c r="B2374" s="130">
        <v>37</v>
      </c>
      <c r="C2374" s="130" t="s">
        <v>101</v>
      </c>
      <c r="D2374" s="130">
        <v>3883</v>
      </c>
      <c r="E2374" s="130" t="s">
        <v>224</v>
      </c>
      <c r="F2374" s="130">
        <v>0.40894487072257102</v>
      </c>
      <c r="G2374" s="130" t="s">
        <v>53</v>
      </c>
      <c r="H2374" s="130" t="s">
        <v>53</v>
      </c>
      <c r="I2374" s="130" t="s">
        <v>66</v>
      </c>
      <c r="J2374" s="130" t="s">
        <v>45</v>
      </c>
      <c r="K2374" s="130" t="s">
        <v>44</v>
      </c>
    </row>
    <row r="2375" spans="1:11" x14ac:dyDescent="0.35">
      <c r="A2375" s="130">
        <v>265</v>
      </c>
      <c r="B2375" s="130">
        <v>37</v>
      </c>
      <c r="C2375" s="130" t="s">
        <v>101</v>
      </c>
      <c r="D2375" s="130">
        <v>4038</v>
      </c>
      <c r="E2375" s="130" t="s">
        <v>224</v>
      </c>
      <c r="F2375" s="130">
        <v>0.40894487072257102</v>
      </c>
      <c r="G2375" s="130" t="s">
        <v>53</v>
      </c>
      <c r="H2375" s="130" t="s">
        <v>53</v>
      </c>
      <c r="I2375" s="130" t="s">
        <v>66</v>
      </c>
      <c r="J2375" s="130" t="s">
        <v>45</v>
      </c>
      <c r="K2375" s="130" t="s">
        <v>44</v>
      </c>
    </row>
    <row r="2376" spans="1:11" x14ac:dyDescent="0.35">
      <c r="A2376" s="130">
        <v>270</v>
      </c>
      <c r="B2376" s="130">
        <v>37</v>
      </c>
      <c r="C2376" s="130" t="s">
        <v>101</v>
      </c>
      <c r="D2376" s="130">
        <v>4645</v>
      </c>
      <c r="E2376" s="130" t="s">
        <v>224</v>
      </c>
      <c r="F2376" s="130">
        <v>0.40894487072257102</v>
      </c>
      <c r="G2376" s="130" t="s">
        <v>53</v>
      </c>
      <c r="H2376" s="130" t="s">
        <v>53</v>
      </c>
      <c r="I2376" s="130" t="s">
        <v>66</v>
      </c>
      <c r="J2376" s="130" t="s">
        <v>45</v>
      </c>
      <c r="K2376" s="130" t="s">
        <v>44</v>
      </c>
    </row>
    <row r="2377" spans="1:11" x14ac:dyDescent="0.35">
      <c r="A2377" s="130">
        <v>275</v>
      </c>
      <c r="B2377" s="130">
        <v>37</v>
      </c>
      <c r="C2377" s="130" t="s">
        <v>101</v>
      </c>
      <c r="D2377" s="130">
        <v>4905</v>
      </c>
      <c r="E2377" s="130" t="s">
        <v>224</v>
      </c>
      <c r="F2377" s="130">
        <v>0.40894487072257102</v>
      </c>
      <c r="G2377" s="130" t="s">
        <v>53</v>
      </c>
      <c r="H2377" s="130" t="s">
        <v>53</v>
      </c>
      <c r="I2377" s="130" t="s">
        <v>66</v>
      </c>
      <c r="J2377" s="130" t="s">
        <v>45</v>
      </c>
      <c r="K2377" s="130" t="s">
        <v>44</v>
      </c>
    </row>
    <row r="2378" spans="1:11" x14ac:dyDescent="0.35">
      <c r="A2378" s="130">
        <v>280</v>
      </c>
      <c r="B2378" s="130">
        <v>37</v>
      </c>
      <c r="C2378" s="130" t="s">
        <v>101</v>
      </c>
      <c r="D2378" s="130">
        <v>5182</v>
      </c>
      <c r="E2378" s="130" t="s">
        <v>224</v>
      </c>
      <c r="F2378" s="130">
        <v>0.40894487072257102</v>
      </c>
      <c r="G2378" s="130" t="s">
        <v>53</v>
      </c>
      <c r="H2378" s="130" t="s">
        <v>53</v>
      </c>
      <c r="I2378" s="130" t="s">
        <v>66</v>
      </c>
      <c r="J2378" s="130" t="s">
        <v>45</v>
      </c>
      <c r="K2378" s="130" t="s">
        <v>44</v>
      </c>
    </row>
    <row r="2379" spans="1:11" x14ac:dyDescent="0.35">
      <c r="A2379" s="130">
        <v>285</v>
      </c>
      <c r="B2379" s="130">
        <v>37</v>
      </c>
      <c r="C2379" s="130" t="s">
        <v>101</v>
      </c>
      <c r="D2379" s="130">
        <v>5364</v>
      </c>
      <c r="E2379" s="130" t="s">
        <v>224</v>
      </c>
      <c r="F2379" s="130">
        <v>0.40894487072257102</v>
      </c>
      <c r="G2379" s="130" t="s">
        <v>53</v>
      </c>
      <c r="H2379" s="130" t="s">
        <v>53</v>
      </c>
      <c r="I2379" s="130" t="s">
        <v>66</v>
      </c>
      <c r="J2379" s="130" t="s">
        <v>45</v>
      </c>
      <c r="K2379" s="130" t="s">
        <v>44</v>
      </c>
    </row>
    <row r="2380" spans="1:11" x14ac:dyDescent="0.35">
      <c r="A2380" s="130">
        <v>290</v>
      </c>
      <c r="B2380" s="130">
        <v>37</v>
      </c>
      <c r="C2380" s="130" t="s">
        <v>101</v>
      </c>
      <c r="D2380" s="130">
        <v>6017</v>
      </c>
      <c r="E2380" s="130" t="s">
        <v>224</v>
      </c>
      <c r="F2380" s="130">
        <v>0.40894487072257102</v>
      </c>
      <c r="G2380" s="130" t="s">
        <v>53</v>
      </c>
      <c r="H2380" s="130" t="s">
        <v>53</v>
      </c>
      <c r="I2380" s="130" t="s">
        <v>66</v>
      </c>
      <c r="J2380" s="130" t="s">
        <v>45</v>
      </c>
      <c r="K2380" s="130" t="s">
        <v>44</v>
      </c>
    </row>
    <row r="2381" spans="1:11" x14ac:dyDescent="0.35">
      <c r="A2381" s="130">
        <v>295</v>
      </c>
      <c r="B2381" s="130">
        <v>37</v>
      </c>
      <c r="C2381" s="130" t="s">
        <v>101</v>
      </c>
      <c r="D2381" s="130">
        <v>6186</v>
      </c>
      <c r="E2381" s="130" t="s">
        <v>224</v>
      </c>
      <c r="F2381" s="130">
        <v>0.40894487072257102</v>
      </c>
      <c r="G2381" s="130" t="s">
        <v>53</v>
      </c>
      <c r="H2381" s="130" t="s">
        <v>53</v>
      </c>
      <c r="I2381" s="130" t="s">
        <v>66</v>
      </c>
      <c r="J2381" s="130" t="s">
        <v>45</v>
      </c>
      <c r="K2381" s="130" t="s">
        <v>44</v>
      </c>
    </row>
    <row r="2382" spans="1:11" x14ac:dyDescent="0.35">
      <c r="A2382" s="130">
        <v>300</v>
      </c>
      <c r="B2382" s="130">
        <v>37</v>
      </c>
      <c r="C2382" s="130" t="s">
        <v>101</v>
      </c>
      <c r="D2382" s="130">
        <v>5627</v>
      </c>
      <c r="E2382" s="130" t="s">
        <v>224</v>
      </c>
      <c r="F2382" s="130">
        <v>0.40894487072257102</v>
      </c>
      <c r="G2382" s="130" t="s">
        <v>53</v>
      </c>
      <c r="H2382" s="130" t="s">
        <v>53</v>
      </c>
      <c r="I2382" s="130" t="s">
        <v>66</v>
      </c>
      <c r="J2382" s="130" t="s">
        <v>45</v>
      </c>
      <c r="K2382" s="130" t="s">
        <v>44</v>
      </c>
    </row>
    <row r="2383" spans="1:11" x14ac:dyDescent="0.35">
      <c r="A2383" s="130">
        <v>305</v>
      </c>
      <c r="B2383" s="130">
        <v>37</v>
      </c>
      <c r="C2383" s="130" t="s">
        <v>101</v>
      </c>
      <c r="D2383" s="130">
        <v>6192</v>
      </c>
      <c r="E2383" s="130" t="s">
        <v>224</v>
      </c>
      <c r="F2383" s="130">
        <v>0.40894487072257102</v>
      </c>
      <c r="G2383" s="130" t="s">
        <v>53</v>
      </c>
      <c r="H2383" s="130" t="s">
        <v>53</v>
      </c>
      <c r="I2383" s="130" t="s">
        <v>66</v>
      </c>
      <c r="J2383" s="130" t="s">
        <v>45</v>
      </c>
      <c r="K2383" s="130" t="s">
        <v>44</v>
      </c>
    </row>
    <row r="2384" spans="1:11" x14ac:dyDescent="0.35">
      <c r="A2384" s="130">
        <v>310</v>
      </c>
      <c r="B2384" s="130">
        <v>37</v>
      </c>
      <c r="C2384" s="130" t="s">
        <v>101</v>
      </c>
      <c r="D2384" s="130">
        <v>6068</v>
      </c>
      <c r="E2384" s="130" t="s">
        <v>224</v>
      </c>
      <c r="F2384" s="130">
        <v>0.40894487072257102</v>
      </c>
      <c r="G2384" s="130" t="s">
        <v>53</v>
      </c>
      <c r="H2384" s="130" t="s">
        <v>53</v>
      </c>
      <c r="I2384" s="130" t="s">
        <v>66</v>
      </c>
      <c r="J2384" s="130" t="s">
        <v>45</v>
      </c>
      <c r="K2384" s="130" t="s">
        <v>44</v>
      </c>
    </row>
    <row r="2385" spans="1:11" x14ac:dyDescent="0.35">
      <c r="A2385" s="130">
        <v>315</v>
      </c>
      <c r="B2385" s="130">
        <v>37.1</v>
      </c>
      <c r="C2385" s="130" t="s">
        <v>101</v>
      </c>
      <c r="D2385" s="130">
        <v>6497</v>
      </c>
      <c r="E2385" s="130" t="s">
        <v>224</v>
      </c>
      <c r="F2385" s="130">
        <v>0.40894487072257102</v>
      </c>
      <c r="G2385" s="130" t="s">
        <v>53</v>
      </c>
      <c r="H2385" s="130" t="s">
        <v>53</v>
      </c>
      <c r="I2385" s="130" t="s">
        <v>66</v>
      </c>
      <c r="J2385" s="130" t="s">
        <v>45</v>
      </c>
      <c r="K2385" s="130" t="s">
        <v>44</v>
      </c>
    </row>
    <row r="2386" spans="1:11" x14ac:dyDescent="0.35">
      <c r="A2386" s="130">
        <v>320</v>
      </c>
      <c r="B2386" s="130">
        <v>37</v>
      </c>
      <c r="C2386" s="130" t="s">
        <v>101</v>
      </c>
      <c r="D2386" s="130">
        <v>6700</v>
      </c>
      <c r="E2386" s="130" t="s">
        <v>224</v>
      </c>
      <c r="F2386" s="130">
        <v>0.40894487072257102</v>
      </c>
      <c r="G2386" s="130" t="s">
        <v>53</v>
      </c>
      <c r="H2386" s="130" t="s">
        <v>53</v>
      </c>
      <c r="I2386" s="130" t="s">
        <v>66</v>
      </c>
      <c r="J2386" s="130" t="s">
        <v>45</v>
      </c>
      <c r="K2386" s="130" t="s">
        <v>44</v>
      </c>
    </row>
    <row r="2387" spans="1:11" x14ac:dyDescent="0.35">
      <c r="A2387" s="130">
        <v>325</v>
      </c>
      <c r="B2387" s="130">
        <v>37</v>
      </c>
      <c r="C2387" s="130" t="s">
        <v>101</v>
      </c>
      <c r="D2387" s="130">
        <v>7035</v>
      </c>
      <c r="E2387" s="130" t="s">
        <v>224</v>
      </c>
      <c r="F2387" s="130">
        <v>0.40894487072257102</v>
      </c>
      <c r="G2387" s="130" t="s">
        <v>53</v>
      </c>
      <c r="H2387" s="130" t="s">
        <v>53</v>
      </c>
      <c r="I2387" s="130" t="s">
        <v>66</v>
      </c>
      <c r="J2387" s="130" t="s">
        <v>45</v>
      </c>
      <c r="K2387" s="130" t="s">
        <v>44</v>
      </c>
    </row>
    <row r="2388" spans="1:11" x14ac:dyDescent="0.35">
      <c r="A2388" s="130">
        <v>330</v>
      </c>
      <c r="B2388" s="130">
        <v>37</v>
      </c>
      <c r="C2388" s="130" t="s">
        <v>101</v>
      </c>
      <c r="D2388" s="130">
        <v>7186</v>
      </c>
      <c r="E2388" s="130" t="s">
        <v>224</v>
      </c>
      <c r="F2388" s="130">
        <v>0.40894487072257102</v>
      </c>
      <c r="G2388" s="130" t="s">
        <v>53</v>
      </c>
      <c r="H2388" s="130" t="s">
        <v>53</v>
      </c>
      <c r="I2388" s="130" t="s">
        <v>66</v>
      </c>
      <c r="J2388" s="130" t="s">
        <v>45</v>
      </c>
      <c r="K2388" s="130" t="s">
        <v>44</v>
      </c>
    </row>
    <row r="2389" spans="1:11" x14ac:dyDescent="0.35">
      <c r="A2389" s="130">
        <v>335</v>
      </c>
      <c r="B2389" s="130">
        <v>37</v>
      </c>
      <c r="C2389" s="130" t="s">
        <v>101</v>
      </c>
      <c r="D2389" s="130">
        <v>7574</v>
      </c>
      <c r="E2389" s="130" t="s">
        <v>224</v>
      </c>
      <c r="F2389" s="130">
        <v>0.40894487072257102</v>
      </c>
      <c r="G2389" s="130" t="s">
        <v>53</v>
      </c>
      <c r="H2389" s="130" t="s">
        <v>53</v>
      </c>
      <c r="I2389" s="130" t="s">
        <v>66</v>
      </c>
      <c r="J2389" s="130" t="s">
        <v>45</v>
      </c>
      <c r="K2389" s="130" t="s">
        <v>44</v>
      </c>
    </row>
    <row r="2390" spans="1:11" x14ac:dyDescent="0.35">
      <c r="A2390" s="130">
        <v>340</v>
      </c>
      <c r="B2390" s="130">
        <v>37</v>
      </c>
      <c r="C2390" s="130" t="s">
        <v>101</v>
      </c>
      <c r="D2390" s="130">
        <v>7308</v>
      </c>
      <c r="E2390" s="130" t="s">
        <v>224</v>
      </c>
      <c r="F2390" s="130">
        <v>0.40894487072257102</v>
      </c>
      <c r="G2390" s="130" t="s">
        <v>53</v>
      </c>
      <c r="H2390" s="130" t="s">
        <v>53</v>
      </c>
      <c r="I2390" s="130" t="s">
        <v>66</v>
      </c>
      <c r="J2390" s="130" t="s">
        <v>45</v>
      </c>
      <c r="K2390" s="130" t="s">
        <v>44</v>
      </c>
    </row>
    <row r="2391" spans="1:11" x14ac:dyDescent="0.35">
      <c r="A2391" s="130">
        <v>345</v>
      </c>
      <c r="B2391" s="130">
        <v>37</v>
      </c>
      <c r="C2391" s="130" t="s">
        <v>101</v>
      </c>
      <c r="D2391" s="130">
        <v>6604</v>
      </c>
      <c r="E2391" s="130" t="s">
        <v>224</v>
      </c>
      <c r="F2391" s="130">
        <v>0.40894487072257102</v>
      </c>
      <c r="G2391" s="130" t="s">
        <v>53</v>
      </c>
      <c r="H2391" s="130" t="s">
        <v>53</v>
      </c>
      <c r="I2391" s="130" t="s">
        <v>66</v>
      </c>
      <c r="J2391" s="130" t="s">
        <v>45</v>
      </c>
      <c r="K2391" s="130" t="s">
        <v>44</v>
      </c>
    </row>
    <row r="2392" spans="1:11" x14ac:dyDescent="0.35">
      <c r="A2392" s="130">
        <v>350</v>
      </c>
      <c r="B2392" s="130">
        <v>37</v>
      </c>
      <c r="C2392" s="130" t="s">
        <v>101</v>
      </c>
      <c r="D2392" s="130">
        <v>7695</v>
      </c>
      <c r="E2392" s="130" t="s">
        <v>224</v>
      </c>
      <c r="F2392" s="130">
        <v>0.40894487072257102</v>
      </c>
      <c r="G2392" s="130" t="s">
        <v>53</v>
      </c>
      <c r="H2392" s="130" t="s">
        <v>53</v>
      </c>
      <c r="I2392" s="130" t="s">
        <v>66</v>
      </c>
      <c r="J2392" s="130" t="s">
        <v>45</v>
      </c>
      <c r="K2392" s="130" t="s">
        <v>44</v>
      </c>
    </row>
    <row r="2393" spans="1:11" x14ac:dyDescent="0.35">
      <c r="A2393" s="130">
        <v>355</v>
      </c>
      <c r="B2393" s="130">
        <v>37</v>
      </c>
      <c r="C2393" s="130" t="s">
        <v>101</v>
      </c>
      <c r="D2393" s="130">
        <v>7645</v>
      </c>
      <c r="E2393" s="130" t="s">
        <v>224</v>
      </c>
      <c r="F2393" s="130">
        <v>0.40894487072257102</v>
      </c>
      <c r="G2393" s="130" t="s">
        <v>53</v>
      </c>
      <c r="H2393" s="130" t="s">
        <v>53</v>
      </c>
      <c r="I2393" s="130" t="s">
        <v>66</v>
      </c>
      <c r="J2393" s="130" t="s">
        <v>45</v>
      </c>
      <c r="K2393" s="130" t="s">
        <v>44</v>
      </c>
    </row>
    <row r="2394" spans="1:11" x14ac:dyDescent="0.35">
      <c r="A2394" s="130">
        <v>360</v>
      </c>
      <c r="B2394" s="130">
        <v>37</v>
      </c>
      <c r="C2394" s="130" t="s">
        <v>101</v>
      </c>
      <c r="D2394" s="130">
        <v>7762</v>
      </c>
      <c r="E2394" s="130" t="s">
        <v>224</v>
      </c>
      <c r="F2394" s="130">
        <v>0.40894487072257102</v>
      </c>
      <c r="G2394" s="130" t="s">
        <v>53</v>
      </c>
      <c r="H2394" s="130" t="s">
        <v>53</v>
      </c>
      <c r="I2394" s="130" t="s">
        <v>66</v>
      </c>
      <c r="J2394" s="130" t="s">
        <v>45</v>
      </c>
      <c r="K2394" s="130" t="s">
        <v>44</v>
      </c>
    </row>
    <row r="2395" spans="1:11" x14ac:dyDescent="0.35">
      <c r="A2395" s="130">
        <v>365</v>
      </c>
      <c r="B2395" s="130">
        <v>37</v>
      </c>
      <c r="C2395" s="130" t="s">
        <v>101</v>
      </c>
      <c r="D2395" s="130">
        <v>7425</v>
      </c>
      <c r="E2395" s="130" t="s">
        <v>224</v>
      </c>
      <c r="F2395" s="130">
        <v>0.40894487072257102</v>
      </c>
      <c r="G2395" s="130" t="s">
        <v>53</v>
      </c>
      <c r="H2395" s="130" t="s">
        <v>53</v>
      </c>
      <c r="I2395" s="130" t="s">
        <v>66</v>
      </c>
      <c r="J2395" s="130" t="s">
        <v>45</v>
      </c>
      <c r="K2395" s="130" t="s">
        <v>44</v>
      </c>
    </row>
    <row r="2396" spans="1:11" x14ac:dyDescent="0.35">
      <c r="A2396" s="130">
        <v>370</v>
      </c>
      <c r="B2396" s="130">
        <v>37</v>
      </c>
      <c r="C2396" s="130" t="s">
        <v>101</v>
      </c>
      <c r="D2396" s="130">
        <v>6789</v>
      </c>
      <c r="E2396" s="130" t="s">
        <v>224</v>
      </c>
      <c r="F2396" s="130">
        <v>0.40894487072257102</v>
      </c>
      <c r="G2396" s="130" t="s">
        <v>53</v>
      </c>
      <c r="H2396" s="130" t="s">
        <v>53</v>
      </c>
      <c r="I2396" s="130" t="s">
        <v>66</v>
      </c>
      <c r="J2396" s="130" t="s">
        <v>45</v>
      </c>
      <c r="K2396" s="130" t="s">
        <v>44</v>
      </c>
    </row>
    <row r="2397" spans="1:11" x14ac:dyDescent="0.35">
      <c r="A2397" s="130">
        <v>375</v>
      </c>
      <c r="B2397" s="130">
        <v>37</v>
      </c>
      <c r="C2397" s="130" t="s">
        <v>101</v>
      </c>
      <c r="D2397" s="130">
        <v>7216</v>
      </c>
      <c r="E2397" s="130" t="s">
        <v>224</v>
      </c>
      <c r="F2397" s="130">
        <v>0.40894487072257102</v>
      </c>
      <c r="G2397" s="130" t="s">
        <v>53</v>
      </c>
      <c r="H2397" s="130" t="s">
        <v>53</v>
      </c>
      <c r="I2397" s="130" t="s">
        <v>66</v>
      </c>
      <c r="J2397" s="130" t="s">
        <v>45</v>
      </c>
      <c r="K2397" s="130" t="s">
        <v>44</v>
      </c>
    </row>
    <row r="2398" spans="1:11" x14ac:dyDescent="0.35">
      <c r="A2398" s="130">
        <v>380</v>
      </c>
      <c r="B2398" s="130">
        <v>37</v>
      </c>
      <c r="C2398" s="130" t="s">
        <v>101</v>
      </c>
      <c r="D2398" s="130">
        <v>7204</v>
      </c>
      <c r="E2398" s="130" t="s">
        <v>224</v>
      </c>
      <c r="F2398" s="130">
        <v>0.40894487072257102</v>
      </c>
      <c r="G2398" s="130" t="s">
        <v>53</v>
      </c>
      <c r="H2398" s="130" t="s">
        <v>53</v>
      </c>
      <c r="I2398" s="130" t="s">
        <v>66</v>
      </c>
      <c r="J2398" s="130" t="s">
        <v>45</v>
      </c>
      <c r="K2398" s="130" t="s">
        <v>44</v>
      </c>
    </row>
    <row r="2399" spans="1:11" x14ac:dyDescent="0.35">
      <c r="A2399" s="130">
        <v>385</v>
      </c>
      <c r="B2399" s="130">
        <v>37</v>
      </c>
      <c r="C2399" s="130" t="s">
        <v>101</v>
      </c>
      <c r="D2399" s="130">
        <v>7024</v>
      </c>
      <c r="E2399" s="130" t="s">
        <v>224</v>
      </c>
      <c r="F2399" s="130">
        <v>0.40894487072257102</v>
      </c>
      <c r="G2399" s="130" t="s">
        <v>53</v>
      </c>
      <c r="H2399" s="130" t="s">
        <v>53</v>
      </c>
      <c r="I2399" s="130" t="s">
        <v>66</v>
      </c>
      <c r="J2399" s="130" t="s">
        <v>45</v>
      </c>
      <c r="K2399" s="130" t="s">
        <v>44</v>
      </c>
    </row>
    <row r="2400" spans="1:11" x14ac:dyDescent="0.35">
      <c r="A2400" s="130">
        <v>390</v>
      </c>
      <c r="B2400" s="130">
        <v>37</v>
      </c>
      <c r="C2400" s="130" t="s">
        <v>101</v>
      </c>
      <c r="D2400" s="130">
        <v>7389</v>
      </c>
      <c r="E2400" s="130" t="s">
        <v>224</v>
      </c>
      <c r="F2400" s="130">
        <v>0.40894487072257102</v>
      </c>
      <c r="G2400" s="130" t="s">
        <v>53</v>
      </c>
      <c r="H2400" s="130" t="s">
        <v>53</v>
      </c>
      <c r="I2400" s="130" t="s">
        <v>66</v>
      </c>
      <c r="J2400" s="130" t="s">
        <v>45</v>
      </c>
      <c r="K2400" s="130" t="s">
        <v>44</v>
      </c>
    </row>
    <row r="2401" spans="1:11" x14ac:dyDescent="0.35">
      <c r="A2401" s="130">
        <v>395</v>
      </c>
      <c r="B2401" s="130">
        <v>37</v>
      </c>
      <c r="C2401" s="130" t="s">
        <v>101</v>
      </c>
      <c r="D2401" s="130">
        <v>7644</v>
      </c>
      <c r="E2401" s="130" t="s">
        <v>224</v>
      </c>
      <c r="F2401" s="130">
        <v>0.40894487072257102</v>
      </c>
      <c r="G2401" s="130" t="s">
        <v>53</v>
      </c>
      <c r="H2401" s="130" t="s">
        <v>53</v>
      </c>
      <c r="I2401" s="130" t="s">
        <v>66</v>
      </c>
      <c r="J2401" s="130" t="s">
        <v>45</v>
      </c>
      <c r="K2401" s="130" t="s">
        <v>44</v>
      </c>
    </row>
    <row r="2402" spans="1:11" x14ac:dyDescent="0.35">
      <c r="A2402" s="130">
        <v>400</v>
      </c>
      <c r="B2402" s="130">
        <v>37</v>
      </c>
      <c r="C2402" s="130" t="s">
        <v>101</v>
      </c>
      <c r="D2402" s="130">
        <v>7721</v>
      </c>
      <c r="E2402" s="130" t="s">
        <v>224</v>
      </c>
      <c r="F2402" s="130">
        <v>0.40894487072257102</v>
      </c>
      <c r="G2402" s="130" t="s">
        <v>53</v>
      </c>
      <c r="H2402" s="130" t="s">
        <v>53</v>
      </c>
      <c r="I2402" s="130" t="s">
        <v>66</v>
      </c>
      <c r="J2402" s="130" t="s">
        <v>45</v>
      </c>
      <c r="K2402" s="130" t="s">
        <v>44</v>
      </c>
    </row>
    <row r="2403" spans="1:11" x14ac:dyDescent="0.35">
      <c r="A2403" s="130">
        <v>405</v>
      </c>
      <c r="B2403" s="130">
        <v>37</v>
      </c>
      <c r="C2403" s="130" t="s">
        <v>101</v>
      </c>
      <c r="D2403" s="130">
        <v>8575</v>
      </c>
      <c r="E2403" s="130" t="s">
        <v>224</v>
      </c>
      <c r="F2403" s="130">
        <v>0.40894487072257102</v>
      </c>
      <c r="G2403" s="130" t="s">
        <v>53</v>
      </c>
      <c r="H2403" s="130" t="s">
        <v>53</v>
      </c>
      <c r="I2403" s="130" t="s">
        <v>66</v>
      </c>
      <c r="J2403" s="130" t="s">
        <v>45</v>
      </c>
      <c r="K2403" s="130" t="s">
        <v>44</v>
      </c>
    </row>
    <row r="2404" spans="1:11" x14ac:dyDescent="0.35">
      <c r="A2404" s="130">
        <v>410</v>
      </c>
      <c r="B2404" s="130">
        <v>37</v>
      </c>
      <c r="C2404" s="130" t="s">
        <v>101</v>
      </c>
      <c r="D2404" s="130">
        <v>7592</v>
      </c>
      <c r="E2404" s="130" t="s">
        <v>224</v>
      </c>
      <c r="F2404" s="130">
        <v>0.40894487072257102</v>
      </c>
      <c r="G2404" s="130" t="s">
        <v>53</v>
      </c>
      <c r="H2404" s="130" t="s">
        <v>53</v>
      </c>
      <c r="I2404" s="130" t="s">
        <v>66</v>
      </c>
      <c r="J2404" s="130" t="s">
        <v>45</v>
      </c>
      <c r="K2404" s="130" t="s">
        <v>44</v>
      </c>
    </row>
    <row r="2405" spans="1:11" x14ac:dyDescent="0.35">
      <c r="A2405" s="130">
        <v>415</v>
      </c>
      <c r="B2405" s="130">
        <v>37</v>
      </c>
      <c r="C2405" s="130" t="s">
        <v>101</v>
      </c>
      <c r="D2405" s="130">
        <v>8303</v>
      </c>
      <c r="E2405" s="130" t="s">
        <v>224</v>
      </c>
      <c r="F2405" s="130">
        <v>0.40894487072257102</v>
      </c>
      <c r="G2405" s="130" t="s">
        <v>53</v>
      </c>
      <c r="H2405" s="130" t="s">
        <v>53</v>
      </c>
      <c r="I2405" s="130" t="s">
        <v>66</v>
      </c>
      <c r="J2405" s="130" t="s">
        <v>45</v>
      </c>
      <c r="K2405" s="130" t="s">
        <v>44</v>
      </c>
    </row>
    <row r="2406" spans="1:11" x14ac:dyDescent="0.35">
      <c r="A2406" s="130">
        <v>420</v>
      </c>
      <c r="B2406" s="130">
        <v>37</v>
      </c>
      <c r="C2406" s="130" t="s">
        <v>101</v>
      </c>
      <c r="D2406" s="130">
        <v>8701</v>
      </c>
      <c r="E2406" s="130" t="s">
        <v>224</v>
      </c>
      <c r="F2406" s="130">
        <v>0.40894487072257102</v>
      </c>
      <c r="G2406" s="130" t="s">
        <v>53</v>
      </c>
      <c r="H2406" s="130" t="s">
        <v>53</v>
      </c>
      <c r="I2406" s="130" t="s">
        <v>66</v>
      </c>
      <c r="J2406" s="130" t="s">
        <v>45</v>
      </c>
      <c r="K2406" s="130" t="s">
        <v>44</v>
      </c>
    </row>
    <row r="2407" spans="1:11" x14ac:dyDescent="0.35">
      <c r="A2407" s="130">
        <v>425</v>
      </c>
      <c r="B2407" s="130">
        <v>37</v>
      </c>
      <c r="C2407" s="130" t="s">
        <v>101</v>
      </c>
      <c r="D2407" s="130">
        <v>8318</v>
      </c>
      <c r="E2407" s="130" t="s">
        <v>224</v>
      </c>
      <c r="F2407" s="130">
        <v>0.40894487072257102</v>
      </c>
      <c r="G2407" s="130" t="s">
        <v>53</v>
      </c>
      <c r="H2407" s="130" t="s">
        <v>53</v>
      </c>
      <c r="I2407" s="130" t="s">
        <v>66</v>
      </c>
      <c r="J2407" s="130" t="s">
        <v>45</v>
      </c>
      <c r="K2407" s="130" t="s">
        <v>44</v>
      </c>
    </row>
    <row r="2408" spans="1:11" x14ac:dyDescent="0.35">
      <c r="A2408" s="130">
        <v>430</v>
      </c>
      <c r="B2408" s="130">
        <v>37</v>
      </c>
      <c r="C2408" s="130" t="s">
        <v>101</v>
      </c>
      <c r="D2408" s="130">
        <v>8009</v>
      </c>
      <c r="E2408" s="130" t="s">
        <v>224</v>
      </c>
      <c r="F2408" s="130">
        <v>0.40894487072257102</v>
      </c>
      <c r="G2408" s="130" t="s">
        <v>53</v>
      </c>
      <c r="H2408" s="130" t="s">
        <v>53</v>
      </c>
      <c r="I2408" s="130" t="s">
        <v>66</v>
      </c>
      <c r="J2408" s="130" t="s">
        <v>45</v>
      </c>
      <c r="K2408" s="130" t="s">
        <v>44</v>
      </c>
    </row>
    <row r="2409" spans="1:11" x14ac:dyDescent="0.35">
      <c r="A2409" s="130">
        <v>435</v>
      </c>
      <c r="B2409" s="130">
        <v>37.1</v>
      </c>
      <c r="C2409" s="130" t="s">
        <v>101</v>
      </c>
      <c r="D2409" s="130">
        <v>7588</v>
      </c>
      <c r="E2409" s="130" t="s">
        <v>224</v>
      </c>
      <c r="F2409" s="130">
        <v>0.40894487072257102</v>
      </c>
      <c r="G2409" s="130" t="s">
        <v>53</v>
      </c>
      <c r="H2409" s="130" t="s">
        <v>53</v>
      </c>
      <c r="I2409" s="130" t="s">
        <v>66</v>
      </c>
      <c r="J2409" s="130" t="s">
        <v>45</v>
      </c>
      <c r="K2409" s="130" t="s">
        <v>44</v>
      </c>
    </row>
    <row r="2410" spans="1:11" x14ac:dyDescent="0.35">
      <c r="A2410" s="130">
        <v>440</v>
      </c>
      <c r="B2410" s="130">
        <v>37</v>
      </c>
      <c r="C2410" s="130" t="s">
        <v>101</v>
      </c>
      <c r="D2410" s="130">
        <v>8422</v>
      </c>
      <c r="E2410" s="130" t="s">
        <v>224</v>
      </c>
      <c r="F2410" s="130">
        <v>0.40894487072257102</v>
      </c>
      <c r="G2410" s="130" t="s">
        <v>53</v>
      </c>
      <c r="H2410" s="130" t="s">
        <v>53</v>
      </c>
      <c r="I2410" s="130" t="s">
        <v>66</v>
      </c>
      <c r="J2410" s="130" t="s">
        <v>45</v>
      </c>
      <c r="K2410" s="130" t="s">
        <v>44</v>
      </c>
    </row>
    <row r="2411" spans="1:11" x14ac:dyDescent="0.35">
      <c r="A2411" s="130">
        <v>445</v>
      </c>
      <c r="B2411" s="130">
        <v>37</v>
      </c>
      <c r="C2411" s="130" t="s">
        <v>101</v>
      </c>
      <c r="D2411" s="130">
        <v>7689</v>
      </c>
      <c r="E2411" s="130" t="s">
        <v>224</v>
      </c>
      <c r="F2411" s="130">
        <v>0.40894487072257102</v>
      </c>
      <c r="G2411" s="130" t="s">
        <v>53</v>
      </c>
      <c r="H2411" s="130" t="s">
        <v>53</v>
      </c>
      <c r="I2411" s="130" t="s">
        <v>66</v>
      </c>
      <c r="J2411" s="130" t="s">
        <v>45</v>
      </c>
      <c r="K2411" s="130" t="s">
        <v>44</v>
      </c>
    </row>
    <row r="2412" spans="1:11" x14ac:dyDescent="0.35">
      <c r="A2412" s="130">
        <v>450</v>
      </c>
      <c r="B2412" s="130">
        <v>37</v>
      </c>
      <c r="C2412" s="130" t="s">
        <v>101</v>
      </c>
      <c r="D2412" s="130">
        <v>8318</v>
      </c>
      <c r="E2412" s="130" t="s">
        <v>224</v>
      </c>
      <c r="F2412" s="130">
        <v>0.40894487072257102</v>
      </c>
      <c r="G2412" s="130" t="s">
        <v>53</v>
      </c>
      <c r="H2412" s="130" t="s">
        <v>53</v>
      </c>
      <c r="I2412" s="130" t="s">
        <v>66</v>
      </c>
      <c r="J2412" s="130" t="s">
        <v>45</v>
      </c>
      <c r="K2412" s="130" t="s">
        <v>44</v>
      </c>
    </row>
    <row r="2413" spans="1:11" x14ac:dyDescent="0.35">
      <c r="A2413" s="130">
        <v>455</v>
      </c>
      <c r="B2413" s="130">
        <v>37</v>
      </c>
      <c r="C2413" s="130" t="s">
        <v>101</v>
      </c>
      <c r="D2413" s="130">
        <v>7872</v>
      </c>
      <c r="E2413" s="130" t="s">
        <v>224</v>
      </c>
      <c r="F2413" s="130">
        <v>0.40894487072257102</v>
      </c>
      <c r="G2413" s="130" t="s">
        <v>53</v>
      </c>
      <c r="H2413" s="130" t="s">
        <v>53</v>
      </c>
      <c r="I2413" s="130" t="s">
        <v>66</v>
      </c>
      <c r="J2413" s="130" t="s">
        <v>45</v>
      </c>
      <c r="K2413" s="130" t="s">
        <v>44</v>
      </c>
    </row>
    <row r="2414" spans="1:11" x14ac:dyDescent="0.35">
      <c r="A2414" s="130">
        <v>460</v>
      </c>
      <c r="B2414" s="130">
        <v>37</v>
      </c>
      <c r="C2414" s="130" t="s">
        <v>101</v>
      </c>
      <c r="D2414" s="130">
        <v>9283</v>
      </c>
      <c r="E2414" s="130" t="s">
        <v>224</v>
      </c>
      <c r="F2414" s="130">
        <v>0.40894487072257102</v>
      </c>
      <c r="G2414" s="130" t="s">
        <v>53</v>
      </c>
      <c r="H2414" s="130" t="s">
        <v>53</v>
      </c>
      <c r="I2414" s="130" t="s">
        <v>66</v>
      </c>
      <c r="J2414" s="130" t="s">
        <v>45</v>
      </c>
      <c r="K2414" s="130" t="s">
        <v>44</v>
      </c>
    </row>
    <row r="2415" spans="1:11" x14ac:dyDescent="0.35">
      <c r="A2415" s="130">
        <v>465</v>
      </c>
      <c r="B2415" s="130">
        <v>37</v>
      </c>
      <c r="C2415" s="130" t="s">
        <v>101</v>
      </c>
      <c r="D2415" s="130">
        <v>8331</v>
      </c>
      <c r="E2415" s="130" t="s">
        <v>224</v>
      </c>
      <c r="F2415" s="130">
        <v>0.40894487072257102</v>
      </c>
      <c r="G2415" s="130" t="s">
        <v>53</v>
      </c>
      <c r="H2415" s="130" t="s">
        <v>53</v>
      </c>
      <c r="I2415" s="130" t="s">
        <v>66</v>
      </c>
      <c r="J2415" s="130" t="s">
        <v>45</v>
      </c>
      <c r="K2415" s="130" t="s">
        <v>44</v>
      </c>
    </row>
    <row r="2416" spans="1:11" x14ac:dyDescent="0.35">
      <c r="A2416" s="130">
        <v>470</v>
      </c>
      <c r="B2416" s="130">
        <v>37</v>
      </c>
      <c r="C2416" s="130" t="s">
        <v>101</v>
      </c>
      <c r="D2416" s="130">
        <v>7921</v>
      </c>
      <c r="E2416" s="130" t="s">
        <v>224</v>
      </c>
      <c r="F2416" s="130">
        <v>0.40894487072257102</v>
      </c>
      <c r="G2416" s="130" t="s">
        <v>53</v>
      </c>
      <c r="H2416" s="130" t="s">
        <v>53</v>
      </c>
      <c r="I2416" s="130" t="s">
        <v>66</v>
      </c>
      <c r="J2416" s="130" t="s">
        <v>45</v>
      </c>
      <c r="K2416" s="130" t="s">
        <v>44</v>
      </c>
    </row>
    <row r="2417" spans="1:11" x14ac:dyDescent="0.35">
      <c r="A2417" s="130">
        <v>475</v>
      </c>
      <c r="B2417" s="130">
        <v>37</v>
      </c>
      <c r="C2417" s="130" t="s">
        <v>101</v>
      </c>
      <c r="D2417" s="130">
        <v>8386</v>
      </c>
      <c r="E2417" s="130" t="s">
        <v>224</v>
      </c>
      <c r="F2417" s="130">
        <v>0.40894487072257102</v>
      </c>
      <c r="G2417" s="130" t="s">
        <v>53</v>
      </c>
      <c r="H2417" s="130" t="s">
        <v>53</v>
      </c>
      <c r="I2417" s="130" t="s">
        <v>66</v>
      </c>
      <c r="J2417" s="130" t="s">
        <v>45</v>
      </c>
      <c r="K2417" s="130" t="s">
        <v>44</v>
      </c>
    </row>
    <row r="2418" spans="1:11" x14ac:dyDescent="0.35">
      <c r="A2418" s="130">
        <v>480</v>
      </c>
      <c r="B2418" s="130">
        <v>37</v>
      </c>
      <c r="C2418" s="130" t="s">
        <v>101</v>
      </c>
      <c r="D2418" s="130">
        <v>8847</v>
      </c>
      <c r="E2418" s="130" t="s">
        <v>224</v>
      </c>
      <c r="F2418" s="130">
        <v>0.40894487072257102</v>
      </c>
      <c r="G2418" s="130" t="s">
        <v>53</v>
      </c>
      <c r="H2418" s="130" t="s">
        <v>53</v>
      </c>
      <c r="I2418" s="130" t="s">
        <v>66</v>
      </c>
      <c r="J2418" s="130" t="s">
        <v>45</v>
      </c>
      <c r="K2418" s="130" t="s">
        <v>44</v>
      </c>
    </row>
    <row r="2419" spans="1:11" x14ac:dyDescent="0.35">
      <c r="A2419" s="130">
        <v>485</v>
      </c>
      <c r="B2419" s="130">
        <v>37</v>
      </c>
      <c r="C2419" s="130" t="s">
        <v>101</v>
      </c>
      <c r="D2419" s="130">
        <v>8808</v>
      </c>
      <c r="E2419" s="130" t="s">
        <v>224</v>
      </c>
      <c r="F2419" s="130">
        <v>0.40894487072257102</v>
      </c>
      <c r="G2419" s="130" t="s">
        <v>53</v>
      </c>
      <c r="H2419" s="130" t="s">
        <v>53</v>
      </c>
      <c r="I2419" s="130" t="s">
        <v>66</v>
      </c>
      <c r="J2419" s="130" t="s">
        <v>45</v>
      </c>
      <c r="K2419" s="130" t="s">
        <v>44</v>
      </c>
    </row>
    <row r="2420" spans="1:11" x14ac:dyDescent="0.35">
      <c r="A2420" s="130">
        <v>490</v>
      </c>
      <c r="B2420" s="130">
        <v>37</v>
      </c>
      <c r="C2420" s="130" t="s">
        <v>101</v>
      </c>
      <c r="D2420" s="130">
        <v>8387</v>
      </c>
      <c r="E2420" s="130" t="s">
        <v>224</v>
      </c>
      <c r="F2420" s="130">
        <v>0.40894487072257102</v>
      </c>
      <c r="G2420" s="130" t="s">
        <v>53</v>
      </c>
      <c r="H2420" s="130" t="s">
        <v>53</v>
      </c>
      <c r="I2420" s="130" t="s">
        <v>66</v>
      </c>
      <c r="J2420" s="130" t="s">
        <v>45</v>
      </c>
      <c r="K2420" s="130" t="s">
        <v>44</v>
      </c>
    </row>
    <row r="2421" spans="1:11" x14ac:dyDescent="0.35">
      <c r="A2421" s="130">
        <v>495</v>
      </c>
      <c r="B2421" s="130">
        <v>37</v>
      </c>
      <c r="C2421" s="130" t="s">
        <v>101</v>
      </c>
      <c r="D2421" s="130">
        <v>8640</v>
      </c>
      <c r="E2421" s="130" t="s">
        <v>224</v>
      </c>
      <c r="F2421" s="130">
        <v>0.40894487072257102</v>
      </c>
      <c r="G2421" s="130" t="s">
        <v>53</v>
      </c>
      <c r="H2421" s="130" t="s">
        <v>53</v>
      </c>
      <c r="I2421" s="130" t="s">
        <v>66</v>
      </c>
      <c r="J2421" s="130" t="s">
        <v>45</v>
      </c>
      <c r="K2421" s="130" t="s">
        <v>44</v>
      </c>
    </row>
    <row r="2422" spans="1:11" x14ac:dyDescent="0.35">
      <c r="A2422" s="130">
        <v>500</v>
      </c>
      <c r="B2422" s="130">
        <v>37</v>
      </c>
      <c r="C2422" s="130" t="s">
        <v>101</v>
      </c>
      <c r="D2422" s="130">
        <v>8411</v>
      </c>
      <c r="E2422" s="130" t="s">
        <v>224</v>
      </c>
      <c r="F2422" s="130">
        <v>0.40894487072257102</v>
      </c>
      <c r="G2422" s="130" t="s">
        <v>53</v>
      </c>
      <c r="H2422" s="130" t="s">
        <v>53</v>
      </c>
      <c r="I2422" s="130" t="s">
        <v>66</v>
      </c>
      <c r="J2422" s="130" t="s">
        <v>45</v>
      </c>
      <c r="K2422" s="130" t="s">
        <v>44</v>
      </c>
    </row>
    <row r="2423" spans="1:11" x14ac:dyDescent="0.35">
      <c r="A2423" s="130">
        <v>505</v>
      </c>
      <c r="B2423" s="130">
        <v>37</v>
      </c>
      <c r="C2423" s="130" t="s">
        <v>101</v>
      </c>
      <c r="D2423" s="130">
        <v>8184</v>
      </c>
      <c r="E2423" s="130" t="s">
        <v>224</v>
      </c>
      <c r="F2423" s="130">
        <v>0.40894487072257102</v>
      </c>
      <c r="G2423" s="130" t="s">
        <v>53</v>
      </c>
      <c r="H2423" s="130" t="s">
        <v>53</v>
      </c>
      <c r="I2423" s="130" t="s">
        <v>66</v>
      </c>
      <c r="J2423" s="130" t="s">
        <v>45</v>
      </c>
      <c r="K2423" s="130" t="s">
        <v>44</v>
      </c>
    </row>
    <row r="2424" spans="1:11" x14ac:dyDescent="0.35">
      <c r="A2424" s="130">
        <v>510</v>
      </c>
      <c r="B2424" s="130">
        <v>37</v>
      </c>
      <c r="C2424" s="130" t="s">
        <v>101</v>
      </c>
      <c r="D2424" s="130">
        <v>8704</v>
      </c>
      <c r="E2424" s="130" t="s">
        <v>224</v>
      </c>
      <c r="F2424" s="130">
        <v>0.40894487072257102</v>
      </c>
      <c r="G2424" s="130" t="s">
        <v>53</v>
      </c>
      <c r="H2424" s="130" t="s">
        <v>53</v>
      </c>
      <c r="I2424" s="130" t="s">
        <v>66</v>
      </c>
      <c r="J2424" s="130" t="s">
        <v>45</v>
      </c>
      <c r="K2424" s="130" t="s">
        <v>44</v>
      </c>
    </row>
    <row r="2425" spans="1:11" x14ac:dyDescent="0.35">
      <c r="A2425" s="130">
        <v>515</v>
      </c>
      <c r="B2425" s="130">
        <v>37</v>
      </c>
      <c r="C2425" s="130" t="s">
        <v>101</v>
      </c>
      <c r="D2425" s="130">
        <v>9065</v>
      </c>
      <c r="E2425" s="130" t="s">
        <v>224</v>
      </c>
      <c r="F2425" s="130">
        <v>0.40894487072257102</v>
      </c>
      <c r="G2425" s="130" t="s">
        <v>53</v>
      </c>
      <c r="H2425" s="130" t="s">
        <v>53</v>
      </c>
      <c r="I2425" s="130" t="s">
        <v>66</v>
      </c>
      <c r="J2425" s="130" t="s">
        <v>45</v>
      </c>
      <c r="K2425" s="130" t="s">
        <v>44</v>
      </c>
    </row>
    <row r="2426" spans="1:11" x14ac:dyDescent="0.35">
      <c r="A2426" s="130">
        <v>520</v>
      </c>
      <c r="B2426" s="130">
        <v>37</v>
      </c>
      <c r="C2426" s="130" t="s">
        <v>101</v>
      </c>
      <c r="D2426" s="130">
        <v>8764</v>
      </c>
      <c r="E2426" s="130" t="s">
        <v>224</v>
      </c>
      <c r="F2426" s="130">
        <v>0.40894487072257102</v>
      </c>
      <c r="G2426" s="130" t="s">
        <v>53</v>
      </c>
      <c r="H2426" s="130" t="s">
        <v>53</v>
      </c>
      <c r="I2426" s="130" t="s">
        <v>66</v>
      </c>
      <c r="J2426" s="130" t="s">
        <v>45</v>
      </c>
      <c r="K2426" s="130" t="s">
        <v>44</v>
      </c>
    </row>
    <row r="2427" spans="1:11" x14ac:dyDescent="0.35">
      <c r="A2427" s="130">
        <v>525</v>
      </c>
      <c r="B2427" s="130">
        <v>37</v>
      </c>
      <c r="C2427" s="130" t="s">
        <v>101</v>
      </c>
      <c r="D2427" s="130">
        <v>8565</v>
      </c>
      <c r="E2427" s="130" t="s">
        <v>224</v>
      </c>
      <c r="F2427" s="130">
        <v>0.40894487072257102</v>
      </c>
      <c r="G2427" s="130" t="s">
        <v>53</v>
      </c>
      <c r="H2427" s="130" t="s">
        <v>53</v>
      </c>
      <c r="I2427" s="130" t="s">
        <v>66</v>
      </c>
      <c r="J2427" s="130" t="s">
        <v>45</v>
      </c>
      <c r="K2427" s="130" t="s">
        <v>44</v>
      </c>
    </row>
    <row r="2428" spans="1:11" x14ac:dyDescent="0.35">
      <c r="A2428" s="130">
        <v>530</v>
      </c>
      <c r="B2428" s="130">
        <v>37</v>
      </c>
      <c r="C2428" s="130" t="s">
        <v>101</v>
      </c>
      <c r="D2428" s="130">
        <v>7967</v>
      </c>
      <c r="E2428" s="130" t="s">
        <v>224</v>
      </c>
      <c r="F2428" s="130">
        <v>0.40894487072257102</v>
      </c>
      <c r="G2428" s="130" t="s">
        <v>53</v>
      </c>
      <c r="H2428" s="130" t="s">
        <v>53</v>
      </c>
      <c r="I2428" s="130" t="s">
        <v>66</v>
      </c>
      <c r="J2428" s="130" t="s">
        <v>45</v>
      </c>
      <c r="K2428" s="130" t="s">
        <v>44</v>
      </c>
    </row>
    <row r="2429" spans="1:11" x14ac:dyDescent="0.35">
      <c r="A2429" s="130">
        <v>535</v>
      </c>
      <c r="B2429" s="130">
        <v>37</v>
      </c>
      <c r="C2429" s="130" t="s">
        <v>101</v>
      </c>
      <c r="D2429" s="130">
        <v>8399</v>
      </c>
      <c r="E2429" s="130" t="s">
        <v>224</v>
      </c>
      <c r="F2429" s="130">
        <v>0.40894487072257102</v>
      </c>
      <c r="G2429" s="130" t="s">
        <v>53</v>
      </c>
      <c r="H2429" s="130" t="s">
        <v>53</v>
      </c>
      <c r="I2429" s="130" t="s">
        <v>66</v>
      </c>
      <c r="J2429" s="130" t="s">
        <v>45</v>
      </c>
      <c r="K2429" s="130" t="s">
        <v>44</v>
      </c>
    </row>
    <row r="2430" spans="1:11" x14ac:dyDescent="0.35">
      <c r="A2430" s="130">
        <v>540</v>
      </c>
      <c r="B2430" s="130">
        <v>37</v>
      </c>
      <c r="C2430" s="130" t="s">
        <v>101</v>
      </c>
      <c r="D2430" s="130">
        <v>8711</v>
      </c>
      <c r="E2430" s="130" t="s">
        <v>224</v>
      </c>
      <c r="F2430" s="130">
        <v>0.40894487072257102</v>
      </c>
      <c r="G2430" s="130" t="s">
        <v>53</v>
      </c>
      <c r="H2430" s="130" t="s">
        <v>53</v>
      </c>
      <c r="I2430" s="130" t="s">
        <v>66</v>
      </c>
      <c r="J2430" s="130" t="s">
        <v>45</v>
      </c>
      <c r="K2430" s="130" t="s">
        <v>44</v>
      </c>
    </row>
    <row r="2431" spans="1:11" x14ac:dyDescent="0.35">
      <c r="A2431" s="130">
        <v>545</v>
      </c>
      <c r="B2431" s="130">
        <v>37</v>
      </c>
      <c r="C2431" s="130" t="s">
        <v>101</v>
      </c>
      <c r="D2431" s="130">
        <v>8865</v>
      </c>
      <c r="E2431" s="130" t="s">
        <v>224</v>
      </c>
      <c r="F2431" s="130">
        <v>0.40894487072257102</v>
      </c>
      <c r="G2431" s="130" t="s">
        <v>53</v>
      </c>
      <c r="H2431" s="130" t="s">
        <v>53</v>
      </c>
      <c r="I2431" s="130" t="s">
        <v>66</v>
      </c>
      <c r="J2431" s="130" t="s">
        <v>45</v>
      </c>
      <c r="K2431" s="130" t="s">
        <v>44</v>
      </c>
    </row>
    <row r="2432" spans="1:11" x14ac:dyDescent="0.35">
      <c r="A2432" s="130">
        <v>550</v>
      </c>
      <c r="B2432" s="130">
        <v>37</v>
      </c>
      <c r="C2432" s="130" t="s">
        <v>101</v>
      </c>
      <c r="D2432" s="130">
        <v>8415</v>
      </c>
      <c r="E2432" s="130" t="s">
        <v>224</v>
      </c>
      <c r="F2432" s="130">
        <v>0.40894487072257102</v>
      </c>
      <c r="G2432" s="130" t="s">
        <v>53</v>
      </c>
      <c r="H2432" s="130" t="s">
        <v>53</v>
      </c>
      <c r="I2432" s="130" t="s">
        <v>66</v>
      </c>
      <c r="J2432" s="130" t="s">
        <v>45</v>
      </c>
      <c r="K2432" s="130" t="s">
        <v>44</v>
      </c>
    </row>
    <row r="2433" spans="1:11" x14ac:dyDescent="0.35">
      <c r="A2433" s="130">
        <v>555</v>
      </c>
      <c r="B2433" s="130">
        <v>37</v>
      </c>
      <c r="C2433" s="130" t="s">
        <v>101</v>
      </c>
      <c r="D2433" s="130">
        <v>9008</v>
      </c>
      <c r="E2433" s="130" t="s">
        <v>224</v>
      </c>
      <c r="F2433" s="130">
        <v>0.40894487072257102</v>
      </c>
      <c r="G2433" s="130" t="s">
        <v>53</v>
      </c>
      <c r="H2433" s="130" t="s">
        <v>53</v>
      </c>
      <c r="I2433" s="130" t="s">
        <v>66</v>
      </c>
      <c r="J2433" s="130" t="s">
        <v>45</v>
      </c>
      <c r="K2433" s="130" t="s">
        <v>44</v>
      </c>
    </row>
    <row r="2434" spans="1:11" x14ac:dyDescent="0.35">
      <c r="A2434" s="130">
        <v>560</v>
      </c>
      <c r="B2434" s="130">
        <v>37</v>
      </c>
      <c r="C2434" s="130" t="s">
        <v>101</v>
      </c>
      <c r="D2434" s="130">
        <v>8909</v>
      </c>
      <c r="E2434" s="130" t="s">
        <v>224</v>
      </c>
      <c r="F2434" s="130">
        <v>0.40894487072257102</v>
      </c>
      <c r="G2434" s="130" t="s">
        <v>53</v>
      </c>
      <c r="H2434" s="130" t="s">
        <v>53</v>
      </c>
      <c r="I2434" s="130" t="s">
        <v>66</v>
      </c>
      <c r="J2434" s="130" t="s">
        <v>45</v>
      </c>
      <c r="K2434" s="130" t="s">
        <v>44</v>
      </c>
    </row>
    <row r="2435" spans="1:11" x14ac:dyDescent="0.35">
      <c r="A2435" s="130">
        <v>565</v>
      </c>
      <c r="B2435" s="130">
        <v>37</v>
      </c>
      <c r="C2435" s="130" t="s">
        <v>101</v>
      </c>
      <c r="D2435" s="130">
        <v>9179</v>
      </c>
      <c r="E2435" s="130" t="s">
        <v>224</v>
      </c>
      <c r="F2435" s="130">
        <v>0.40894487072257102</v>
      </c>
      <c r="G2435" s="130" t="s">
        <v>53</v>
      </c>
      <c r="H2435" s="130" t="s">
        <v>53</v>
      </c>
      <c r="I2435" s="130" t="s">
        <v>66</v>
      </c>
      <c r="J2435" s="130" t="s">
        <v>45</v>
      </c>
      <c r="K2435" s="130" t="s">
        <v>44</v>
      </c>
    </row>
    <row r="2436" spans="1:11" x14ac:dyDescent="0.35">
      <c r="A2436" s="130">
        <v>570</v>
      </c>
      <c r="B2436" s="130">
        <v>37</v>
      </c>
      <c r="C2436" s="130" t="s">
        <v>101</v>
      </c>
      <c r="D2436" s="130">
        <v>8277</v>
      </c>
      <c r="E2436" s="130" t="s">
        <v>224</v>
      </c>
      <c r="F2436" s="130">
        <v>0.40894487072257102</v>
      </c>
      <c r="G2436" s="130" t="s">
        <v>53</v>
      </c>
      <c r="H2436" s="130" t="s">
        <v>53</v>
      </c>
      <c r="I2436" s="130" t="s">
        <v>66</v>
      </c>
      <c r="J2436" s="130" t="s">
        <v>45</v>
      </c>
      <c r="K2436" s="130" t="s">
        <v>44</v>
      </c>
    </row>
    <row r="2437" spans="1:11" x14ac:dyDescent="0.35">
      <c r="A2437" s="130">
        <v>575</v>
      </c>
      <c r="B2437" s="130">
        <v>37</v>
      </c>
      <c r="C2437" s="130" t="s">
        <v>101</v>
      </c>
      <c r="D2437" s="130">
        <v>8528</v>
      </c>
      <c r="E2437" s="130" t="s">
        <v>224</v>
      </c>
      <c r="F2437" s="130">
        <v>0.40894487072257102</v>
      </c>
      <c r="G2437" s="130" t="s">
        <v>53</v>
      </c>
      <c r="H2437" s="130" t="s">
        <v>53</v>
      </c>
      <c r="I2437" s="130" t="s">
        <v>66</v>
      </c>
      <c r="J2437" s="130" t="s">
        <v>45</v>
      </c>
      <c r="K2437" s="130" t="s">
        <v>44</v>
      </c>
    </row>
    <row r="2438" spans="1:11" x14ac:dyDescent="0.35">
      <c r="A2438" s="130">
        <v>580</v>
      </c>
      <c r="B2438" s="130">
        <v>37</v>
      </c>
      <c r="C2438" s="130" t="s">
        <v>101</v>
      </c>
      <c r="D2438" s="130">
        <v>7824</v>
      </c>
      <c r="E2438" s="130" t="s">
        <v>224</v>
      </c>
      <c r="F2438" s="130">
        <v>0.40894487072257102</v>
      </c>
      <c r="G2438" s="130" t="s">
        <v>53</v>
      </c>
      <c r="H2438" s="130" t="s">
        <v>53</v>
      </c>
      <c r="I2438" s="130" t="s">
        <v>66</v>
      </c>
      <c r="J2438" s="130" t="s">
        <v>45</v>
      </c>
      <c r="K2438" s="130" t="s">
        <v>44</v>
      </c>
    </row>
    <row r="2439" spans="1:11" x14ac:dyDescent="0.35">
      <c r="A2439" s="130">
        <v>585</v>
      </c>
      <c r="B2439" s="130">
        <v>37</v>
      </c>
      <c r="C2439" s="130" t="s">
        <v>101</v>
      </c>
      <c r="D2439" s="130">
        <v>9161</v>
      </c>
      <c r="E2439" s="130" t="s">
        <v>224</v>
      </c>
      <c r="F2439" s="130">
        <v>0.40894487072257102</v>
      </c>
      <c r="G2439" s="130" t="s">
        <v>53</v>
      </c>
      <c r="H2439" s="130" t="s">
        <v>53</v>
      </c>
      <c r="I2439" s="130" t="s">
        <v>66</v>
      </c>
      <c r="J2439" s="130" t="s">
        <v>45</v>
      </c>
      <c r="K2439" s="130" t="s">
        <v>44</v>
      </c>
    </row>
    <row r="2440" spans="1:11" x14ac:dyDescent="0.35">
      <c r="A2440" s="130">
        <v>590</v>
      </c>
      <c r="B2440" s="130">
        <v>37</v>
      </c>
      <c r="C2440" s="130" t="s">
        <v>101</v>
      </c>
      <c r="D2440" s="130">
        <v>7813</v>
      </c>
      <c r="E2440" s="130" t="s">
        <v>224</v>
      </c>
      <c r="F2440" s="130">
        <v>0.40894487072257102</v>
      </c>
      <c r="G2440" s="130" t="s">
        <v>53</v>
      </c>
      <c r="H2440" s="130" t="s">
        <v>53</v>
      </c>
      <c r="I2440" s="130" t="s">
        <v>66</v>
      </c>
      <c r="J2440" s="130" t="s">
        <v>45</v>
      </c>
      <c r="K2440" s="130" t="s">
        <v>44</v>
      </c>
    </row>
    <row r="2441" spans="1:11" x14ac:dyDescent="0.35">
      <c r="A2441" s="130">
        <v>595</v>
      </c>
      <c r="B2441" s="130">
        <v>37</v>
      </c>
      <c r="C2441" s="130" t="s">
        <v>101</v>
      </c>
      <c r="D2441" s="130">
        <v>8387</v>
      </c>
      <c r="E2441" s="130" t="s">
        <v>224</v>
      </c>
      <c r="F2441" s="130">
        <v>0.40894487072257102</v>
      </c>
      <c r="G2441" s="130" t="s">
        <v>53</v>
      </c>
      <c r="H2441" s="130" t="s">
        <v>53</v>
      </c>
      <c r="I2441" s="130" t="s">
        <v>66</v>
      </c>
      <c r="J2441" s="130" t="s">
        <v>45</v>
      </c>
      <c r="K2441" s="130" t="s">
        <v>44</v>
      </c>
    </row>
    <row r="2442" spans="1:11" x14ac:dyDescent="0.35">
      <c r="A2442" s="130">
        <v>600</v>
      </c>
      <c r="B2442" s="130">
        <v>37.1</v>
      </c>
      <c r="C2442" s="130" t="s">
        <v>101</v>
      </c>
      <c r="D2442" s="130">
        <v>8890</v>
      </c>
      <c r="E2442" s="130" t="s">
        <v>224</v>
      </c>
      <c r="F2442" s="130">
        <v>0.40894487072257102</v>
      </c>
      <c r="G2442" s="130" t="s">
        <v>53</v>
      </c>
      <c r="H2442" s="130" t="s">
        <v>53</v>
      </c>
      <c r="I2442" s="130" t="s">
        <v>66</v>
      </c>
      <c r="J2442" s="130" t="s">
        <v>45</v>
      </c>
      <c r="K2442" s="130" t="s">
        <v>44</v>
      </c>
    </row>
    <row r="2443" spans="1:11" x14ac:dyDescent="0.35">
      <c r="A2443" s="130">
        <v>605</v>
      </c>
      <c r="B2443" s="130">
        <v>37</v>
      </c>
      <c r="C2443" s="130" t="s">
        <v>101</v>
      </c>
      <c r="D2443" s="130">
        <v>9372</v>
      </c>
      <c r="E2443" s="130" t="s">
        <v>224</v>
      </c>
      <c r="F2443" s="130">
        <v>0.40894487072257102</v>
      </c>
      <c r="G2443" s="130" t="s">
        <v>53</v>
      </c>
      <c r="H2443" s="130" t="s">
        <v>53</v>
      </c>
      <c r="I2443" s="130" t="s">
        <v>66</v>
      </c>
      <c r="J2443" s="130" t="s">
        <v>45</v>
      </c>
      <c r="K2443" s="130" t="s">
        <v>44</v>
      </c>
    </row>
    <row r="2444" spans="1:11" x14ac:dyDescent="0.35">
      <c r="A2444" s="130">
        <v>610</v>
      </c>
      <c r="B2444" s="130">
        <v>37</v>
      </c>
      <c r="C2444" s="130" t="s">
        <v>101</v>
      </c>
      <c r="D2444" s="130">
        <v>9321</v>
      </c>
      <c r="E2444" s="130" t="s">
        <v>224</v>
      </c>
      <c r="F2444" s="130">
        <v>0.40894487072257102</v>
      </c>
      <c r="G2444" s="130" t="s">
        <v>53</v>
      </c>
      <c r="H2444" s="130" t="s">
        <v>53</v>
      </c>
      <c r="I2444" s="130" t="s">
        <v>66</v>
      </c>
      <c r="J2444" s="130" t="s">
        <v>45</v>
      </c>
      <c r="K2444" s="130" t="s">
        <v>44</v>
      </c>
    </row>
    <row r="2445" spans="1:11" x14ac:dyDescent="0.35">
      <c r="A2445" s="130">
        <v>615</v>
      </c>
      <c r="B2445" s="130">
        <v>37</v>
      </c>
      <c r="C2445" s="130" t="s">
        <v>101</v>
      </c>
      <c r="D2445" s="130">
        <v>8903</v>
      </c>
      <c r="E2445" s="130" t="s">
        <v>224</v>
      </c>
      <c r="F2445" s="130">
        <v>0.40894487072257102</v>
      </c>
      <c r="G2445" s="130" t="s">
        <v>53</v>
      </c>
      <c r="H2445" s="130" t="s">
        <v>53</v>
      </c>
      <c r="I2445" s="130" t="s">
        <v>66</v>
      </c>
      <c r="J2445" s="130" t="s">
        <v>45</v>
      </c>
      <c r="K2445" s="130" t="s">
        <v>44</v>
      </c>
    </row>
    <row r="2446" spans="1:11" x14ac:dyDescent="0.35">
      <c r="A2446" s="130">
        <v>620</v>
      </c>
      <c r="B2446" s="130">
        <v>37</v>
      </c>
      <c r="C2446" s="130" t="s">
        <v>101</v>
      </c>
      <c r="D2446" s="130">
        <v>8465</v>
      </c>
      <c r="E2446" s="130" t="s">
        <v>224</v>
      </c>
      <c r="F2446" s="130">
        <v>0.40894487072257102</v>
      </c>
      <c r="G2446" s="130" t="s">
        <v>53</v>
      </c>
      <c r="H2446" s="130" t="s">
        <v>53</v>
      </c>
      <c r="I2446" s="130" t="s">
        <v>66</v>
      </c>
      <c r="J2446" s="130" t="s">
        <v>45</v>
      </c>
      <c r="K2446" s="130" t="s">
        <v>44</v>
      </c>
    </row>
    <row r="2447" spans="1:11" x14ac:dyDescent="0.35">
      <c r="A2447" s="130">
        <v>625</v>
      </c>
      <c r="B2447" s="130">
        <v>37</v>
      </c>
      <c r="C2447" s="130" t="s">
        <v>101</v>
      </c>
      <c r="D2447" s="130">
        <v>8702</v>
      </c>
      <c r="E2447" s="130" t="s">
        <v>224</v>
      </c>
      <c r="F2447" s="130">
        <v>0.40894487072257102</v>
      </c>
      <c r="G2447" s="130" t="s">
        <v>53</v>
      </c>
      <c r="H2447" s="130" t="s">
        <v>53</v>
      </c>
      <c r="I2447" s="130" t="s">
        <v>66</v>
      </c>
      <c r="J2447" s="130" t="s">
        <v>45</v>
      </c>
      <c r="K2447" s="130" t="s">
        <v>44</v>
      </c>
    </row>
    <row r="2448" spans="1:11" x14ac:dyDescent="0.35">
      <c r="A2448" s="130">
        <v>630</v>
      </c>
      <c r="B2448" s="130">
        <v>37</v>
      </c>
      <c r="C2448" s="130" t="s">
        <v>101</v>
      </c>
      <c r="D2448" s="130">
        <v>8555</v>
      </c>
      <c r="E2448" s="130" t="s">
        <v>224</v>
      </c>
      <c r="F2448" s="130">
        <v>0.40894487072257102</v>
      </c>
      <c r="G2448" s="130" t="s">
        <v>53</v>
      </c>
      <c r="H2448" s="130" t="s">
        <v>53</v>
      </c>
      <c r="I2448" s="130" t="s">
        <v>66</v>
      </c>
      <c r="J2448" s="130" t="s">
        <v>45</v>
      </c>
      <c r="K2448" s="130" t="s">
        <v>44</v>
      </c>
    </row>
    <row r="2449" spans="1:11" x14ac:dyDescent="0.35">
      <c r="A2449" s="130">
        <v>635</v>
      </c>
      <c r="B2449" s="130">
        <v>37</v>
      </c>
      <c r="C2449" s="130" t="s">
        <v>101</v>
      </c>
      <c r="D2449" s="130">
        <v>8375</v>
      </c>
      <c r="E2449" s="130" t="s">
        <v>224</v>
      </c>
      <c r="F2449" s="130">
        <v>0.40894487072257102</v>
      </c>
      <c r="G2449" s="130" t="s">
        <v>53</v>
      </c>
      <c r="H2449" s="130" t="s">
        <v>53</v>
      </c>
      <c r="I2449" s="130" t="s">
        <v>66</v>
      </c>
      <c r="J2449" s="130" t="s">
        <v>45</v>
      </c>
      <c r="K2449" s="130" t="s">
        <v>44</v>
      </c>
    </row>
    <row r="2450" spans="1:11" x14ac:dyDescent="0.35">
      <c r="A2450" s="130">
        <v>640</v>
      </c>
      <c r="B2450" s="130">
        <v>37</v>
      </c>
      <c r="C2450" s="130" t="s">
        <v>101</v>
      </c>
      <c r="D2450" s="130">
        <v>9160</v>
      </c>
      <c r="E2450" s="130" t="s">
        <v>224</v>
      </c>
      <c r="F2450" s="130">
        <v>0.40894487072257102</v>
      </c>
      <c r="G2450" s="130" t="s">
        <v>53</v>
      </c>
      <c r="H2450" s="130" t="s">
        <v>53</v>
      </c>
      <c r="I2450" s="130" t="s">
        <v>66</v>
      </c>
      <c r="J2450" s="130" t="s">
        <v>45</v>
      </c>
      <c r="K2450" s="130" t="s">
        <v>44</v>
      </c>
    </row>
    <row r="2451" spans="1:11" x14ac:dyDescent="0.35">
      <c r="A2451" s="130">
        <v>645</v>
      </c>
      <c r="B2451" s="130">
        <v>37</v>
      </c>
      <c r="C2451" s="130" t="s">
        <v>101</v>
      </c>
      <c r="D2451" s="130">
        <v>9057</v>
      </c>
      <c r="E2451" s="130" t="s">
        <v>224</v>
      </c>
      <c r="F2451" s="130">
        <v>0.40894487072257102</v>
      </c>
      <c r="G2451" s="130" t="s">
        <v>53</v>
      </c>
      <c r="H2451" s="130" t="s">
        <v>53</v>
      </c>
      <c r="I2451" s="130" t="s">
        <v>66</v>
      </c>
      <c r="J2451" s="130" t="s">
        <v>45</v>
      </c>
      <c r="K2451" s="130" t="s">
        <v>44</v>
      </c>
    </row>
    <row r="2452" spans="1:11" x14ac:dyDescent="0.35">
      <c r="A2452" s="130">
        <v>650</v>
      </c>
      <c r="B2452" s="130">
        <v>37</v>
      </c>
      <c r="C2452" s="130" t="s">
        <v>101</v>
      </c>
      <c r="D2452" s="130">
        <v>8928</v>
      </c>
      <c r="E2452" s="130" t="s">
        <v>224</v>
      </c>
      <c r="F2452" s="130">
        <v>0.40894487072257102</v>
      </c>
      <c r="G2452" s="130" t="s">
        <v>53</v>
      </c>
      <c r="H2452" s="130" t="s">
        <v>53</v>
      </c>
      <c r="I2452" s="130" t="s">
        <v>66</v>
      </c>
      <c r="J2452" s="130" t="s">
        <v>45</v>
      </c>
      <c r="K2452" s="130" t="s">
        <v>44</v>
      </c>
    </row>
    <row r="2453" spans="1:11" x14ac:dyDescent="0.35">
      <c r="A2453" s="130">
        <v>655</v>
      </c>
      <c r="B2453" s="130">
        <v>37</v>
      </c>
      <c r="C2453" s="130" t="s">
        <v>101</v>
      </c>
      <c r="D2453" s="130">
        <v>8739</v>
      </c>
      <c r="E2453" s="130" t="s">
        <v>224</v>
      </c>
      <c r="F2453" s="130">
        <v>0.40894487072257102</v>
      </c>
      <c r="G2453" s="130" t="s">
        <v>53</v>
      </c>
      <c r="H2453" s="130" t="s">
        <v>53</v>
      </c>
      <c r="I2453" s="130" t="s">
        <v>66</v>
      </c>
      <c r="J2453" s="130" t="s">
        <v>45</v>
      </c>
      <c r="K2453" s="130" t="s">
        <v>44</v>
      </c>
    </row>
    <row r="2454" spans="1:11" x14ac:dyDescent="0.35">
      <c r="A2454" s="130">
        <v>660</v>
      </c>
      <c r="B2454" s="130">
        <v>37</v>
      </c>
      <c r="C2454" s="130" t="s">
        <v>101</v>
      </c>
      <c r="D2454" s="130">
        <v>9164</v>
      </c>
      <c r="E2454" s="130" t="s">
        <v>224</v>
      </c>
      <c r="F2454" s="130">
        <v>0.40894487072257102</v>
      </c>
      <c r="G2454" s="130" t="s">
        <v>53</v>
      </c>
      <c r="H2454" s="130" t="s">
        <v>53</v>
      </c>
      <c r="I2454" s="130" t="s">
        <v>66</v>
      </c>
      <c r="J2454" s="130" t="s">
        <v>45</v>
      </c>
      <c r="K2454" s="130" t="s">
        <v>44</v>
      </c>
    </row>
    <row r="2455" spans="1:11" x14ac:dyDescent="0.35">
      <c r="A2455" s="130">
        <v>665</v>
      </c>
      <c r="B2455" s="130">
        <v>37</v>
      </c>
      <c r="C2455" s="130" t="s">
        <v>101</v>
      </c>
      <c r="D2455" s="130">
        <v>8683</v>
      </c>
      <c r="E2455" s="130" t="s">
        <v>224</v>
      </c>
      <c r="F2455" s="130">
        <v>0.40894487072257102</v>
      </c>
      <c r="G2455" s="130" t="s">
        <v>53</v>
      </c>
      <c r="H2455" s="130" t="s">
        <v>53</v>
      </c>
      <c r="I2455" s="130" t="s">
        <v>66</v>
      </c>
      <c r="J2455" s="130" t="s">
        <v>45</v>
      </c>
      <c r="K2455" s="130" t="s">
        <v>44</v>
      </c>
    </row>
    <row r="2456" spans="1:11" x14ac:dyDescent="0.35">
      <c r="A2456" s="130">
        <v>670</v>
      </c>
      <c r="B2456" s="130">
        <v>37</v>
      </c>
      <c r="C2456" s="130" t="s">
        <v>101</v>
      </c>
      <c r="D2456" s="130">
        <v>8610</v>
      </c>
      <c r="E2456" s="130" t="s">
        <v>224</v>
      </c>
      <c r="F2456" s="130">
        <v>0.40894487072257102</v>
      </c>
      <c r="G2456" s="130" t="s">
        <v>53</v>
      </c>
      <c r="H2456" s="130" t="s">
        <v>53</v>
      </c>
      <c r="I2456" s="130" t="s">
        <v>66</v>
      </c>
      <c r="J2456" s="130" t="s">
        <v>45</v>
      </c>
      <c r="K2456" s="130" t="s">
        <v>44</v>
      </c>
    </row>
    <row r="2457" spans="1:11" x14ac:dyDescent="0.35">
      <c r="A2457" s="130">
        <v>675</v>
      </c>
      <c r="B2457" s="130">
        <v>37</v>
      </c>
      <c r="C2457" s="130" t="s">
        <v>101</v>
      </c>
      <c r="D2457" s="130">
        <v>9139</v>
      </c>
      <c r="E2457" s="130" t="s">
        <v>224</v>
      </c>
      <c r="F2457" s="130">
        <v>0.40894487072257102</v>
      </c>
      <c r="G2457" s="130" t="s">
        <v>53</v>
      </c>
      <c r="H2457" s="130" t="s">
        <v>53</v>
      </c>
      <c r="I2457" s="130" t="s">
        <v>66</v>
      </c>
      <c r="J2457" s="130" t="s">
        <v>45</v>
      </c>
      <c r="K2457" s="130" t="s">
        <v>44</v>
      </c>
    </row>
    <row r="2458" spans="1:11" x14ac:dyDescent="0.35">
      <c r="A2458" s="130">
        <v>680</v>
      </c>
      <c r="B2458" s="130">
        <v>37</v>
      </c>
      <c r="C2458" s="130" t="s">
        <v>101</v>
      </c>
      <c r="D2458" s="130">
        <v>9360</v>
      </c>
      <c r="E2458" s="130" t="s">
        <v>224</v>
      </c>
      <c r="F2458" s="130">
        <v>0.40894487072257102</v>
      </c>
      <c r="G2458" s="130" t="s">
        <v>53</v>
      </c>
      <c r="H2458" s="130" t="s">
        <v>53</v>
      </c>
      <c r="I2458" s="130" t="s">
        <v>66</v>
      </c>
      <c r="J2458" s="130" t="s">
        <v>45</v>
      </c>
      <c r="K2458" s="130" t="s">
        <v>44</v>
      </c>
    </row>
    <row r="2459" spans="1:11" x14ac:dyDescent="0.35">
      <c r="A2459" s="130">
        <v>685</v>
      </c>
      <c r="B2459" s="130">
        <v>37</v>
      </c>
      <c r="C2459" s="130" t="s">
        <v>101</v>
      </c>
      <c r="D2459" s="130">
        <v>9744</v>
      </c>
      <c r="E2459" s="130" t="s">
        <v>224</v>
      </c>
      <c r="F2459" s="130">
        <v>0.40894487072257102</v>
      </c>
      <c r="G2459" s="130" t="s">
        <v>53</v>
      </c>
      <c r="H2459" s="130" t="s">
        <v>53</v>
      </c>
      <c r="I2459" s="130" t="s">
        <v>66</v>
      </c>
      <c r="J2459" s="130" t="s">
        <v>45</v>
      </c>
      <c r="K2459" s="130" t="s">
        <v>44</v>
      </c>
    </row>
    <row r="2460" spans="1:11" x14ac:dyDescent="0.35">
      <c r="A2460" s="130">
        <v>690</v>
      </c>
      <c r="B2460" s="130">
        <v>37</v>
      </c>
      <c r="C2460" s="130" t="s">
        <v>101</v>
      </c>
      <c r="D2460" s="130">
        <v>9199</v>
      </c>
      <c r="E2460" s="130" t="s">
        <v>224</v>
      </c>
      <c r="F2460" s="130">
        <v>0.40894487072257102</v>
      </c>
      <c r="G2460" s="130" t="s">
        <v>53</v>
      </c>
      <c r="H2460" s="130" t="s">
        <v>53</v>
      </c>
      <c r="I2460" s="130" t="s">
        <v>66</v>
      </c>
      <c r="J2460" s="130" t="s">
        <v>45</v>
      </c>
      <c r="K2460" s="130" t="s">
        <v>44</v>
      </c>
    </row>
    <row r="2461" spans="1:11" x14ac:dyDescent="0.35">
      <c r="A2461" s="130">
        <v>695</v>
      </c>
      <c r="B2461" s="130">
        <v>37</v>
      </c>
      <c r="C2461" s="130" t="s">
        <v>101</v>
      </c>
      <c r="D2461" s="130">
        <v>9319</v>
      </c>
      <c r="E2461" s="130" t="s">
        <v>224</v>
      </c>
      <c r="F2461" s="130">
        <v>0.40894487072257102</v>
      </c>
      <c r="G2461" s="130" t="s">
        <v>53</v>
      </c>
      <c r="H2461" s="130" t="s">
        <v>53</v>
      </c>
      <c r="I2461" s="130" t="s">
        <v>66</v>
      </c>
      <c r="J2461" s="130" t="s">
        <v>45</v>
      </c>
      <c r="K2461" s="130" t="s">
        <v>44</v>
      </c>
    </row>
    <row r="2462" spans="1:11" x14ac:dyDescent="0.35">
      <c r="A2462" s="130">
        <v>700</v>
      </c>
      <c r="B2462" s="130">
        <v>37</v>
      </c>
      <c r="C2462" s="130" t="s">
        <v>101</v>
      </c>
      <c r="D2462" s="130">
        <v>8970</v>
      </c>
      <c r="E2462" s="130" t="s">
        <v>224</v>
      </c>
      <c r="F2462" s="130">
        <v>0.40894487072257102</v>
      </c>
      <c r="G2462" s="130" t="s">
        <v>53</v>
      </c>
      <c r="H2462" s="130" t="s">
        <v>53</v>
      </c>
      <c r="I2462" s="130" t="s">
        <v>66</v>
      </c>
      <c r="J2462" s="130" t="s">
        <v>45</v>
      </c>
      <c r="K2462" s="130" t="s">
        <v>44</v>
      </c>
    </row>
    <row r="2463" spans="1:11" x14ac:dyDescent="0.35">
      <c r="A2463" s="130">
        <v>705</v>
      </c>
      <c r="B2463" s="130">
        <v>37</v>
      </c>
      <c r="C2463" s="130" t="s">
        <v>101</v>
      </c>
      <c r="D2463" s="130">
        <v>9157</v>
      </c>
      <c r="E2463" s="130" t="s">
        <v>224</v>
      </c>
      <c r="F2463" s="130">
        <v>0.40894487072257102</v>
      </c>
      <c r="G2463" s="130" t="s">
        <v>53</v>
      </c>
      <c r="H2463" s="130" t="s">
        <v>53</v>
      </c>
      <c r="I2463" s="130" t="s">
        <v>66</v>
      </c>
      <c r="J2463" s="130" t="s">
        <v>45</v>
      </c>
      <c r="K2463" s="130" t="s">
        <v>44</v>
      </c>
    </row>
    <row r="2464" spans="1:11" x14ac:dyDescent="0.35">
      <c r="A2464" s="130">
        <v>710</v>
      </c>
      <c r="B2464" s="130">
        <v>37</v>
      </c>
      <c r="C2464" s="130" t="s">
        <v>101</v>
      </c>
      <c r="D2464" s="130">
        <v>9293</v>
      </c>
      <c r="E2464" s="130" t="s">
        <v>224</v>
      </c>
      <c r="F2464" s="130">
        <v>0.40894487072257102</v>
      </c>
      <c r="G2464" s="130" t="s">
        <v>53</v>
      </c>
      <c r="H2464" s="130" t="s">
        <v>53</v>
      </c>
      <c r="I2464" s="130" t="s">
        <v>66</v>
      </c>
      <c r="J2464" s="130" t="s">
        <v>45</v>
      </c>
      <c r="K2464" s="130" t="s">
        <v>44</v>
      </c>
    </row>
    <row r="2465" spans="1:11" x14ac:dyDescent="0.35">
      <c r="A2465" s="130">
        <v>715</v>
      </c>
      <c r="B2465" s="130">
        <v>37</v>
      </c>
      <c r="C2465" s="130" t="s">
        <v>101</v>
      </c>
      <c r="D2465" s="130">
        <v>9368</v>
      </c>
      <c r="E2465" s="130" t="s">
        <v>224</v>
      </c>
      <c r="F2465" s="130">
        <v>0.40894487072257102</v>
      </c>
      <c r="G2465" s="130" t="s">
        <v>53</v>
      </c>
      <c r="H2465" s="130" t="s">
        <v>53</v>
      </c>
      <c r="I2465" s="130" t="s">
        <v>66</v>
      </c>
      <c r="J2465" s="130" t="s">
        <v>45</v>
      </c>
      <c r="K2465" s="130" t="s">
        <v>44</v>
      </c>
    </row>
    <row r="2466" spans="1:11" x14ac:dyDescent="0.35">
      <c r="A2466" s="130">
        <v>720</v>
      </c>
      <c r="B2466" s="130">
        <v>37</v>
      </c>
      <c r="C2466" s="130" t="s">
        <v>101</v>
      </c>
      <c r="D2466" s="130">
        <v>8936</v>
      </c>
      <c r="E2466" s="130" t="s">
        <v>224</v>
      </c>
      <c r="F2466" s="130">
        <v>0.40894487072257102</v>
      </c>
      <c r="G2466" s="130" t="s">
        <v>53</v>
      </c>
      <c r="H2466" s="130" t="s">
        <v>53</v>
      </c>
      <c r="I2466" s="130" t="s">
        <v>66</v>
      </c>
      <c r="J2466" s="130" t="s">
        <v>45</v>
      </c>
      <c r="K2466" s="130" t="s">
        <v>44</v>
      </c>
    </row>
    <row r="2467" spans="1:11" x14ac:dyDescent="0.35">
      <c r="A2467" s="130">
        <v>0</v>
      </c>
      <c r="B2467" s="130">
        <v>37</v>
      </c>
      <c r="C2467" s="130" t="s">
        <v>102</v>
      </c>
      <c r="D2467" s="130">
        <v>8900</v>
      </c>
      <c r="E2467" s="130" t="s">
        <v>224</v>
      </c>
      <c r="F2467" s="130">
        <v>0.85506654787446801</v>
      </c>
      <c r="G2467" s="130" t="s">
        <v>53</v>
      </c>
      <c r="H2467" s="130" t="s">
        <v>53</v>
      </c>
      <c r="I2467" s="130" t="s">
        <v>66</v>
      </c>
      <c r="J2467" s="130" t="s">
        <v>45</v>
      </c>
      <c r="K2467" s="130" t="s">
        <v>44</v>
      </c>
    </row>
    <row r="2468" spans="1:11" x14ac:dyDescent="0.35">
      <c r="A2468" s="130">
        <v>5</v>
      </c>
      <c r="B2468" s="130">
        <v>37</v>
      </c>
      <c r="C2468" s="130" t="s">
        <v>102</v>
      </c>
      <c r="D2468" s="130">
        <v>6622</v>
      </c>
      <c r="E2468" s="130" t="s">
        <v>224</v>
      </c>
      <c r="F2468" s="130">
        <v>0.85506654787446801</v>
      </c>
      <c r="G2468" s="130" t="s">
        <v>53</v>
      </c>
      <c r="H2468" s="130" t="s">
        <v>53</v>
      </c>
      <c r="I2468" s="130" t="s">
        <v>66</v>
      </c>
      <c r="J2468" s="130" t="s">
        <v>45</v>
      </c>
      <c r="K2468" s="130" t="s">
        <v>44</v>
      </c>
    </row>
    <row r="2469" spans="1:11" x14ac:dyDescent="0.35">
      <c r="A2469" s="130">
        <v>10</v>
      </c>
      <c r="B2469" s="130">
        <v>37</v>
      </c>
      <c r="C2469" s="130" t="s">
        <v>102</v>
      </c>
      <c r="D2469" s="130">
        <v>5956</v>
      </c>
      <c r="E2469" s="130" t="s">
        <v>224</v>
      </c>
      <c r="F2469" s="130">
        <v>0.85506654787446801</v>
      </c>
      <c r="G2469" s="130" t="s">
        <v>53</v>
      </c>
      <c r="H2469" s="130" t="s">
        <v>53</v>
      </c>
      <c r="I2469" s="130" t="s">
        <v>66</v>
      </c>
      <c r="J2469" s="130" t="s">
        <v>45</v>
      </c>
      <c r="K2469" s="130" t="s">
        <v>44</v>
      </c>
    </row>
    <row r="2470" spans="1:11" x14ac:dyDescent="0.35">
      <c r="A2470" s="130">
        <v>15</v>
      </c>
      <c r="B2470" s="130">
        <v>36.9</v>
      </c>
      <c r="C2470" s="130" t="s">
        <v>102</v>
      </c>
      <c r="D2470" s="130">
        <v>4808</v>
      </c>
      <c r="E2470" s="130" t="s">
        <v>224</v>
      </c>
      <c r="F2470" s="130">
        <v>0.85506654787446801</v>
      </c>
      <c r="G2470" s="130" t="s">
        <v>53</v>
      </c>
      <c r="H2470" s="130" t="s">
        <v>53</v>
      </c>
      <c r="I2470" s="130" t="s">
        <v>66</v>
      </c>
      <c r="J2470" s="130" t="s">
        <v>45</v>
      </c>
      <c r="K2470" s="130" t="s">
        <v>44</v>
      </c>
    </row>
    <row r="2471" spans="1:11" x14ac:dyDescent="0.35">
      <c r="A2471" s="130">
        <v>20</v>
      </c>
      <c r="B2471" s="130">
        <v>37</v>
      </c>
      <c r="C2471" s="130" t="s">
        <v>102</v>
      </c>
      <c r="D2471" s="130">
        <v>3831</v>
      </c>
      <c r="E2471" s="130" t="s">
        <v>224</v>
      </c>
      <c r="F2471" s="130">
        <v>0.85506654787446801</v>
      </c>
      <c r="G2471" s="130" t="s">
        <v>53</v>
      </c>
      <c r="H2471" s="130" t="s">
        <v>53</v>
      </c>
      <c r="I2471" s="130" t="s">
        <v>66</v>
      </c>
      <c r="J2471" s="130" t="s">
        <v>45</v>
      </c>
      <c r="K2471" s="130" t="s">
        <v>44</v>
      </c>
    </row>
    <row r="2472" spans="1:11" x14ac:dyDescent="0.35">
      <c r="A2472" s="130">
        <v>25</v>
      </c>
      <c r="B2472" s="130">
        <v>37</v>
      </c>
      <c r="C2472" s="130" t="s">
        <v>102</v>
      </c>
      <c r="D2472" s="130">
        <v>3439</v>
      </c>
      <c r="E2472" s="130" t="s">
        <v>224</v>
      </c>
      <c r="F2472" s="130">
        <v>0.85506654787446801</v>
      </c>
      <c r="G2472" s="130" t="s">
        <v>53</v>
      </c>
      <c r="H2472" s="130" t="s">
        <v>53</v>
      </c>
      <c r="I2472" s="130" t="s">
        <v>66</v>
      </c>
      <c r="J2472" s="130" t="s">
        <v>45</v>
      </c>
      <c r="K2472" s="130" t="s">
        <v>44</v>
      </c>
    </row>
    <row r="2473" spans="1:11" x14ac:dyDescent="0.35">
      <c r="A2473" s="130">
        <v>30</v>
      </c>
      <c r="B2473" s="130">
        <v>36.9</v>
      </c>
      <c r="C2473" s="130" t="s">
        <v>102</v>
      </c>
      <c r="D2473" s="130">
        <v>3737</v>
      </c>
      <c r="E2473" s="130" t="s">
        <v>224</v>
      </c>
      <c r="F2473" s="130">
        <v>0.85506654787446801</v>
      </c>
      <c r="G2473" s="130" t="s">
        <v>53</v>
      </c>
      <c r="H2473" s="130" t="s">
        <v>53</v>
      </c>
      <c r="I2473" s="130" t="s">
        <v>66</v>
      </c>
      <c r="J2473" s="130" t="s">
        <v>45</v>
      </c>
      <c r="K2473" s="130" t="s">
        <v>44</v>
      </c>
    </row>
    <row r="2474" spans="1:11" x14ac:dyDescent="0.35">
      <c r="A2474" s="130">
        <v>35</v>
      </c>
      <c r="B2474" s="130">
        <v>37</v>
      </c>
      <c r="C2474" s="130" t="s">
        <v>102</v>
      </c>
      <c r="D2474" s="130">
        <v>3055</v>
      </c>
      <c r="E2474" s="130" t="s">
        <v>224</v>
      </c>
      <c r="F2474" s="130">
        <v>0.85506654787446801</v>
      </c>
      <c r="G2474" s="130" t="s">
        <v>53</v>
      </c>
      <c r="H2474" s="130" t="s">
        <v>53</v>
      </c>
      <c r="I2474" s="130" t="s">
        <v>66</v>
      </c>
      <c r="J2474" s="130" t="s">
        <v>45</v>
      </c>
      <c r="K2474" s="130" t="s">
        <v>44</v>
      </c>
    </row>
    <row r="2475" spans="1:11" x14ac:dyDescent="0.35">
      <c r="A2475" s="130">
        <v>40</v>
      </c>
      <c r="B2475" s="130">
        <v>37</v>
      </c>
      <c r="C2475" s="130" t="s">
        <v>102</v>
      </c>
      <c r="D2475" s="130">
        <v>3172</v>
      </c>
      <c r="E2475" s="130" t="s">
        <v>224</v>
      </c>
      <c r="F2475" s="130">
        <v>0.85506654787446801</v>
      </c>
      <c r="G2475" s="130" t="s">
        <v>53</v>
      </c>
      <c r="H2475" s="130" t="s">
        <v>53</v>
      </c>
      <c r="I2475" s="130" t="s">
        <v>66</v>
      </c>
      <c r="J2475" s="130" t="s">
        <v>45</v>
      </c>
      <c r="K2475" s="130" t="s">
        <v>44</v>
      </c>
    </row>
    <row r="2476" spans="1:11" x14ac:dyDescent="0.35">
      <c r="A2476" s="130">
        <v>45</v>
      </c>
      <c r="B2476" s="130">
        <v>37</v>
      </c>
      <c r="C2476" s="130" t="s">
        <v>102</v>
      </c>
      <c r="D2476" s="130">
        <v>2790</v>
      </c>
      <c r="E2476" s="130" t="s">
        <v>224</v>
      </c>
      <c r="F2476" s="130">
        <v>0.85506654787446801</v>
      </c>
      <c r="G2476" s="130" t="s">
        <v>53</v>
      </c>
      <c r="H2476" s="130" t="s">
        <v>53</v>
      </c>
      <c r="I2476" s="130" t="s">
        <v>66</v>
      </c>
      <c r="J2476" s="130" t="s">
        <v>45</v>
      </c>
      <c r="K2476" s="130" t="s">
        <v>44</v>
      </c>
    </row>
    <row r="2477" spans="1:11" x14ac:dyDescent="0.35">
      <c r="A2477" s="130">
        <v>50</v>
      </c>
      <c r="B2477" s="130">
        <v>37</v>
      </c>
      <c r="C2477" s="130" t="s">
        <v>102</v>
      </c>
      <c r="D2477" s="130">
        <v>3413</v>
      </c>
      <c r="E2477" s="130" t="s">
        <v>224</v>
      </c>
      <c r="F2477" s="130">
        <v>0.85506654787446801</v>
      </c>
      <c r="G2477" s="130" t="s">
        <v>53</v>
      </c>
      <c r="H2477" s="130" t="s">
        <v>53</v>
      </c>
      <c r="I2477" s="130" t="s">
        <v>66</v>
      </c>
      <c r="J2477" s="130" t="s">
        <v>45</v>
      </c>
      <c r="K2477" s="130" t="s">
        <v>44</v>
      </c>
    </row>
    <row r="2478" spans="1:11" x14ac:dyDescent="0.35">
      <c r="A2478" s="130">
        <v>55</v>
      </c>
      <c r="B2478" s="130">
        <v>37</v>
      </c>
      <c r="C2478" s="130" t="s">
        <v>102</v>
      </c>
      <c r="D2478" s="130">
        <v>2972</v>
      </c>
      <c r="E2478" s="130" t="s">
        <v>224</v>
      </c>
      <c r="F2478" s="130">
        <v>0.85506654787446801</v>
      </c>
      <c r="G2478" s="130" t="s">
        <v>53</v>
      </c>
      <c r="H2478" s="130" t="s">
        <v>53</v>
      </c>
      <c r="I2478" s="130" t="s">
        <v>66</v>
      </c>
      <c r="J2478" s="130" t="s">
        <v>45</v>
      </c>
      <c r="K2478" s="130" t="s">
        <v>44</v>
      </c>
    </row>
    <row r="2479" spans="1:11" x14ac:dyDescent="0.35">
      <c r="A2479" s="130">
        <v>60</v>
      </c>
      <c r="B2479" s="130">
        <v>37</v>
      </c>
      <c r="C2479" s="130" t="s">
        <v>102</v>
      </c>
      <c r="D2479" s="130">
        <v>3256</v>
      </c>
      <c r="E2479" s="130" t="s">
        <v>224</v>
      </c>
      <c r="F2479" s="130">
        <v>0.85506654787446801</v>
      </c>
      <c r="G2479" s="130" t="s">
        <v>53</v>
      </c>
      <c r="H2479" s="130" t="s">
        <v>53</v>
      </c>
      <c r="I2479" s="130" t="s">
        <v>66</v>
      </c>
      <c r="J2479" s="130" t="s">
        <v>45</v>
      </c>
      <c r="K2479" s="130" t="s">
        <v>44</v>
      </c>
    </row>
    <row r="2480" spans="1:11" x14ac:dyDescent="0.35">
      <c r="A2480" s="130">
        <v>65</v>
      </c>
      <c r="B2480" s="130">
        <v>37</v>
      </c>
      <c r="C2480" s="130" t="s">
        <v>102</v>
      </c>
      <c r="D2480" s="130">
        <v>3172</v>
      </c>
      <c r="E2480" s="130" t="s">
        <v>224</v>
      </c>
      <c r="F2480" s="130">
        <v>0.85506654787446801</v>
      </c>
      <c r="G2480" s="130" t="s">
        <v>53</v>
      </c>
      <c r="H2480" s="130" t="s">
        <v>53</v>
      </c>
      <c r="I2480" s="130" t="s">
        <v>66</v>
      </c>
      <c r="J2480" s="130" t="s">
        <v>45</v>
      </c>
      <c r="K2480" s="130" t="s">
        <v>44</v>
      </c>
    </row>
    <row r="2481" spans="1:11" x14ac:dyDescent="0.35">
      <c r="A2481" s="130">
        <v>70</v>
      </c>
      <c r="B2481" s="130">
        <v>37.1</v>
      </c>
      <c r="C2481" s="130" t="s">
        <v>102</v>
      </c>
      <c r="D2481" s="130">
        <v>3057</v>
      </c>
      <c r="E2481" s="130" t="s">
        <v>224</v>
      </c>
      <c r="F2481" s="130">
        <v>0.85506654787446801</v>
      </c>
      <c r="G2481" s="130" t="s">
        <v>53</v>
      </c>
      <c r="H2481" s="130" t="s">
        <v>53</v>
      </c>
      <c r="I2481" s="130" t="s">
        <v>66</v>
      </c>
      <c r="J2481" s="130" t="s">
        <v>45</v>
      </c>
      <c r="K2481" s="130" t="s">
        <v>44</v>
      </c>
    </row>
    <row r="2482" spans="1:11" x14ac:dyDescent="0.35">
      <c r="A2482" s="130">
        <v>75</v>
      </c>
      <c r="B2482" s="130">
        <v>37</v>
      </c>
      <c r="C2482" s="130" t="s">
        <v>102</v>
      </c>
      <c r="D2482" s="130">
        <v>2816</v>
      </c>
      <c r="E2482" s="130" t="s">
        <v>224</v>
      </c>
      <c r="F2482" s="130">
        <v>0.85506654787446801</v>
      </c>
      <c r="G2482" s="130" t="s">
        <v>53</v>
      </c>
      <c r="H2482" s="130" t="s">
        <v>53</v>
      </c>
      <c r="I2482" s="130" t="s">
        <v>66</v>
      </c>
      <c r="J2482" s="130" t="s">
        <v>45</v>
      </c>
      <c r="K2482" s="130" t="s">
        <v>44</v>
      </c>
    </row>
    <row r="2483" spans="1:11" x14ac:dyDescent="0.35">
      <c r="A2483" s="130">
        <v>80</v>
      </c>
      <c r="B2483" s="130">
        <v>37</v>
      </c>
      <c r="C2483" s="130" t="s">
        <v>102</v>
      </c>
      <c r="D2483" s="130">
        <v>3088</v>
      </c>
      <c r="E2483" s="130" t="s">
        <v>224</v>
      </c>
      <c r="F2483" s="130">
        <v>0.85506654787446801</v>
      </c>
      <c r="G2483" s="130" t="s">
        <v>53</v>
      </c>
      <c r="H2483" s="130" t="s">
        <v>53</v>
      </c>
      <c r="I2483" s="130" t="s">
        <v>66</v>
      </c>
      <c r="J2483" s="130" t="s">
        <v>45</v>
      </c>
      <c r="K2483" s="130" t="s">
        <v>44</v>
      </c>
    </row>
    <row r="2484" spans="1:11" x14ac:dyDescent="0.35">
      <c r="A2484" s="130">
        <v>85</v>
      </c>
      <c r="B2484" s="130">
        <v>37</v>
      </c>
      <c r="C2484" s="130" t="s">
        <v>102</v>
      </c>
      <c r="D2484" s="130">
        <v>3175</v>
      </c>
      <c r="E2484" s="130" t="s">
        <v>224</v>
      </c>
      <c r="F2484" s="130">
        <v>0.85506654787446801</v>
      </c>
      <c r="G2484" s="130" t="s">
        <v>53</v>
      </c>
      <c r="H2484" s="130" t="s">
        <v>53</v>
      </c>
      <c r="I2484" s="130" t="s">
        <v>66</v>
      </c>
      <c r="J2484" s="130" t="s">
        <v>45</v>
      </c>
      <c r="K2484" s="130" t="s">
        <v>44</v>
      </c>
    </row>
    <row r="2485" spans="1:11" x14ac:dyDescent="0.35">
      <c r="A2485" s="130">
        <v>90</v>
      </c>
      <c r="B2485" s="130">
        <v>37</v>
      </c>
      <c r="C2485" s="130" t="s">
        <v>102</v>
      </c>
      <c r="D2485" s="130">
        <v>3318</v>
      </c>
      <c r="E2485" s="130" t="s">
        <v>224</v>
      </c>
      <c r="F2485" s="130">
        <v>0.85506654787446801</v>
      </c>
      <c r="G2485" s="130" t="s">
        <v>53</v>
      </c>
      <c r="H2485" s="130" t="s">
        <v>53</v>
      </c>
      <c r="I2485" s="130" t="s">
        <v>66</v>
      </c>
      <c r="J2485" s="130" t="s">
        <v>45</v>
      </c>
      <c r="K2485" s="130" t="s">
        <v>44</v>
      </c>
    </row>
    <row r="2486" spans="1:11" x14ac:dyDescent="0.35">
      <c r="A2486" s="130">
        <v>95</v>
      </c>
      <c r="B2486" s="130">
        <v>37</v>
      </c>
      <c r="C2486" s="130" t="s">
        <v>102</v>
      </c>
      <c r="D2486" s="130">
        <v>2959</v>
      </c>
      <c r="E2486" s="130" t="s">
        <v>224</v>
      </c>
      <c r="F2486" s="130">
        <v>0.85506654787446801</v>
      </c>
      <c r="G2486" s="130" t="s">
        <v>53</v>
      </c>
      <c r="H2486" s="130" t="s">
        <v>53</v>
      </c>
      <c r="I2486" s="130" t="s">
        <v>66</v>
      </c>
      <c r="J2486" s="130" t="s">
        <v>45</v>
      </c>
      <c r="K2486" s="130" t="s">
        <v>44</v>
      </c>
    </row>
    <row r="2487" spans="1:11" x14ac:dyDescent="0.35">
      <c r="A2487" s="130">
        <v>100</v>
      </c>
      <c r="B2487" s="130">
        <v>37</v>
      </c>
      <c r="C2487" s="130" t="s">
        <v>102</v>
      </c>
      <c r="D2487" s="130">
        <v>3433</v>
      </c>
      <c r="E2487" s="130" t="s">
        <v>224</v>
      </c>
      <c r="F2487" s="130">
        <v>0.85506654787446801</v>
      </c>
      <c r="G2487" s="130" t="s">
        <v>53</v>
      </c>
      <c r="H2487" s="130" t="s">
        <v>53</v>
      </c>
      <c r="I2487" s="130" t="s">
        <v>66</v>
      </c>
      <c r="J2487" s="130" t="s">
        <v>45</v>
      </c>
      <c r="K2487" s="130" t="s">
        <v>44</v>
      </c>
    </row>
    <row r="2488" spans="1:11" x14ac:dyDescent="0.35">
      <c r="A2488" s="130">
        <v>105</v>
      </c>
      <c r="B2488" s="130">
        <v>37</v>
      </c>
      <c r="C2488" s="130" t="s">
        <v>102</v>
      </c>
      <c r="D2488" s="130">
        <v>3634</v>
      </c>
      <c r="E2488" s="130" t="s">
        <v>224</v>
      </c>
      <c r="F2488" s="130">
        <v>0.85506654787446801</v>
      </c>
      <c r="G2488" s="130" t="s">
        <v>53</v>
      </c>
      <c r="H2488" s="130" t="s">
        <v>53</v>
      </c>
      <c r="I2488" s="130" t="s">
        <v>66</v>
      </c>
      <c r="J2488" s="130" t="s">
        <v>45</v>
      </c>
      <c r="K2488" s="130" t="s">
        <v>44</v>
      </c>
    </row>
    <row r="2489" spans="1:11" x14ac:dyDescent="0.35">
      <c r="A2489" s="130">
        <v>110</v>
      </c>
      <c r="B2489" s="130">
        <v>37</v>
      </c>
      <c r="C2489" s="130" t="s">
        <v>102</v>
      </c>
      <c r="D2489" s="130">
        <v>3251</v>
      </c>
      <c r="E2489" s="130" t="s">
        <v>224</v>
      </c>
      <c r="F2489" s="130">
        <v>0.85506654787446801</v>
      </c>
      <c r="G2489" s="130" t="s">
        <v>53</v>
      </c>
      <c r="H2489" s="130" t="s">
        <v>53</v>
      </c>
      <c r="I2489" s="130" t="s">
        <v>66</v>
      </c>
      <c r="J2489" s="130" t="s">
        <v>45</v>
      </c>
      <c r="K2489" s="130" t="s">
        <v>44</v>
      </c>
    </row>
    <row r="2490" spans="1:11" x14ac:dyDescent="0.35">
      <c r="A2490" s="130">
        <v>115</v>
      </c>
      <c r="B2490" s="130">
        <v>37</v>
      </c>
      <c r="C2490" s="130" t="s">
        <v>102</v>
      </c>
      <c r="D2490" s="130">
        <v>3469</v>
      </c>
      <c r="E2490" s="130" t="s">
        <v>224</v>
      </c>
      <c r="F2490" s="130">
        <v>0.85506654787446801</v>
      </c>
      <c r="G2490" s="130" t="s">
        <v>53</v>
      </c>
      <c r="H2490" s="130" t="s">
        <v>53</v>
      </c>
      <c r="I2490" s="130" t="s">
        <v>66</v>
      </c>
      <c r="J2490" s="130" t="s">
        <v>45</v>
      </c>
      <c r="K2490" s="130" t="s">
        <v>44</v>
      </c>
    </row>
    <row r="2491" spans="1:11" x14ac:dyDescent="0.35">
      <c r="A2491" s="130">
        <v>120</v>
      </c>
      <c r="B2491" s="130">
        <v>36.9</v>
      </c>
      <c r="C2491" s="130" t="s">
        <v>102</v>
      </c>
      <c r="D2491" s="130">
        <v>3759</v>
      </c>
      <c r="E2491" s="130" t="s">
        <v>224</v>
      </c>
      <c r="F2491" s="130">
        <v>0.85506654787446801</v>
      </c>
      <c r="G2491" s="130" t="s">
        <v>53</v>
      </c>
      <c r="H2491" s="130" t="s">
        <v>53</v>
      </c>
      <c r="I2491" s="130" t="s">
        <v>66</v>
      </c>
      <c r="J2491" s="130" t="s">
        <v>45</v>
      </c>
      <c r="K2491" s="130" t="s">
        <v>44</v>
      </c>
    </row>
    <row r="2492" spans="1:11" x14ac:dyDescent="0.35">
      <c r="A2492" s="130">
        <v>125</v>
      </c>
      <c r="B2492" s="130">
        <v>37</v>
      </c>
      <c r="C2492" s="130" t="s">
        <v>102</v>
      </c>
      <c r="D2492" s="130">
        <v>3494</v>
      </c>
      <c r="E2492" s="130" t="s">
        <v>224</v>
      </c>
      <c r="F2492" s="130">
        <v>0.85506654787446801</v>
      </c>
      <c r="G2492" s="130" t="s">
        <v>53</v>
      </c>
      <c r="H2492" s="130" t="s">
        <v>53</v>
      </c>
      <c r="I2492" s="130" t="s">
        <v>66</v>
      </c>
      <c r="J2492" s="130" t="s">
        <v>45</v>
      </c>
      <c r="K2492" s="130" t="s">
        <v>44</v>
      </c>
    </row>
    <row r="2493" spans="1:11" x14ac:dyDescent="0.35">
      <c r="A2493" s="130">
        <v>130</v>
      </c>
      <c r="B2493" s="130">
        <v>37</v>
      </c>
      <c r="C2493" s="130" t="s">
        <v>102</v>
      </c>
      <c r="D2493" s="130">
        <v>2903</v>
      </c>
      <c r="E2493" s="130" t="s">
        <v>224</v>
      </c>
      <c r="F2493" s="130">
        <v>0.85506654787446801</v>
      </c>
      <c r="G2493" s="130" t="s">
        <v>53</v>
      </c>
      <c r="H2493" s="130" t="s">
        <v>53</v>
      </c>
      <c r="I2493" s="130" t="s">
        <v>66</v>
      </c>
      <c r="J2493" s="130" t="s">
        <v>45</v>
      </c>
      <c r="K2493" s="130" t="s">
        <v>44</v>
      </c>
    </row>
    <row r="2494" spans="1:11" x14ac:dyDescent="0.35">
      <c r="A2494" s="130">
        <v>135</v>
      </c>
      <c r="B2494" s="130">
        <v>37</v>
      </c>
      <c r="C2494" s="130" t="s">
        <v>102</v>
      </c>
      <c r="D2494" s="130">
        <v>3735</v>
      </c>
      <c r="E2494" s="130" t="s">
        <v>224</v>
      </c>
      <c r="F2494" s="130">
        <v>0.85506654787446801</v>
      </c>
      <c r="G2494" s="130" t="s">
        <v>53</v>
      </c>
      <c r="H2494" s="130" t="s">
        <v>53</v>
      </c>
      <c r="I2494" s="130" t="s">
        <v>66</v>
      </c>
      <c r="J2494" s="130" t="s">
        <v>45</v>
      </c>
      <c r="K2494" s="130" t="s">
        <v>44</v>
      </c>
    </row>
    <row r="2495" spans="1:11" x14ac:dyDescent="0.35">
      <c r="A2495" s="130">
        <v>140</v>
      </c>
      <c r="B2495" s="130">
        <v>37</v>
      </c>
      <c r="C2495" s="130" t="s">
        <v>102</v>
      </c>
      <c r="D2495" s="130">
        <v>3631</v>
      </c>
      <c r="E2495" s="130" t="s">
        <v>224</v>
      </c>
      <c r="F2495" s="130">
        <v>0.85506654787446801</v>
      </c>
      <c r="G2495" s="130" t="s">
        <v>53</v>
      </c>
      <c r="H2495" s="130" t="s">
        <v>53</v>
      </c>
      <c r="I2495" s="130" t="s">
        <v>66</v>
      </c>
      <c r="J2495" s="130" t="s">
        <v>45</v>
      </c>
      <c r="K2495" s="130" t="s">
        <v>44</v>
      </c>
    </row>
    <row r="2496" spans="1:11" x14ac:dyDescent="0.35">
      <c r="A2496" s="130">
        <v>145</v>
      </c>
      <c r="B2496" s="130">
        <v>37</v>
      </c>
      <c r="C2496" s="130" t="s">
        <v>102</v>
      </c>
      <c r="D2496" s="130">
        <v>3715</v>
      </c>
      <c r="E2496" s="130" t="s">
        <v>224</v>
      </c>
      <c r="F2496" s="130">
        <v>0.85506654787446801</v>
      </c>
      <c r="G2496" s="130" t="s">
        <v>53</v>
      </c>
      <c r="H2496" s="130" t="s">
        <v>53</v>
      </c>
      <c r="I2496" s="130" t="s">
        <v>66</v>
      </c>
      <c r="J2496" s="130" t="s">
        <v>45</v>
      </c>
      <c r="K2496" s="130" t="s">
        <v>44</v>
      </c>
    </row>
    <row r="2497" spans="1:11" x14ac:dyDescent="0.35">
      <c r="A2497" s="130">
        <v>150</v>
      </c>
      <c r="B2497" s="130">
        <v>37</v>
      </c>
      <c r="C2497" s="130" t="s">
        <v>102</v>
      </c>
      <c r="D2497" s="130">
        <v>3499</v>
      </c>
      <c r="E2497" s="130" t="s">
        <v>224</v>
      </c>
      <c r="F2497" s="130">
        <v>0.85506654787446801</v>
      </c>
      <c r="G2497" s="130" t="s">
        <v>53</v>
      </c>
      <c r="H2497" s="130" t="s">
        <v>53</v>
      </c>
      <c r="I2497" s="130" t="s">
        <v>66</v>
      </c>
      <c r="J2497" s="130" t="s">
        <v>45</v>
      </c>
      <c r="K2497" s="130" t="s">
        <v>44</v>
      </c>
    </row>
    <row r="2498" spans="1:11" x14ac:dyDescent="0.35">
      <c r="A2498" s="130">
        <v>155</v>
      </c>
      <c r="B2498" s="130">
        <v>37</v>
      </c>
      <c r="C2498" s="130" t="s">
        <v>102</v>
      </c>
      <c r="D2498" s="130">
        <v>3955</v>
      </c>
      <c r="E2498" s="130" t="s">
        <v>224</v>
      </c>
      <c r="F2498" s="130">
        <v>0.85506654787446801</v>
      </c>
      <c r="G2498" s="130" t="s">
        <v>53</v>
      </c>
      <c r="H2498" s="130" t="s">
        <v>53</v>
      </c>
      <c r="I2498" s="130" t="s">
        <v>66</v>
      </c>
      <c r="J2498" s="130" t="s">
        <v>45</v>
      </c>
      <c r="K2498" s="130" t="s">
        <v>44</v>
      </c>
    </row>
    <row r="2499" spans="1:11" x14ac:dyDescent="0.35">
      <c r="A2499" s="130">
        <v>160</v>
      </c>
      <c r="B2499" s="130">
        <v>37</v>
      </c>
      <c r="C2499" s="130" t="s">
        <v>102</v>
      </c>
      <c r="D2499" s="130">
        <v>4222</v>
      </c>
      <c r="E2499" s="130" t="s">
        <v>224</v>
      </c>
      <c r="F2499" s="130">
        <v>0.85506654787446801</v>
      </c>
      <c r="G2499" s="130" t="s">
        <v>53</v>
      </c>
      <c r="H2499" s="130" t="s">
        <v>53</v>
      </c>
      <c r="I2499" s="130" t="s">
        <v>66</v>
      </c>
      <c r="J2499" s="130" t="s">
        <v>45</v>
      </c>
      <c r="K2499" s="130" t="s">
        <v>44</v>
      </c>
    </row>
    <row r="2500" spans="1:11" x14ac:dyDescent="0.35">
      <c r="A2500" s="130">
        <v>165</v>
      </c>
      <c r="B2500" s="130">
        <v>37</v>
      </c>
      <c r="C2500" s="130" t="s">
        <v>102</v>
      </c>
      <c r="D2500" s="130">
        <v>3656</v>
      </c>
      <c r="E2500" s="130" t="s">
        <v>224</v>
      </c>
      <c r="F2500" s="130">
        <v>0.85506654787446801</v>
      </c>
      <c r="G2500" s="130" t="s">
        <v>53</v>
      </c>
      <c r="H2500" s="130" t="s">
        <v>53</v>
      </c>
      <c r="I2500" s="130" t="s">
        <v>66</v>
      </c>
      <c r="J2500" s="130" t="s">
        <v>45</v>
      </c>
      <c r="K2500" s="130" t="s">
        <v>44</v>
      </c>
    </row>
    <row r="2501" spans="1:11" x14ac:dyDescent="0.35">
      <c r="A2501" s="130">
        <v>170</v>
      </c>
      <c r="B2501" s="130">
        <v>37</v>
      </c>
      <c r="C2501" s="130" t="s">
        <v>102</v>
      </c>
      <c r="D2501" s="130">
        <v>3803</v>
      </c>
      <c r="E2501" s="130" t="s">
        <v>224</v>
      </c>
      <c r="F2501" s="130">
        <v>0.85506654787446801</v>
      </c>
      <c r="G2501" s="130" t="s">
        <v>53</v>
      </c>
      <c r="H2501" s="130" t="s">
        <v>53</v>
      </c>
      <c r="I2501" s="130" t="s">
        <v>66</v>
      </c>
      <c r="J2501" s="130" t="s">
        <v>45</v>
      </c>
      <c r="K2501" s="130" t="s">
        <v>44</v>
      </c>
    </row>
    <row r="2502" spans="1:11" x14ac:dyDescent="0.35">
      <c r="A2502" s="130">
        <v>175</v>
      </c>
      <c r="B2502" s="130">
        <v>37</v>
      </c>
      <c r="C2502" s="130" t="s">
        <v>102</v>
      </c>
      <c r="D2502" s="130">
        <v>4562</v>
      </c>
      <c r="E2502" s="130" t="s">
        <v>224</v>
      </c>
      <c r="F2502" s="130">
        <v>0.85506654787446801</v>
      </c>
      <c r="G2502" s="130" t="s">
        <v>53</v>
      </c>
      <c r="H2502" s="130" t="s">
        <v>53</v>
      </c>
      <c r="I2502" s="130" t="s">
        <v>66</v>
      </c>
      <c r="J2502" s="130" t="s">
        <v>45</v>
      </c>
      <c r="K2502" s="130" t="s">
        <v>44</v>
      </c>
    </row>
    <row r="2503" spans="1:11" x14ac:dyDescent="0.35">
      <c r="A2503" s="130">
        <v>180</v>
      </c>
      <c r="B2503" s="130">
        <v>37</v>
      </c>
      <c r="C2503" s="130" t="s">
        <v>102</v>
      </c>
      <c r="D2503" s="130">
        <v>3582</v>
      </c>
      <c r="E2503" s="130" t="s">
        <v>224</v>
      </c>
      <c r="F2503" s="130">
        <v>0.85506654787446801</v>
      </c>
      <c r="G2503" s="130" t="s">
        <v>53</v>
      </c>
      <c r="H2503" s="130" t="s">
        <v>53</v>
      </c>
      <c r="I2503" s="130" t="s">
        <v>66</v>
      </c>
      <c r="J2503" s="130" t="s">
        <v>45</v>
      </c>
      <c r="K2503" s="130" t="s">
        <v>44</v>
      </c>
    </row>
    <row r="2504" spans="1:11" x14ac:dyDescent="0.35">
      <c r="A2504" s="130">
        <v>185</v>
      </c>
      <c r="B2504" s="130">
        <v>37</v>
      </c>
      <c r="C2504" s="130" t="s">
        <v>102</v>
      </c>
      <c r="D2504" s="130">
        <v>4399</v>
      </c>
      <c r="E2504" s="130" t="s">
        <v>224</v>
      </c>
      <c r="F2504" s="130">
        <v>0.85506654787446801</v>
      </c>
      <c r="G2504" s="130" t="s">
        <v>53</v>
      </c>
      <c r="H2504" s="130" t="s">
        <v>53</v>
      </c>
      <c r="I2504" s="130" t="s">
        <v>66</v>
      </c>
      <c r="J2504" s="130" t="s">
        <v>45</v>
      </c>
      <c r="K2504" s="130" t="s">
        <v>44</v>
      </c>
    </row>
    <row r="2505" spans="1:11" x14ac:dyDescent="0.35">
      <c r="A2505" s="130">
        <v>190</v>
      </c>
      <c r="B2505" s="130">
        <v>37</v>
      </c>
      <c r="C2505" s="130" t="s">
        <v>102</v>
      </c>
      <c r="D2505" s="130">
        <v>4537</v>
      </c>
      <c r="E2505" s="130" t="s">
        <v>224</v>
      </c>
      <c r="F2505" s="130">
        <v>0.85506654787446801</v>
      </c>
      <c r="G2505" s="130" t="s">
        <v>53</v>
      </c>
      <c r="H2505" s="130" t="s">
        <v>53</v>
      </c>
      <c r="I2505" s="130" t="s">
        <v>66</v>
      </c>
      <c r="J2505" s="130" t="s">
        <v>45</v>
      </c>
      <c r="K2505" s="130" t="s">
        <v>44</v>
      </c>
    </row>
    <row r="2506" spans="1:11" x14ac:dyDescent="0.35">
      <c r="A2506" s="130">
        <v>195</v>
      </c>
      <c r="B2506" s="130">
        <v>37</v>
      </c>
      <c r="C2506" s="130" t="s">
        <v>102</v>
      </c>
      <c r="D2506" s="130">
        <v>4791</v>
      </c>
      <c r="E2506" s="130" t="s">
        <v>224</v>
      </c>
      <c r="F2506" s="130">
        <v>0.85506654787446801</v>
      </c>
      <c r="G2506" s="130" t="s">
        <v>53</v>
      </c>
      <c r="H2506" s="130" t="s">
        <v>53</v>
      </c>
      <c r="I2506" s="130" t="s">
        <v>66</v>
      </c>
      <c r="J2506" s="130" t="s">
        <v>45</v>
      </c>
      <c r="K2506" s="130" t="s">
        <v>44</v>
      </c>
    </row>
    <row r="2507" spans="1:11" x14ac:dyDescent="0.35">
      <c r="A2507" s="130">
        <v>200</v>
      </c>
      <c r="B2507" s="130">
        <v>37</v>
      </c>
      <c r="C2507" s="130" t="s">
        <v>102</v>
      </c>
      <c r="D2507" s="130">
        <v>4720</v>
      </c>
      <c r="E2507" s="130" t="s">
        <v>224</v>
      </c>
      <c r="F2507" s="130">
        <v>0.85506654787446801</v>
      </c>
      <c r="G2507" s="130" t="s">
        <v>53</v>
      </c>
      <c r="H2507" s="130" t="s">
        <v>53</v>
      </c>
      <c r="I2507" s="130" t="s">
        <v>66</v>
      </c>
      <c r="J2507" s="130" t="s">
        <v>45</v>
      </c>
      <c r="K2507" s="130" t="s">
        <v>44</v>
      </c>
    </row>
    <row r="2508" spans="1:11" x14ac:dyDescent="0.35">
      <c r="A2508" s="130">
        <v>205</v>
      </c>
      <c r="B2508" s="130">
        <v>37</v>
      </c>
      <c r="C2508" s="130" t="s">
        <v>102</v>
      </c>
      <c r="D2508" s="130">
        <v>4679</v>
      </c>
      <c r="E2508" s="130" t="s">
        <v>224</v>
      </c>
      <c r="F2508" s="130">
        <v>0.85506654787446801</v>
      </c>
      <c r="G2508" s="130" t="s">
        <v>53</v>
      </c>
      <c r="H2508" s="130" t="s">
        <v>53</v>
      </c>
      <c r="I2508" s="130" t="s">
        <v>66</v>
      </c>
      <c r="J2508" s="130" t="s">
        <v>45</v>
      </c>
      <c r="K2508" s="130" t="s">
        <v>44</v>
      </c>
    </row>
    <row r="2509" spans="1:11" x14ac:dyDescent="0.35">
      <c r="A2509" s="130">
        <v>210</v>
      </c>
      <c r="B2509" s="130">
        <v>37</v>
      </c>
      <c r="C2509" s="130" t="s">
        <v>102</v>
      </c>
      <c r="D2509" s="130">
        <v>4524</v>
      </c>
      <c r="E2509" s="130" t="s">
        <v>224</v>
      </c>
      <c r="F2509" s="130">
        <v>0.85506654787446801</v>
      </c>
      <c r="G2509" s="130" t="s">
        <v>53</v>
      </c>
      <c r="H2509" s="130" t="s">
        <v>53</v>
      </c>
      <c r="I2509" s="130" t="s">
        <v>66</v>
      </c>
      <c r="J2509" s="130" t="s">
        <v>45</v>
      </c>
      <c r="K2509" s="130" t="s">
        <v>44</v>
      </c>
    </row>
    <row r="2510" spans="1:11" x14ac:dyDescent="0.35">
      <c r="A2510" s="130">
        <v>215</v>
      </c>
      <c r="B2510" s="130">
        <v>37</v>
      </c>
      <c r="C2510" s="130" t="s">
        <v>102</v>
      </c>
      <c r="D2510" s="130">
        <v>5064</v>
      </c>
      <c r="E2510" s="130" t="s">
        <v>224</v>
      </c>
      <c r="F2510" s="130">
        <v>0.85506654787446801</v>
      </c>
      <c r="G2510" s="130" t="s">
        <v>53</v>
      </c>
      <c r="H2510" s="130" t="s">
        <v>53</v>
      </c>
      <c r="I2510" s="130" t="s">
        <v>66</v>
      </c>
      <c r="J2510" s="130" t="s">
        <v>45</v>
      </c>
      <c r="K2510" s="130" t="s">
        <v>44</v>
      </c>
    </row>
    <row r="2511" spans="1:11" x14ac:dyDescent="0.35">
      <c r="A2511" s="130">
        <v>220</v>
      </c>
      <c r="B2511" s="130">
        <v>37</v>
      </c>
      <c r="C2511" s="130" t="s">
        <v>102</v>
      </c>
      <c r="D2511" s="130">
        <v>5069</v>
      </c>
      <c r="E2511" s="130" t="s">
        <v>224</v>
      </c>
      <c r="F2511" s="130">
        <v>0.85506654787446801</v>
      </c>
      <c r="G2511" s="130" t="s">
        <v>53</v>
      </c>
      <c r="H2511" s="130" t="s">
        <v>53</v>
      </c>
      <c r="I2511" s="130" t="s">
        <v>66</v>
      </c>
      <c r="J2511" s="130" t="s">
        <v>45</v>
      </c>
      <c r="K2511" s="130" t="s">
        <v>44</v>
      </c>
    </row>
    <row r="2512" spans="1:11" x14ac:dyDescent="0.35">
      <c r="A2512" s="130">
        <v>225</v>
      </c>
      <c r="B2512" s="130">
        <v>37</v>
      </c>
      <c r="C2512" s="130" t="s">
        <v>102</v>
      </c>
      <c r="D2512" s="130">
        <v>4856</v>
      </c>
      <c r="E2512" s="130" t="s">
        <v>224</v>
      </c>
      <c r="F2512" s="130">
        <v>0.85506654787446801</v>
      </c>
      <c r="G2512" s="130" t="s">
        <v>53</v>
      </c>
      <c r="H2512" s="130" t="s">
        <v>53</v>
      </c>
      <c r="I2512" s="130" t="s">
        <v>66</v>
      </c>
      <c r="J2512" s="130" t="s">
        <v>45</v>
      </c>
      <c r="K2512" s="130" t="s">
        <v>44</v>
      </c>
    </row>
    <row r="2513" spans="1:11" x14ac:dyDescent="0.35">
      <c r="A2513" s="130">
        <v>230</v>
      </c>
      <c r="B2513" s="130">
        <v>37</v>
      </c>
      <c r="C2513" s="130" t="s">
        <v>102</v>
      </c>
      <c r="D2513" s="130">
        <v>6155</v>
      </c>
      <c r="E2513" s="130" t="s">
        <v>224</v>
      </c>
      <c r="F2513" s="130">
        <v>0.85506654787446801</v>
      </c>
      <c r="G2513" s="130" t="s">
        <v>53</v>
      </c>
      <c r="H2513" s="130" t="s">
        <v>53</v>
      </c>
      <c r="I2513" s="130" t="s">
        <v>66</v>
      </c>
      <c r="J2513" s="130" t="s">
        <v>45</v>
      </c>
      <c r="K2513" s="130" t="s">
        <v>44</v>
      </c>
    </row>
    <row r="2514" spans="1:11" x14ac:dyDescent="0.35">
      <c r="A2514" s="130">
        <v>235</v>
      </c>
      <c r="B2514" s="130">
        <v>37</v>
      </c>
      <c r="C2514" s="130" t="s">
        <v>102</v>
      </c>
      <c r="D2514" s="130">
        <v>5951</v>
      </c>
      <c r="E2514" s="130" t="s">
        <v>224</v>
      </c>
      <c r="F2514" s="130">
        <v>0.85506654787446801</v>
      </c>
      <c r="G2514" s="130" t="s">
        <v>53</v>
      </c>
      <c r="H2514" s="130" t="s">
        <v>53</v>
      </c>
      <c r="I2514" s="130" t="s">
        <v>66</v>
      </c>
      <c r="J2514" s="130" t="s">
        <v>45</v>
      </c>
      <c r="K2514" s="130" t="s">
        <v>44</v>
      </c>
    </row>
    <row r="2515" spans="1:11" x14ac:dyDescent="0.35">
      <c r="A2515" s="130">
        <v>240</v>
      </c>
      <c r="B2515" s="130">
        <v>37</v>
      </c>
      <c r="C2515" s="130" t="s">
        <v>102</v>
      </c>
      <c r="D2515" s="130">
        <v>6267</v>
      </c>
      <c r="E2515" s="130" t="s">
        <v>224</v>
      </c>
      <c r="F2515" s="130">
        <v>0.85506654787446801</v>
      </c>
      <c r="G2515" s="130" t="s">
        <v>53</v>
      </c>
      <c r="H2515" s="130" t="s">
        <v>53</v>
      </c>
      <c r="I2515" s="130" t="s">
        <v>66</v>
      </c>
      <c r="J2515" s="130" t="s">
        <v>45</v>
      </c>
      <c r="K2515" s="130" t="s">
        <v>44</v>
      </c>
    </row>
    <row r="2516" spans="1:11" x14ac:dyDescent="0.35">
      <c r="A2516" s="130">
        <v>245</v>
      </c>
      <c r="B2516" s="130">
        <v>37</v>
      </c>
      <c r="C2516" s="130" t="s">
        <v>102</v>
      </c>
      <c r="D2516" s="130">
        <v>6446</v>
      </c>
      <c r="E2516" s="130" t="s">
        <v>224</v>
      </c>
      <c r="F2516" s="130">
        <v>0.85506654787446801</v>
      </c>
      <c r="G2516" s="130" t="s">
        <v>53</v>
      </c>
      <c r="H2516" s="130" t="s">
        <v>53</v>
      </c>
      <c r="I2516" s="130" t="s">
        <v>66</v>
      </c>
      <c r="J2516" s="130" t="s">
        <v>45</v>
      </c>
      <c r="K2516" s="130" t="s">
        <v>44</v>
      </c>
    </row>
    <row r="2517" spans="1:11" x14ac:dyDescent="0.35">
      <c r="A2517" s="130">
        <v>250</v>
      </c>
      <c r="B2517" s="130">
        <v>37</v>
      </c>
      <c r="C2517" s="130" t="s">
        <v>102</v>
      </c>
      <c r="D2517" s="130">
        <v>6277</v>
      </c>
      <c r="E2517" s="130" t="s">
        <v>224</v>
      </c>
      <c r="F2517" s="130">
        <v>0.85506654787446801</v>
      </c>
      <c r="G2517" s="130" t="s">
        <v>53</v>
      </c>
      <c r="H2517" s="130" t="s">
        <v>53</v>
      </c>
      <c r="I2517" s="130" t="s">
        <v>66</v>
      </c>
      <c r="J2517" s="130" t="s">
        <v>45</v>
      </c>
      <c r="K2517" s="130" t="s">
        <v>44</v>
      </c>
    </row>
    <row r="2518" spans="1:11" x14ac:dyDescent="0.35">
      <c r="A2518" s="130">
        <v>255</v>
      </c>
      <c r="B2518" s="130">
        <v>37</v>
      </c>
      <c r="C2518" s="130" t="s">
        <v>102</v>
      </c>
      <c r="D2518" s="130">
        <v>6930</v>
      </c>
      <c r="E2518" s="130" t="s">
        <v>224</v>
      </c>
      <c r="F2518" s="130">
        <v>0.85506654787446801</v>
      </c>
      <c r="G2518" s="130" t="s">
        <v>53</v>
      </c>
      <c r="H2518" s="130" t="s">
        <v>53</v>
      </c>
      <c r="I2518" s="130" t="s">
        <v>66</v>
      </c>
      <c r="J2518" s="130" t="s">
        <v>45</v>
      </c>
      <c r="K2518" s="130" t="s">
        <v>44</v>
      </c>
    </row>
    <row r="2519" spans="1:11" x14ac:dyDescent="0.35">
      <c r="A2519" s="130">
        <v>260</v>
      </c>
      <c r="B2519" s="130">
        <v>37</v>
      </c>
      <c r="C2519" s="130" t="s">
        <v>102</v>
      </c>
      <c r="D2519" s="130">
        <v>7229</v>
      </c>
      <c r="E2519" s="130" t="s">
        <v>224</v>
      </c>
      <c r="F2519" s="130">
        <v>0.85506654787446801</v>
      </c>
      <c r="G2519" s="130" t="s">
        <v>53</v>
      </c>
      <c r="H2519" s="130" t="s">
        <v>53</v>
      </c>
      <c r="I2519" s="130" t="s">
        <v>66</v>
      </c>
      <c r="J2519" s="130" t="s">
        <v>45</v>
      </c>
      <c r="K2519" s="130" t="s">
        <v>44</v>
      </c>
    </row>
    <row r="2520" spans="1:11" x14ac:dyDescent="0.35">
      <c r="A2520" s="130">
        <v>265</v>
      </c>
      <c r="B2520" s="130">
        <v>37</v>
      </c>
      <c r="C2520" s="130" t="s">
        <v>102</v>
      </c>
      <c r="D2520" s="130">
        <v>7846</v>
      </c>
      <c r="E2520" s="130" t="s">
        <v>224</v>
      </c>
      <c r="F2520" s="130">
        <v>0.85506654787446801</v>
      </c>
      <c r="G2520" s="130" t="s">
        <v>53</v>
      </c>
      <c r="H2520" s="130" t="s">
        <v>53</v>
      </c>
      <c r="I2520" s="130" t="s">
        <v>66</v>
      </c>
      <c r="J2520" s="130" t="s">
        <v>45</v>
      </c>
      <c r="K2520" s="130" t="s">
        <v>44</v>
      </c>
    </row>
    <row r="2521" spans="1:11" x14ac:dyDescent="0.35">
      <c r="A2521" s="130">
        <v>270</v>
      </c>
      <c r="B2521" s="130">
        <v>37</v>
      </c>
      <c r="C2521" s="130" t="s">
        <v>102</v>
      </c>
      <c r="D2521" s="130">
        <v>8037</v>
      </c>
      <c r="E2521" s="130" t="s">
        <v>224</v>
      </c>
      <c r="F2521" s="130">
        <v>0.85506654787446801</v>
      </c>
      <c r="G2521" s="130" t="s">
        <v>53</v>
      </c>
      <c r="H2521" s="130" t="s">
        <v>53</v>
      </c>
      <c r="I2521" s="130" t="s">
        <v>66</v>
      </c>
      <c r="J2521" s="130" t="s">
        <v>45</v>
      </c>
      <c r="K2521" s="130" t="s">
        <v>44</v>
      </c>
    </row>
    <row r="2522" spans="1:11" x14ac:dyDescent="0.35">
      <c r="A2522" s="130">
        <v>275</v>
      </c>
      <c r="B2522" s="130">
        <v>37</v>
      </c>
      <c r="C2522" s="130" t="s">
        <v>102</v>
      </c>
      <c r="D2522" s="130">
        <v>8529</v>
      </c>
      <c r="E2522" s="130" t="s">
        <v>224</v>
      </c>
      <c r="F2522" s="130">
        <v>0.85506654787446801</v>
      </c>
      <c r="G2522" s="130" t="s">
        <v>53</v>
      </c>
      <c r="H2522" s="130" t="s">
        <v>53</v>
      </c>
      <c r="I2522" s="130" t="s">
        <v>66</v>
      </c>
      <c r="J2522" s="130" t="s">
        <v>45</v>
      </c>
      <c r="K2522" s="130" t="s">
        <v>44</v>
      </c>
    </row>
    <row r="2523" spans="1:11" x14ac:dyDescent="0.35">
      <c r="A2523" s="130">
        <v>280</v>
      </c>
      <c r="B2523" s="130">
        <v>37</v>
      </c>
      <c r="C2523" s="130" t="s">
        <v>102</v>
      </c>
      <c r="D2523" s="130">
        <v>10310</v>
      </c>
      <c r="E2523" s="130" t="s">
        <v>224</v>
      </c>
      <c r="F2523" s="130">
        <v>0.85506654787446801</v>
      </c>
      <c r="G2523" s="130" t="s">
        <v>53</v>
      </c>
      <c r="H2523" s="130" t="s">
        <v>53</v>
      </c>
      <c r="I2523" s="130" t="s">
        <v>66</v>
      </c>
      <c r="J2523" s="130" t="s">
        <v>45</v>
      </c>
      <c r="K2523" s="130" t="s">
        <v>44</v>
      </c>
    </row>
    <row r="2524" spans="1:11" x14ac:dyDescent="0.35">
      <c r="A2524" s="130">
        <v>285</v>
      </c>
      <c r="B2524" s="130">
        <v>37</v>
      </c>
      <c r="C2524" s="130" t="s">
        <v>102</v>
      </c>
      <c r="D2524" s="130">
        <v>10065</v>
      </c>
      <c r="E2524" s="130" t="s">
        <v>224</v>
      </c>
      <c r="F2524" s="130">
        <v>0.85506654787446801</v>
      </c>
      <c r="G2524" s="130" t="s">
        <v>53</v>
      </c>
      <c r="H2524" s="130" t="s">
        <v>53</v>
      </c>
      <c r="I2524" s="130" t="s">
        <v>66</v>
      </c>
      <c r="J2524" s="130" t="s">
        <v>45</v>
      </c>
      <c r="K2524" s="130" t="s">
        <v>44</v>
      </c>
    </row>
    <row r="2525" spans="1:11" x14ac:dyDescent="0.35">
      <c r="A2525" s="130">
        <v>290</v>
      </c>
      <c r="B2525" s="130">
        <v>37</v>
      </c>
      <c r="C2525" s="130" t="s">
        <v>102</v>
      </c>
      <c r="D2525" s="130">
        <v>9990</v>
      </c>
      <c r="E2525" s="130" t="s">
        <v>224</v>
      </c>
      <c r="F2525" s="130">
        <v>0.85506654787446801</v>
      </c>
      <c r="G2525" s="130" t="s">
        <v>53</v>
      </c>
      <c r="H2525" s="130" t="s">
        <v>53</v>
      </c>
      <c r="I2525" s="130" t="s">
        <v>66</v>
      </c>
      <c r="J2525" s="130" t="s">
        <v>45</v>
      </c>
      <c r="K2525" s="130" t="s">
        <v>44</v>
      </c>
    </row>
    <row r="2526" spans="1:11" x14ac:dyDescent="0.35">
      <c r="A2526" s="130">
        <v>295</v>
      </c>
      <c r="B2526" s="130">
        <v>37</v>
      </c>
      <c r="C2526" s="130" t="s">
        <v>102</v>
      </c>
      <c r="D2526" s="130">
        <v>10912</v>
      </c>
      <c r="E2526" s="130" t="s">
        <v>224</v>
      </c>
      <c r="F2526" s="130">
        <v>0.85506654787446801</v>
      </c>
      <c r="G2526" s="130" t="s">
        <v>53</v>
      </c>
      <c r="H2526" s="130" t="s">
        <v>53</v>
      </c>
      <c r="I2526" s="130" t="s">
        <v>66</v>
      </c>
      <c r="J2526" s="130" t="s">
        <v>45</v>
      </c>
      <c r="K2526" s="130" t="s">
        <v>44</v>
      </c>
    </row>
    <row r="2527" spans="1:11" x14ac:dyDescent="0.35">
      <c r="A2527" s="130">
        <v>300</v>
      </c>
      <c r="B2527" s="130">
        <v>37</v>
      </c>
      <c r="C2527" s="130" t="s">
        <v>102</v>
      </c>
      <c r="D2527" s="130">
        <v>10195</v>
      </c>
      <c r="E2527" s="130" t="s">
        <v>224</v>
      </c>
      <c r="F2527" s="130">
        <v>0.85506654787446801</v>
      </c>
      <c r="G2527" s="130" t="s">
        <v>53</v>
      </c>
      <c r="H2527" s="130" t="s">
        <v>53</v>
      </c>
      <c r="I2527" s="130" t="s">
        <v>66</v>
      </c>
      <c r="J2527" s="130" t="s">
        <v>45</v>
      </c>
      <c r="K2527" s="130" t="s">
        <v>44</v>
      </c>
    </row>
    <row r="2528" spans="1:11" x14ac:dyDescent="0.35">
      <c r="A2528" s="130">
        <v>305</v>
      </c>
      <c r="B2528" s="130">
        <v>37</v>
      </c>
      <c r="C2528" s="130" t="s">
        <v>102</v>
      </c>
      <c r="D2528" s="130">
        <v>11844</v>
      </c>
      <c r="E2528" s="130" t="s">
        <v>224</v>
      </c>
      <c r="F2528" s="130">
        <v>0.85506654787446801</v>
      </c>
      <c r="G2528" s="130" t="s">
        <v>53</v>
      </c>
      <c r="H2528" s="130" t="s">
        <v>53</v>
      </c>
      <c r="I2528" s="130" t="s">
        <v>66</v>
      </c>
      <c r="J2528" s="130" t="s">
        <v>45</v>
      </c>
      <c r="K2528" s="130" t="s">
        <v>44</v>
      </c>
    </row>
    <row r="2529" spans="1:11" x14ac:dyDescent="0.35">
      <c r="A2529" s="130">
        <v>310</v>
      </c>
      <c r="B2529" s="130">
        <v>37</v>
      </c>
      <c r="C2529" s="130" t="s">
        <v>102</v>
      </c>
      <c r="D2529" s="130">
        <v>12211</v>
      </c>
      <c r="E2529" s="130" t="s">
        <v>224</v>
      </c>
      <c r="F2529" s="130">
        <v>0.85506654787446801</v>
      </c>
      <c r="G2529" s="130" t="s">
        <v>53</v>
      </c>
      <c r="H2529" s="130" t="s">
        <v>53</v>
      </c>
      <c r="I2529" s="130" t="s">
        <v>66</v>
      </c>
      <c r="J2529" s="130" t="s">
        <v>45</v>
      </c>
      <c r="K2529" s="130" t="s">
        <v>44</v>
      </c>
    </row>
    <row r="2530" spans="1:11" x14ac:dyDescent="0.35">
      <c r="A2530" s="130">
        <v>315</v>
      </c>
      <c r="B2530" s="130">
        <v>37.1</v>
      </c>
      <c r="C2530" s="130" t="s">
        <v>102</v>
      </c>
      <c r="D2530" s="130">
        <v>12802</v>
      </c>
      <c r="E2530" s="130" t="s">
        <v>224</v>
      </c>
      <c r="F2530" s="130">
        <v>0.85506654787446801</v>
      </c>
      <c r="G2530" s="130" t="s">
        <v>53</v>
      </c>
      <c r="H2530" s="130" t="s">
        <v>53</v>
      </c>
      <c r="I2530" s="130" t="s">
        <v>66</v>
      </c>
      <c r="J2530" s="130" t="s">
        <v>45</v>
      </c>
      <c r="K2530" s="130" t="s">
        <v>44</v>
      </c>
    </row>
    <row r="2531" spans="1:11" x14ac:dyDescent="0.35">
      <c r="A2531" s="130">
        <v>320</v>
      </c>
      <c r="B2531" s="130">
        <v>37</v>
      </c>
      <c r="C2531" s="130" t="s">
        <v>102</v>
      </c>
      <c r="D2531" s="130">
        <v>12216</v>
      </c>
      <c r="E2531" s="130" t="s">
        <v>224</v>
      </c>
      <c r="F2531" s="130">
        <v>0.85506654787446801</v>
      </c>
      <c r="G2531" s="130" t="s">
        <v>53</v>
      </c>
      <c r="H2531" s="130" t="s">
        <v>53</v>
      </c>
      <c r="I2531" s="130" t="s">
        <v>66</v>
      </c>
      <c r="J2531" s="130" t="s">
        <v>45</v>
      </c>
      <c r="K2531" s="130" t="s">
        <v>44</v>
      </c>
    </row>
    <row r="2532" spans="1:11" x14ac:dyDescent="0.35">
      <c r="A2532" s="130">
        <v>325</v>
      </c>
      <c r="B2532" s="130">
        <v>37</v>
      </c>
      <c r="C2532" s="130" t="s">
        <v>102</v>
      </c>
      <c r="D2532" s="130">
        <v>13289</v>
      </c>
      <c r="E2532" s="130" t="s">
        <v>224</v>
      </c>
      <c r="F2532" s="130">
        <v>0.85506654787446801</v>
      </c>
      <c r="G2532" s="130" t="s">
        <v>53</v>
      </c>
      <c r="H2532" s="130" t="s">
        <v>53</v>
      </c>
      <c r="I2532" s="130" t="s">
        <v>66</v>
      </c>
      <c r="J2532" s="130" t="s">
        <v>45</v>
      </c>
      <c r="K2532" s="130" t="s">
        <v>44</v>
      </c>
    </row>
    <row r="2533" spans="1:11" x14ac:dyDescent="0.35">
      <c r="A2533" s="130">
        <v>330</v>
      </c>
      <c r="B2533" s="130">
        <v>37</v>
      </c>
      <c r="C2533" s="130" t="s">
        <v>102</v>
      </c>
      <c r="D2533" s="130">
        <v>13304</v>
      </c>
      <c r="E2533" s="130" t="s">
        <v>224</v>
      </c>
      <c r="F2533" s="130">
        <v>0.85506654787446801</v>
      </c>
      <c r="G2533" s="130" t="s">
        <v>53</v>
      </c>
      <c r="H2533" s="130" t="s">
        <v>53</v>
      </c>
      <c r="I2533" s="130" t="s">
        <v>66</v>
      </c>
      <c r="J2533" s="130" t="s">
        <v>45</v>
      </c>
      <c r="K2533" s="130" t="s">
        <v>44</v>
      </c>
    </row>
    <row r="2534" spans="1:11" x14ac:dyDescent="0.35">
      <c r="A2534" s="130">
        <v>335</v>
      </c>
      <c r="B2534" s="130">
        <v>37</v>
      </c>
      <c r="C2534" s="130" t="s">
        <v>102</v>
      </c>
      <c r="D2534" s="130">
        <v>12800</v>
      </c>
      <c r="E2534" s="130" t="s">
        <v>224</v>
      </c>
      <c r="F2534" s="130">
        <v>0.85506654787446801</v>
      </c>
      <c r="G2534" s="130" t="s">
        <v>53</v>
      </c>
      <c r="H2534" s="130" t="s">
        <v>53</v>
      </c>
      <c r="I2534" s="130" t="s">
        <v>66</v>
      </c>
      <c r="J2534" s="130" t="s">
        <v>45</v>
      </c>
      <c r="K2534" s="130" t="s">
        <v>44</v>
      </c>
    </row>
    <row r="2535" spans="1:11" x14ac:dyDescent="0.35">
      <c r="A2535" s="130">
        <v>340</v>
      </c>
      <c r="B2535" s="130">
        <v>37</v>
      </c>
      <c r="C2535" s="130" t="s">
        <v>102</v>
      </c>
      <c r="D2535" s="130">
        <v>13607</v>
      </c>
      <c r="E2535" s="130" t="s">
        <v>224</v>
      </c>
      <c r="F2535" s="130">
        <v>0.85506654787446801</v>
      </c>
      <c r="G2535" s="130" t="s">
        <v>53</v>
      </c>
      <c r="H2535" s="130" t="s">
        <v>53</v>
      </c>
      <c r="I2535" s="130" t="s">
        <v>66</v>
      </c>
      <c r="J2535" s="130" t="s">
        <v>45</v>
      </c>
      <c r="K2535" s="130" t="s">
        <v>44</v>
      </c>
    </row>
    <row r="2536" spans="1:11" x14ac:dyDescent="0.35">
      <c r="A2536" s="130">
        <v>345</v>
      </c>
      <c r="B2536" s="130">
        <v>37</v>
      </c>
      <c r="C2536" s="130" t="s">
        <v>102</v>
      </c>
      <c r="D2536" s="130">
        <v>12995</v>
      </c>
      <c r="E2536" s="130" t="s">
        <v>224</v>
      </c>
      <c r="F2536" s="130">
        <v>0.85506654787446801</v>
      </c>
      <c r="G2536" s="130" t="s">
        <v>53</v>
      </c>
      <c r="H2536" s="130" t="s">
        <v>53</v>
      </c>
      <c r="I2536" s="130" t="s">
        <v>66</v>
      </c>
      <c r="J2536" s="130" t="s">
        <v>45</v>
      </c>
      <c r="K2536" s="130" t="s">
        <v>44</v>
      </c>
    </row>
    <row r="2537" spans="1:11" x14ac:dyDescent="0.35">
      <c r="A2537" s="130">
        <v>350</v>
      </c>
      <c r="B2537" s="130">
        <v>37</v>
      </c>
      <c r="C2537" s="130" t="s">
        <v>102</v>
      </c>
      <c r="D2537" s="130">
        <v>14012</v>
      </c>
      <c r="E2537" s="130" t="s">
        <v>224</v>
      </c>
      <c r="F2537" s="130">
        <v>0.85506654787446801</v>
      </c>
      <c r="G2537" s="130" t="s">
        <v>53</v>
      </c>
      <c r="H2537" s="130" t="s">
        <v>53</v>
      </c>
      <c r="I2537" s="130" t="s">
        <v>66</v>
      </c>
      <c r="J2537" s="130" t="s">
        <v>45</v>
      </c>
      <c r="K2537" s="130" t="s">
        <v>44</v>
      </c>
    </row>
    <row r="2538" spans="1:11" x14ac:dyDescent="0.35">
      <c r="A2538" s="130">
        <v>355</v>
      </c>
      <c r="B2538" s="130">
        <v>37</v>
      </c>
      <c r="C2538" s="130" t="s">
        <v>102</v>
      </c>
      <c r="D2538" s="130">
        <v>14097</v>
      </c>
      <c r="E2538" s="130" t="s">
        <v>224</v>
      </c>
      <c r="F2538" s="130">
        <v>0.85506654787446801</v>
      </c>
      <c r="G2538" s="130" t="s">
        <v>53</v>
      </c>
      <c r="H2538" s="130" t="s">
        <v>53</v>
      </c>
      <c r="I2538" s="130" t="s">
        <v>66</v>
      </c>
      <c r="J2538" s="130" t="s">
        <v>45</v>
      </c>
      <c r="K2538" s="130" t="s">
        <v>44</v>
      </c>
    </row>
    <row r="2539" spans="1:11" x14ac:dyDescent="0.35">
      <c r="A2539" s="130">
        <v>360</v>
      </c>
      <c r="B2539" s="130">
        <v>37</v>
      </c>
      <c r="C2539" s="130" t="s">
        <v>102</v>
      </c>
      <c r="D2539" s="130">
        <v>14106</v>
      </c>
      <c r="E2539" s="130" t="s">
        <v>224</v>
      </c>
      <c r="F2539" s="130">
        <v>0.85506654787446801</v>
      </c>
      <c r="G2539" s="130" t="s">
        <v>53</v>
      </c>
      <c r="H2539" s="130" t="s">
        <v>53</v>
      </c>
      <c r="I2539" s="130" t="s">
        <v>66</v>
      </c>
      <c r="J2539" s="130" t="s">
        <v>45</v>
      </c>
      <c r="K2539" s="130" t="s">
        <v>44</v>
      </c>
    </row>
    <row r="2540" spans="1:11" x14ac:dyDescent="0.35">
      <c r="A2540" s="130">
        <v>365</v>
      </c>
      <c r="B2540" s="130">
        <v>37</v>
      </c>
      <c r="C2540" s="130" t="s">
        <v>102</v>
      </c>
      <c r="D2540" s="130">
        <v>14711</v>
      </c>
      <c r="E2540" s="130" t="s">
        <v>224</v>
      </c>
      <c r="F2540" s="130">
        <v>0.85506654787446801</v>
      </c>
      <c r="G2540" s="130" t="s">
        <v>53</v>
      </c>
      <c r="H2540" s="130" t="s">
        <v>53</v>
      </c>
      <c r="I2540" s="130" t="s">
        <v>66</v>
      </c>
      <c r="J2540" s="130" t="s">
        <v>45</v>
      </c>
      <c r="K2540" s="130" t="s">
        <v>44</v>
      </c>
    </row>
    <row r="2541" spans="1:11" x14ac:dyDescent="0.35">
      <c r="A2541" s="130">
        <v>370</v>
      </c>
      <c r="B2541" s="130">
        <v>37</v>
      </c>
      <c r="C2541" s="130" t="s">
        <v>102</v>
      </c>
      <c r="D2541" s="130">
        <v>14936</v>
      </c>
      <c r="E2541" s="130" t="s">
        <v>224</v>
      </c>
      <c r="F2541" s="130">
        <v>0.85506654787446801</v>
      </c>
      <c r="G2541" s="130" t="s">
        <v>53</v>
      </c>
      <c r="H2541" s="130" t="s">
        <v>53</v>
      </c>
      <c r="I2541" s="130" t="s">
        <v>66</v>
      </c>
      <c r="J2541" s="130" t="s">
        <v>45</v>
      </c>
      <c r="K2541" s="130" t="s">
        <v>44</v>
      </c>
    </row>
    <row r="2542" spans="1:11" x14ac:dyDescent="0.35">
      <c r="A2542" s="130">
        <v>375</v>
      </c>
      <c r="B2542" s="130">
        <v>37</v>
      </c>
      <c r="C2542" s="130" t="s">
        <v>102</v>
      </c>
      <c r="D2542" s="130">
        <v>12876</v>
      </c>
      <c r="E2542" s="130" t="s">
        <v>224</v>
      </c>
      <c r="F2542" s="130">
        <v>0.85506654787446801</v>
      </c>
      <c r="G2542" s="130" t="s">
        <v>53</v>
      </c>
      <c r="H2542" s="130" t="s">
        <v>53</v>
      </c>
      <c r="I2542" s="130" t="s">
        <v>66</v>
      </c>
      <c r="J2542" s="130" t="s">
        <v>45</v>
      </c>
      <c r="K2542" s="130" t="s">
        <v>44</v>
      </c>
    </row>
    <row r="2543" spans="1:11" x14ac:dyDescent="0.35">
      <c r="A2543" s="130">
        <v>380</v>
      </c>
      <c r="B2543" s="130">
        <v>37</v>
      </c>
      <c r="C2543" s="130" t="s">
        <v>102</v>
      </c>
      <c r="D2543" s="130">
        <v>14592</v>
      </c>
      <c r="E2543" s="130" t="s">
        <v>224</v>
      </c>
      <c r="F2543" s="130">
        <v>0.85506654787446801</v>
      </c>
      <c r="G2543" s="130" t="s">
        <v>53</v>
      </c>
      <c r="H2543" s="130" t="s">
        <v>53</v>
      </c>
      <c r="I2543" s="130" t="s">
        <v>66</v>
      </c>
      <c r="J2543" s="130" t="s">
        <v>45</v>
      </c>
      <c r="K2543" s="130" t="s">
        <v>44</v>
      </c>
    </row>
    <row r="2544" spans="1:11" x14ac:dyDescent="0.35">
      <c r="A2544" s="130">
        <v>385</v>
      </c>
      <c r="B2544" s="130">
        <v>37</v>
      </c>
      <c r="C2544" s="130" t="s">
        <v>102</v>
      </c>
      <c r="D2544" s="130">
        <v>15080</v>
      </c>
      <c r="E2544" s="130" t="s">
        <v>224</v>
      </c>
      <c r="F2544" s="130">
        <v>0.85506654787446801</v>
      </c>
      <c r="G2544" s="130" t="s">
        <v>53</v>
      </c>
      <c r="H2544" s="130" t="s">
        <v>53</v>
      </c>
      <c r="I2544" s="130" t="s">
        <v>66</v>
      </c>
      <c r="J2544" s="130" t="s">
        <v>45</v>
      </c>
      <c r="K2544" s="130" t="s">
        <v>44</v>
      </c>
    </row>
    <row r="2545" spans="1:11" x14ac:dyDescent="0.35">
      <c r="A2545" s="130">
        <v>390</v>
      </c>
      <c r="B2545" s="130">
        <v>37</v>
      </c>
      <c r="C2545" s="130" t="s">
        <v>102</v>
      </c>
      <c r="D2545" s="130">
        <v>15173</v>
      </c>
      <c r="E2545" s="130" t="s">
        <v>224</v>
      </c>
      <c r="F2545" s="130">
        <v>0.85506654787446801</v>
      </c>
      <c r="G2545" s="130" t="s">
        <v>53</v>
      </c>
      <c r="H2545" s="130" t="s">
        <v>53</v>
      </c>
      <c r="I2545" s="130" t="s">
        <v>66</v>
      </c>
      <c r="J2545" s="130" t="s">
        <v>45</v>
      </c>
      <c r="K2545" s="130" t="s">
        <v>44</v>
      </c>
    </row>
    <row r="2546" spans="1:11" x14ac:dyDescent="0.35">
      <c r="A2546" s="130">
        <v>395</v>
      </c>
      <c r="B2546" s="130">
        <v>37</v>
      </c>
      <c r="C2546" s="130" t="s">
        <v>102</v>
      </c>
      <c r="D2546" s="130">
        <v>14738</v>
      </c>
      <c r="E2546" s="130" t="s">
        <v>224</v>
      </c>
      <c r="F2546" s="130">
        <v>0.85506654787446801</v>
      </c>
      <c r="G2546" s="130" t="s">
        <v>53</v>
      </c>
      <c r="H2546" s="130" t="s">
        <v>53</v>
      </c>
      <c r="I2546" s="130" t="s">
        <v>66</v>
      </c>
      <c r="J2546" s="130" t="s">
        <v>45</v>
      </c>
      <c r="K2546" s="130" t="s">
        <v>44</v>
      </c>
    </row>
    <row r="2547" spans="1:11" x14ac:dyDescent="0.35">
      <c r="A2547" s="130">
        <v>400</v>
      </c>
      <c r="B2547" s="130">
        <v>37</v>
      </c>
      <c r="C2547" s="130" t="s">
        <v>102</v>
      </c>
      <c r="D2547" s="130">
        <v>14320</v>
      </c>
      <c r="E2547" s="130" t="s">
        <v>224</v>
      </c>
      <c r="F2547" s="130">
        <v>0.85506654787446801</v>
      </c>
      <c r="G2547" s="130" t="s">
        <v>53</v>
      </c>
      <c r="H2547" s="130" t="s">
        <v>53</v>
      </c>
      <c r="I2547" s="130" t="s">
        <v>66</v>
      </c>
      <c r="J2547" s="130" t="s">
        <v>45</v>
      </c>
      <c r="K2547" s="130" t="s">
        <v>44</v>
      </c>
    </row>
    <row r="2548" spans="1:11" x14ac:dyDescent="0.35">
      <c r="A2548" s="130">
        <v>405</v>
      </c>
      <c r="B2548" s="130">
        <v>37</v>
      </c>
      <c r="C2548" s="130" t="s">
        <v>102</v>
      </c>
      <c r="D2548" s="130">
        <v>15290</v>
      </c>
      <c r="E2548" s="130" t="s">
        <v>224</v>
      </c>
      <c r="F2548" s="130">
        <v>0.85506654787446801</v>
      </c>
      <c r="G2548" s="130" t="s">
        <v>53</v>
      </c>
      <c r="H2548" s="130" t="s">
        <v>53</v>
      </c>
      <c r="I2548" s="130" t="s">
        <v>66</v>
      </c>
      <c r="J2548" s="130" t="s">
        <v>45</v>
      </c>
      <c r="K2548" s="130" t="s">
        <v>44</v>
      </c>
    </row>
    <row r="2549" spans="1:11" x14ac:dyDescent="0.35">
      <c r="A2549" s="130">
        <v>410</v>
      </c>
      <c r="B2549" s="130">
        <v>37</v>
      </c>
      <c r="C2549" s="130" t="s">
        <v>102</v>
      </c>
      <c r="D2549" s="130">
        <v>14374</v>
      </c>
      <c r="E2549" s="130" t="s">
        <v>224</v>
      </c>
      <c r="F2549" s="130">
        <v>0.85506654787446801</v>
      </c>
      <c r="G2549" s="130" t="s">
        <v>53</v>
      </c>
      <c r="H2549" s="130" t="s">
        <v>53</v>
      </c>
      <c r="I2549" s="130" t="s">
        <v>66</v>
      </c>
      <c r="J2549" s="130" t="s">
        <v>45</v>
      </c>
      <c r="K2549" s="130" t="s">
        <v>44</v>
      </c>
    </row>
    <row r="2550" spans="1:11" x14ac:dyDescent="0.35">
      <c r="A2550" s="130">
        <v>415</v>
      </c>
      <c r="B2550" s="130">
        <v>37</v>
      </c>
      <c r="C2550" s="130" t="s">
        <v>102</v>
      </c>
      <c r="D2550" s="130">
        <v>15066</v>
      </c>
      <c r="E2550" s="130" t="s">
        <v>224</v>
      </c>
      <c r="F2550" s="130">
        <v>0.85506654787446801</v>
      </c>
      <c r="G2550" s="130" t="s">
        <v>53</v>
      </c>
      <c r="H2550" s="130" t="s">
        <v>53</v>
      </c>
      <c r="I2550" s="130" t="s">
        <v>66</v>
      </c>
      <c r="J2550" s="130" t="s">
        <v>45</v>
      </c>
      <c r="K2550" s="130" t="s">
        <v>44</v>
      </c>
    </row>
    <row r="2551" spans="1:11" x14ac:dyDescent="0.35">
      <c r="A2551" s="130">
        <v>420</v>
      </c>
      <c r="B2551" s="130">
        <v>37</v>
      </c>
      <c r="C2551" s="130" t="s">
        <v>102</v>
      </c>
      <c r="D2551" s="130">
        <v>15509</v>
      </c>
      <c r="E2551" s="130" t="s">
        <v>224</v>
      </c>
      <c r="F2551" s="130">
        <v>0.85506654787446801</v>
      </c>
      <c r="G2551" s="130" t="s">
        <v>53</v>
      </c>
      <c r="H2551" s="130" t="s">
        <v>53</v>
      </c>
      <c r="I2551" s="130" t="s">
        <v>66</v>
      </c>
      <c r="J2551" s="130" t="s">
        <v>45</v>
      </c>
      <c r="K2551" s="130" t="s">
        <v>44</v>
      </c>
    </row>
    <row r="2552" spans="1:11" x14ac:dyDescent="0.35">
      <c r="A2552" s="130">
        <v>425</v>
      </c>
      <c r="B2552" s="130">
        <v>37</v>
      </c>
      <c r="C2552" s="130" t="s">
        <v>102</v>
      </c>
      <c r="D2552" s="130">
        <v>14792</v>
      </c>
      <c r="E2552" s="130" t="s">
        <v>224</v>
      </c>
      <c r="F2552" s="130">
        <v>0.85506654787446801</v>
      </c>
      <c r="G2552" s="130" t="s">
        <v>53</v>
      </c>
      <c r="H2552" s="130" t="s">
        <v>53</v>
      </c>
      <c r="I2552" s="130" t="s">
        <v>66</v>
      </c>
      <c r="J2552" s="130" t="s">
        <v>45</v>
      </c>
      <c r="K2552" s="130" t="s">
        <v>44</v>
      </c>
    </row>
    <row r="2553" spans="1:11" x14ac:dyDescent="0.35">
      <c r="A2553" s="130">
        <v>430</v>
      </c>
      <c r="B2553" s="130">
        <v>37</v>
      </c>
      <c r="C2553" s="130" t="s">
        <v>102</v>
      </c>
      <c r="D2553" s="130">
        <v>15580</v>
      </c>
      <c r="E2553" s="130" t="s">
        <v>224</v>
      </c>
      <c r="F2553" s="130">
        <v>0.85506654787446801</v>
      </c>
      <c r="G2553" s="130" t="s">
        <v>53</v>
      </c>
      <c r="H2553" s="130" t="s">
        <v>53</v>
      </c>
      <c r="I2553" s="130" t="s">
        <v>66</v>
      </c>
      <c r="J2553" s="130" t="s">
        <v>45</v>
      </c>
      <c r="K2553" s="130" t="s">
        <v>44</v>
      </c>
    </row>
    <row r="2554" spans="1:11" x14ac:dyDescent="0.35">
      <c r="A2554" s="130">
        <v>435</v>
      </c>
      <c r="B2554" s="130">
        <v>37.1</v>
      </c>
      <c r="C2554" s="130" t="s">
        <v>102</v>
      </c>
      <c r="D2554" s="130">
        <v>15001</v>
      </c>
      <c r="E2554" s="130" t="s">
        <v>224</v>
      </c>
      <c r="F2554" s="130">
        <v>0.85506654787446801</v>
      </c>
      <c r="G2554" s="130" t="s">
        <v>53</v>
      </c>
      <c r="H2554" s="130" t="s">
        <v>53</v>
      </c>
      <c r="I2554" s="130" t="s">
        <v>66</v>
      </c>
      <c r="J2554" s="130" t="s">
        <v>45</v>
      </c>
      <c r="K2554" s="130" t="s">
        <v>44</v>
      </c>
    </row>
    <row r="2555" spans="1:11" x14ac:dyDescent="0.35">
      <c r="A2555" s="130">
        <v>440</v>
      </c>
      <c r="B2555" s="130">
        <v>37</v>
      </c>
      <c r="C2555" s="130" t="s">
        <v>102</v>
      </c>
      <c r="D2555" s="130">
        <v>15183</v>
      </c>
      <c r="E2555" s="130" t="s">
        <v>224</v>
      </c>
      <c r="F2555" s="130">
        <v>0.85506654787446801</v>
      </c>
      <c r="G2555" s="130" t="s">
        <v>53</v>
      </c>
      <c r="H2555" s="130" t="s">
        <v>53</v>
      </c>
      <c r="I2555" s="130" t="s">
        <v>66</v>
      </c>
      <c r="J2555" s="130" t="s">
        <v>45</v>
      </c>
      <c r="K2555" s="130" t="s">
        <v>44</v>
      </c>
    </row>
    <row r="2556" spans="1:11" x14ac:dyDescent="0.35">
      <c r="A2556" s="130">
        <v>445</v>
      </c>
      <c r="B2556" s="130">
        <v>37</v>
      </c>
      <c r="C2556" s="130" t="s">
        <v>102</v>
      </c>
      <c r="D2556" s="130">
        <v>15329</v>
      </c>
      <c r="E2556" s="130" t="s">
        <v>224</v>
      </c>
      <c r="F2556" s="130">
        <v>0.85506654787446801</v>
      </c>
      <c r="G2556" s="130" t="s">
        <v>53</v>
      </c>
      <c r="H2556" s="130" t="s">
        <v>53</v>
      </c>
      <c r="I2556" s="130" t="s">
        <v>66</v>
      </c>
      <c r="J2556" s="130" t="s">
        <v>45</v>
      </c>
      <c r="K2556" s="130" t="s">
        <v>44</v>
      </c>
    </row>
    <row r="2557" spans="1:11" x14ac:dyDescent="0.35">
      <c r="A2557" s="130">
        <v>450</v>
      </c>
      <c r="B2557" s="130">
        <v>37</v>
      </c>
      <c r="C2557" s="130" t="s">
        <v>102</v>
      </c>
      <c r="D2557" s="130">
        <v>15261</v>
      </c>
      <c r="E2557" s="130" t="s">
        <v>224</v>
      </c>
      <c r="F2557" s="130">
        <v>0.85506654787446801</v>
      </c>
      <c r="G2557" s="130" t="s">
        <v>53</v>
      </c>
      <c r="H2557" s="130" t="s">
        <v>53</v>
      </c>
      <c r="I2557" s="130" t="s">
        <v>66</v>
      </c>
      <c r="J2557" s="130" t="s">
        <v>45</v>
      </c>
      <c r="K2557" s="130" t="s">
        <v>44</v>
      </c>
    </row>
    <row r="2558" spans="1:11" x14ac:dyDescent="0.35">
      <c r="A2558" s="130">
        <v>455</v>
      </c>
      <c r="B2558" s="130">
        <v>37</v>
      </c>
      <c r="C2558" s="130" t="s">
        <v>102</v>
      </c>
      <c r="D2558" s="130">
        <v>15798</v>
      </c>
      <c r="E2558" s="130" t="s">
        <v>224</v>
      </c>
      <c r="F2558" s="130">
        <v>0.85506654787446801</v>
      </c>
      <c r="G2558" s="130" t="s">
        <v>53</v>
      </c>
      <c r="H2558" s="130" t="s">
        <v>53</v>
      </c>
      <c r="I2558" s="130" t="s">
        <v>66</v>
      </c>
      <c r="J2558" s="130" t="s">
        <v>45</v>
      </c>
      <c r="K2558" s="130" t="s">
        <v>44</v>
      </c>
    </row>
    <row r="2559" spans="1:11" x14ac:dyDescent="0.35">
      <c r="A2559" s="130">
        <v>460</v>
      </c>
      <c r="B2559" s="130">
        <v>37</v>
      </c>
      <c r="C2559" s="130" t="s">
        <v>102</v>
      </c>
      <c r="D2559" s="130">
        <v>16571</v>
      </c>
      <c r="E2559" s="130" t="s">
        <v>224</v>
      </c>
      <c r="F2559" s="130">
        <v>0.85506654787446801</v>
      </c>
      <c r="G2559" s="130" t="s">
        <v>53</v>
      </c>
      <c r="H2559" s="130" t="s">
        <v>53</v>
      </c>
      <c r="I2559" s="130" t="s">
        <v>66</v>
      </c>
      <c r="J2559" s="130" t="s">
        <v>45</v>
      </c>
      <c r="K2559" s="130" t="s">
        <v>44</v>
      </c>
    </row>
    <row r="2560" spans="1:11" x14ac:dyDescent="0.35">
      <c r="A2560" s="130">
        <v>465</v>
      </c>
      <c r="B2560" s="130">
        <v>37</v>
      </c>
      <c r="C2560" s="130" t="s">
        <v>102</v>
      </c>
      <c r="D2560" s="130">
        <v>16240</v>
      </c>
      <c r="E2560" s="130" t="s">
        <v>224</v>
      </c>
      <c r="F2560" s="130">
        <v>0.85506654787446801</v>
      </c>
      <c r="G2560" s="130" t="s">
        <v>53</v>
      </c>
      <c r="H2560" s="130" t="s">
        <v>53</v>
      </c>
      <c r="I2560" s="130" t="s">
        <v>66</v>
      </c>
      <c r="J2560" s="130" t="s">
        <v>45</v>
      </c>
      <c r="K2560" s="130" t="s">
        <v>44</v>
      </c>
    </row>
    <row r="2561" spans="1:11" x14ac:dyDescent="0.35">
      <c r="A2561" s="130">
        <v>470</v>
      </c>
      <c r="B2561" s="130">
        <v>37</v>
      </c>
      <c r="C2561" s="130" t="s">
        <v>102</v>
      </c>
      <c r="D2561" s="130">
        <v>15735</v>
      </c>
      <c r="E2561" s="130" t="s">
        <v>224</v>
      </c>
      <c r="F2561" s="130">
        <v>0.85506654787446801</v>
      </c>
      <c r="G2561" s="130" t="s">
        <v>53</v>
      </c>
      <c r="H2561" s="130" t="s">
        <v>53</v>
      </c>
      <c r="I2561" s="130" t="s">
        <v>66</v>
      </c>
      <c r="J2561" s="130" t="s">
        <v>45</v>
      </c>
      <c r="K2561" s="130" t="s">
        <v>44</v>
      </c>
    </row>
    <row r="2562" spans="1:11" x14ac:dyDescent="0.35">
      <c r="A2562" s="130">
        <v>475</v>
      </c>
      <c r="B2562" s="130">
        <v>37</v>
      </c>
      <c r="C2562" s="130" t="s">
        <v>102</v>
      </c>
      <c r="D2562" s="130">
        <v>15226</v>
      </c>
      <c r="E2562" s="130" t="s">
        <v>224</v>
      </c>
      <c r="F2562" s="130">
        <v>0.85506654787446801</v>
      </c>
      <c r="G2562" s="130" t="s">
        <v>53</v>
      </c>
      <c r="H2562" s="130" t="s">
        <v>53</v>
      </c>
      <c r="I2562" s="130" t="s">
        <v>66</v>
      </c>
      <c r="J2562" s="130" t="s">
        <v>45</v>
      </c>
      <c r="K2562" s="130" t="s">
        <v>44</v>
      </c>
    </row>
    <row r="2563" spans="1:11" x14ac:dyDescent="0.35">
      <c r="A2563" s="130">
        <v>480</v>
      </c>
      <c r="B2563" s="130">
        <v>37</v>
      </c>
      <c r="C2563" s="130" t="s">
        <v>102</v>
      </c>
      <c r="D2563" s="130">
        <v>15920</v>
      </c>
      <c r="E2563" s="130" t="s">
        <v>224</v>
      </c>
      <c r="F2563" s="130">
        <v>0.85506654787446801</v>
      </c>
      <c r="G2563" s="130" t="s">
        <v>53</v>
      </c>
      <c r="H2563" s="130" t="s">
        <v>53</v>
      </c>
      <c r="I2563" s="130" t="s">
        <v>66</v>
      </c>
      <c r="J2563" s="130" t="s">
        <v>45</v>
      </c>
      <c r="K2563" s="130" t="s">
        <v>44</v>
      </c>
    </row>
    <row r="2564" spans="1:11" x14ac:dyDescent="0.35">
      <c r="A2564" s="130">
        <v>485</v>
      </c>
      <c r="B2564" s="130">
        <v>37</v>
      </c>
      <c r="C2564" s="130" t="s">
        <v>102</v>
      </c>
      <c r="D2564" s="130">
        <v>16472</v>
      </c>
      <c r="E2564" s="130" t="s">
        <v>224</v>
      </c>
      <c r="F2564" s="130">
        <v>0.85506654787446801</v>
      </c>
      <c r="G2564" s="130" t="s">
        <v>53</v>
      </c>
      <c r="H2564" s="130" t="s">
        <v>53</v>
      </c>
      <c r="I2564" s="130" t="s">
        <v>66</v>
      </c>
      <c r="J2564" s="130" t="s">
        <v>45</v>
      </c>
      <c r="K2564" s="130" t="s">
        <v>44</v>
      </c>
    </row>
    <row r="2565" spans="1:11" x14ac:dyDescent="0.35">
      <c r="A2565" s="130">
        <v>490</v>
      </c>
      <c r="B2565" s="130">
        <v>37</v>
      </c>
      <c r="C2565" s="130" t="s">
        <v>102</v>
      </c>
      <c r="D2565" s="130">
        <v>15792</v>
      </c>
      <c r="E2565" s="130" t="s">
        <v>224</v>
      </c>
      <c r="F2565" s="130">
        <v>0.85506654787446801</v>
      </c>
      <c r="G2565" s="130" t="s">
        <v>53</v>
      </c>
      <c r="H2565" s="130" t="s">
        <v>53</v>
      </c>
      <c r="I2565" s="130" t="s">
        <v>66</v>
      </c>
      <c r="J2565" s="130" t="s">
        <v>45</v>
      </c>
      <c r="K2565" s="130" t="s">
        <v>44</v>
      </c>
    </row>
    <row r="2566" spans="1:11" x14ac:dyDescent="0.35">
      <c r="A2566" s="130">
        <v>495</v>
      </c>
      <c r="B2566" s="130">
        <v>37</v>
      </c>
      <c r="C2566" s="130" t="s">
        <v>102</v>
      </c>
      <c r="D2566" s="130">
        <v>15963</v>
      </c>
      <c r="E2566" s="130" t="s">
        <v>224</v>
      </c>
      <c r="F2566" s="130">
        <v>0.85506654787446801</v>
      </c>
      <c r="G2566" s="130" t="s">
        <v>53</v>
      </c>
      <c r="H2566" s="130" t="s">
        <v>53</v>
      </c>
      <c r="I2566" s="130" t="s">
        <v>66</v>
      </c>
      <c r="J2566" s="130" t="s">
        <v>45</v>
      </c>
      <c r="K2566" s="130" t="s">
        <v>44</v>
      </c>
    </row>
    <row r="2567" spans="1:11" x14ac:dyDescent="0.35">
      <c r="A2567" s="130">
        <v>500</v>
      </c>
      <c r="B2567" s="130">
        <v>37</v>
      </c>
      <c r="C2567" s="130" t="s">
        <v>102</v>
      </c>
      <c r="D2567" s="130">
        <v>15780</v>
      </c>
      <c r="E2567" s="130" t="s">
        <v>224</v>
      </c>
      <c r="F2567" s="130">
        <v>0.85506654787446801</v>
      </c>
      <c r="G2567" s="130" t="s">
        <v>53</v>
      </c>
      <c r="H2567" s="130" t="s">
        <v>53</v>
      </c>
      <c r="I2567" s="130" t="s">
        <v>66</v>
      </c>
      <c r="J2567" s="130" t="s">
        <v>45</v>
      </c>
      <c r="K2567" s="130" t="s">
        <v>44</v>
      </c>
    </row>
    <row r="2568" spans="1:11" x14ac:dyDescent="0.35">
      <c r="A2568" s="130">
        <v>505</v>
      </c>
      <c r="B2568" s="130">
        <v>37</v>
      </c>
      <c r="C2568" s="130" t="s">
        <v>102</v>
      </c>
      <c r="D2568" s="130">
        <v>16260</v>
      </c>
      <c r="E2568" s="130" t="s">
        <v>224</v>
      </c>
      <c r="F2568" s="130">
        <v>0.85506654787446801</v>
      </c>
      <c r="G2568" s="130" t="s">
        <v>53</v>
      </c>
      <c r="H2568" s="130" t="s">
        <v>53</v>
      </c>
      <c r="I2568" s="130" t="s">
        <v>66</v>
      </c>
      <c r="J2568" s="130" t="s">
        <v>45</v>
      </c>
      <c r="K2568" s="130" t="s">
        <v>44</v>
      </c>
    </row>
    <row r="2569" spans="1:11" x14ac:dyDescent="0.35">
      <c r="A2569" s="130">
        <v>510</v>
      </c>
      <c r="B2569" s="130">
        <v>37</v>
      </c>
      <c r="C2569" s="130" t="s">
        <v>102</v>
      </c>
      <c r="D2569" s="130">
        <v>15808</v>
      </c>
      <c r="E2569" s="130" t="s">
        <v>224</v>
      </c>
      <c r="F2569" s="130">
        <v>0.85506654787446801</v>
      </c>
      <c r="G2569" s="130" t="s">
        <v>53</v>
      </c>
      <c r="H2569" s="130" t="s">
        <v>53</v>
      </c>
      <c r="I2569" s="130" t="s">
        <v>66</v>
      </c>
      <c r="J2569" s="130" t="s">
        <v>45</v>
      </c>
      <c r="K2569" s="130" t="s">
        <v>44</v>
      </c>
    </row>
    <row r="2570" spans="1:11" x14ac:dyDescent="0.35">
      <c r="A2570" s="130">
        <v>515</v>
      </c>
      <c r="B2570" s="130">
        <v>37</v>
      </c>
      <c r="C2570" s="130" t="s">
        <v>102</v>
      </c>
      <c r="D2570" s="130">
        <v>15017</v>
      </c>
      <c r="E2570" s="130" t="s">
        <v>224</v>
      </c>
      <c r="F2570" s="130">
        <v>0.85506654787446801</v>
      </c>
      <c r="G2570" s="130" t="s">
        <v>53</v>
      </c>
      <c r="H2570" s="130" t="s">
        <v>53</v>
      </c>
      <c r="I2570" s="130" t="s">
        <v>66</v>
      </c>
      <c r="J2570" s="130" t="s">
        <v>45</v>
      </c>
      <c r="K2570" s="130" t="s">
        <v>44</v>
      </c>
    </row>
    <row r="2571" spans="1:11" x14ac:dyDescent="0.35">
      <c r="A2571" s="130">
        <v>520</v>
      </c>
      <c r="B2571" s="130">
        <v>37</v>
      </c>
      <c r="C2571" s="130" t="s">
        <v>102</v>
      </c>
      <c r="D2571" s="130">
        <v>16575</v>
      </c>
      <c r="E2571" s="130" t="s">
        <v>224</v>
      </c>
      <c r="F2571" s="130">
        <v>0.85506654787446801</v>
      </c>
      <c r="G2571" s="130" t="s">
        <v>53</v>
      </c>
      <c r="H2571" s="130" t="s">
        <v>53</v>
      </c>
      <c r="I2571" s="130" t="s">
        <v>66</v>
      </c>
      <c r="J2571" s="130" t="s">
        <v>45</v>
      </c>
      <c r="K2571" s="130" t="s">
        <v>44</v>
      </c>
    </row>
    <row r="2572" spans="1:11" x14ac:dyDescent="0.35">
      <c r="A2572" s="130">
        <v>525</v>
      </c>
      <c r="B2572" s="130">
        <v>37</v>
      </c>
      <c r="C2572" s="130" t="s">
        <v>102</v>
      </c>
      <c r="D2572" s="130">
        <v>17029</v>
      </c>
      <c r="E2572" s="130" t="s">
        <v>224</v>
      </c>
      <c r="F2572" s="130">
        <v>0.85506654787446801</v>
      </c>
      <c r="G2572" s="130" t="s">
        <v>53</v>
      </c>
      <c r="H2572" s="130" t="s">
        <v>53</v>
      </c>
      <c r="I2572" s="130" t="s">
        <v>66</v>
      </c>
      <c r="J2572" s="130" t="s">
        <v>45</v>
      </c>
      <c r="K2572" s="130" t="s">
        <v>44</v>
      </c>
    </row>
    <row r="2573" spans="1:11" x14ac:dyDescent="0.35">
      <c r="A2573" s="130">
        <v>530</v>
      </c>
      <c r="B2573" s="130">
        <v>37</v>
      </c>
      <c r="C2573" s="130" t="s">
        <v>102</v>
      </c>
      <c r="D2573" s="130">
        <v>16949</v>
      </c>
      <c r="E2573" s="130" t="s">
        <v>224</v>
      </c>
      <c r="F2573" s="130">
        <v>0.85506654787446801</v>
      </c>
      <c r="G2573" s="130" t="s">
        <v>53</v>
      </c>
      <c r="H2573" s="130" t="s">
        <v>53</v>
      </c>
      <c r="I2573" s="130" t="s">
        <v>66</v>
      </c>
      <c r="J2573" s="130" t="s">
        <v>45</v>
      </c>
      <c r="K2573" s="130" t="s">
        <v>44</v>
      </c>
    </row>
    <row r="2574" spans="1:11" x14ac:dyDescent="0.35">
      <c r="A2574" s="130">
        <v>535</v>
      </c>
      <c r="B2574" s="130">
        <v>37</v>
      </c>
      <c r="C2574" s="130" t="s">
        <v>102</v>
      </c>
      <c r="D2574" s="130">
        <v>17297</v>
      </c>
      <c r="E2574" s="130" t="s">
        <v>224</v>
      </c>
      <c r="F2574" s="130">
        <v>0.85506654787446801</v>
      </c>
      <c r="G2574" s="130" t="s">
        <v>53</v>
      </c>
      <c r="H2574" s="130" t="s">
        <v>53</v>
      </c>
      <c r="I2574" s="130" t="s">
        <v>66</v>
      </c>
      <c r="J2574" s="130" t="s">
        <v>45</v>
      </c>
      <c r="K2574" s="130" t="s">
        <v>44</v>
      </c>
    </row>
    <row r="2575" spans="1:11" x14ac:dyDescent="0.35">
      <c r="A2575" s="130">
        <v>540</v>
      </c>
      <c r="B2575" s="130">
        <v>37</v>
      </c>
      <c r="C2575" s="130" t="s">
        <v>102</v>
      </c>
      <c r="D2575" s="130">
        <v>17000</v>
      </c>
      <c r="E2575" s="130" t="s">
        <v>224</v>
      </c>
      <c r="F2575" s="130">
        <v>0.85506654787446801</v>
      </c>
      <c r="G2575" s="130" t="s">
        <v>53</v>
      </c>
      <c r="H2575" s="130" t="s">
        <v>53</v>
      </c>
      <c r="I2575" s="130" t="s">
        <v>66</v>
      </c>
      <c r="J2575" s="130" t="s">
        <v>45</v>
      </c>
      <c r="K2575" s="130" t="s">
        <v>44</v>
      </c>
    </row>
    <row r="2576" spans="1:11" x14ac:dyDescent="0.35">
      <c r="A2576" s="130">
        <v>545</v>
      </c>
      <c r="B2576" s="130">
        <v>37</v>
      </c>
      <c r="C2576" s="130" t="s">
        <v>102</v>
      </c>
      <c r="D2576" s="130">
        <v>16369</v>
      </c>
      <c r="E2576" s="130" t="s">
        <v>224</v>
      </c>
      <c r="F2576" s="130">
        <v>0.85506654787446801</v>
      </c>
      <c r="G2576" s="130" t="s">
        <v>53</v>
      </c>
      <c r="H2576" s="130" t="s">
        <v>53</v>
      </c>
      <c r="I2576" s="130" t="s">
        <v>66</v>
      </c>
      <c r="J2576" s="130" t="s">
        <v>45</v>
      </c>
      <c r="K2576" s="130" t="s">
        <v>44</v>
      </c>
    </row>
    <row r="2577" spans="1:11" x14ac:dyDescent="0.35">
      <c r="A2577" s="130">
        <v>550</v>
      </c>
      <c r="B2577" s="130">
        <v>37</v>
      </c>
      <c r="C2577" s="130" t="s">
        <v>102</v>
      </c>
      <c r="D2577" s="130">
        <v>16139</v>
      </c>
      <c r="E2577" s="130" t="s">
        <v>224</v>
      </c>
      <c r="F2577" s="130">
        <v>0.85506654787446801</v>
      </c>
      <c r="G2577" s="130" t="s">
        <v>53</v>
      </c>
      <c r="H2577" s="130" t="s">
        <v>53</v>
      </c>
      <c r="I2577" s="130" t="s">
        <v>66</v>
      </c>
      <c r="J2577" s="130" t="s">
        <v>45</v>
      </c>
      <c r="K2577" s="130" t="s">
        <v>44</v>
      </c>
    </row>
    <row r="2578" spans="1:11" x14ac:dyDescent="0.35">
      <c r="A2578" s="130">
        <v>555</v>
      </c>
      <c r="B2578" s="130">
        <v>37</v>
      </c>
      <c r="C2578" s="130" t="s">
        <v>102</v>
      </c>
      <c r="D2578" s="130">
        <v>15745</v>
      </c>
      <c r="E2578" s="130" t="s">
        <v>224</v>
      </c>
      <c r="F2578" s="130">
        <v>0.85506654787446801</v>
      </c>
      <c r="G2578" s="130" t="s">
        <v>53</v>
      </c>
      <c r="H2578" s="130" t="s">
        <v>53</v>
      </c>
      <c r="I2578" s="130" t="s">
        <v>66</v>
      </c>
      <c r="J2578" s="130" t="s">
        <v>45</v>
      </c>
      <c r="K2578" s="130" t="s">
        <v>44</v>
      </c>
    </row>
    <row r="2579" spans="1:11" x14ac:dyDescent="0.35">
      <c r="A2579" s="130">
        <v>560</v>
      </c>
      <c r="B2579" s="130">
        <v>37</v>
      </c>
      <c r="C2579" s="130" t="s">
        <v>102</v>
      </c>
      <c r="D2579" s="130">
        <v>16948</v>
      </c>
      <c r="E2579" s="130" t="s">
        <v>224</v>
      </c>
      <c r="F2579" s="130">
        <v>0.85506654787446801</v>
      </c>
      <c r="G2579" s="130" t="s">
        <v>53</v>
      </c>
      <c r="H2579" s="130" t="s">
        <v>53</v>
      </c>
      <c r="I2579" s="130" t="s">
        <v>66</v>
      </c>
      <c r="J2579" s="130" t="s">
        <v>45</v>
      </c>
      <c r="K2579" s="130" t="s">
        <v>44</v>
      </c>
    </row>
    <row r="2580" spans="1:11" x14ac:dyDescent="0.35">
      <c r="A2580" s="130">
        <v>565</v>
      </c>
      <c r="B2580" s="130">
        <v>37</v>
      </c>
      <c r="C2580" s="130" t="s">
        <v>102</v>
      </c>
      <c r="D2580" s="130">
        <v>17797</v>
      </c>
      <c r="E2580" s="130" t="s">
        <v>224</v>
      </c>
      <c r="F2580" s="130">
        <v>0.85506654787446801</v>
      </c>
      <c r="G2580" s="130" t="s">
        <v>53</v>
      </c>
      <c r="H2580" s="130" t="s">
        <v>53</v>
      </c>
      <c r="I2580" s="130" t="s">
        <v>66</v>
      </c>
      <c r="J2580" s="130" t="s">
        <v>45</v>
      </c>
      <c r="K2580" s="130" t="s">
        <v>44</v>
      </c>
    </row>
    <row r="2581" spans="1:11" x14ac:dyDescent="0.35">
      <c r="A2581" s="130">
        <v>570</v>
      </c>
      <c r="B2581" s="130">
        <v>37</v>
      </c>
      <c r="C2581" s="130" t="s">
        <v>102</v>
      </c>
      <c r="D2581" s="130">
        <v>17101</v>
      </c>
      <c r="E2581" s="130" t="s">
        <v>224</v>
      </c>
      <c r="F2581" s="130">
        <v>0.85506654787446801</v>
      </c>
      <c r="G2581" s="130" t="s">
        <v>53</v>
      </c>
      <c r="H2581" s="130" t="s">
        <v>53</v>
      </c>
      <c r="I2581" s="130" t="s">
        <v>66</v>
      </c>
      <c r="J2581" s="130" t="s">
        <v>45</v>
      </c>
      <c r="K2581" s="130" t="s">
        <v>44</v>
      </c>
    </row>
    <row r="2582" spans="1:11" x14ac:dyDescent="0.35">
      <c r="A2582" s="130">
        <v>575</v>
      </c>
      <c r="B2582" s="130">
        <v>37</v>
      </c>
      <c r="C2582" s="130" t="s">
        <v>102</v>
      </c>
      <c r="D2582" s="130">
        <v>17233</v>
      </c>
      <c r="E2582" s="130" t="s">
        <v>224</v>
      </c>
      <c r="F2582" s="130">
        <v>0.85506654787446801</v>
      </c>
      <c r="G2582" s="130" t="s">
        <v>53</v>
      </c>
      <c r="H2582" s="130" t="s">
        <v>53</v>
      </c>
      <c r="I2582" s="130" t="s">
        <v>66</v>
      </c>
      <c r="J2582" s="130" t="s">
        <v>45</v>
      </c>
      <c r="K2582" s="130" t="s">
        <v>44</v>
      </c>
    </row>
    <row r="2583" spans="1:11" x14ac:dyDescent="0.35">
      <c r="A2583" s="130">
        <v>580</v>
      </c>
      <c r="B2583" s="130">
        <v>37</v>
      </c>
      <c r="C2583" s="130" t="s">
        <v>102</v>
      </c>
      <c r="D2583" s="130">
        <v>16387</v>
      </c>
      <c r="E2583" s="130" t="s">
        <v>224</v>
      </c>
      <c r="F2583" s="130">
        <v>0.85506654787446801</v>
      </c>
      <c r="G2583" s="130" t="s">
        <v>53</v>
      </c>
      <c r="H2583" s="130" t="s">
        <v>53</v>
      </c>
      <c r="I2583" s="130" t="s">
        <v>66</v>
      </c>
      <c r="J2583" s="130" t="s">
        <v>45</v>
      </c>
      <c r="K2583" s="130" t="s">
        <v>44</v>
      </c>
    </row>
    <row r="2584" spans="1:11" x14ac:dyDescent="0.35">
      <c r="A2584" s="130">
        <v>585</v>
      </c>
      <c r="B2584" s="130">
        <v>37</v>
      </c>
      <c r="C2584" s="130" t="s">
        <v>102</v>
      </c>
      <c r="D2584" s="130">
        <v>16003</v>
      </c>
      <c r="E2584" s="130" t="s">
        <v>224</v>
      </c>
      <c r="F2584" s="130">
        <v>0.85506654787446801</v>
      </c>
      <c r="G2584" s="130" t="s">
        <v>53</v>
      </c>
      <c r="H2584" s="130" t="s">
        <v>53</v>
      </c>
      <c r="I2584" s="130" t="s">
        <v>66</v>
      </c>
      <c r="J2584" s="130" t="s">
        <v>45</v>
      </c>
      <c r="K2584" s="130" t="s">
        <v>44</v>
      </c>
    </row>
    <row r="2585" spans="1:11" x14ac:dyDescent="0.35">
      <c r="A2585" s="130">
        <v>590</v>
      </c>
      <c r="B2585" s="130">
        <v>37</v>
      </c>
      <c r="C2585" s="130" t="s">
        <v>102</v>
      </c>
      <c r="D2585" s="130">
        <v>18640</v>
      </c>
      <c r="E2585" s="130" t="s">
        <v>224</v>
      </c>
      <c r="F2585" s="130">
        <v>0.85506654787446801</v>
      </c>
      <c r="G2585" s="130" t="s">
        <v>53</v>
      </c>
      <c r="H2585" s="130" t="s">
        <v>53</v>
      </c>
      <c r="I2585" s="130" t="s">
        <v>66</v>
      </c>
      <c r="J2585" s="130" t="s">
        <v>45</v>
      </c>
      <c r="K2585" s="130" t="s">
        <v>44</v>
      </c>
    </row>
    <row r="2586" spans="1:11" x14ac:dyDescent="0.35">
      <c r="A2586" s="130">
        <v>595</v>
      </c>
      <c r="B2586" s="130">
        <v>37</v>
      </c>
      <c r="C2586" s="130" t="s">
        <v>102</v>
      </c>
      <c r="D2586" s="130">
        <v>16021</v>
      </c>
      <c r="E2586" s="130" t="s">
        <v>224</v>
      </c>
      <c r="F2586" s="130">
        <v>0.85506654787446801</v>
      </c>
      <c r="G2586" s="130" t="s">
        <v>53</v>
      </c>
      <c r="H2586" s="130" t="s">
        <v>53</v>
      </c>
      <c r="I2586" s="130" t="s">
        <v>66</v>
      </c>
      <c r="J2586" s="130" t="s">
        <v>45</v>
      </c>
      <c r="K2586" s="130" t="s">
        <v>44</v>
      </c>
    </row>
    <row r="2587" spans="1:11" x14ac:dyDescent="0.35">
      <c r="A2587" s="130">
        <v>600</v>
      </c>
      <c r="B2587" s="130">
        <v>37.1</v>
      </c>
      <c r="C2587" s="130" t="s">
        <v>102</v>
      </c>
      <c r="D2587" s="130">
        <v>17898</v>
      </c>
      <c r="E2587" s="130" t="s">
        <v>224</v>
      </c>
      <c r="F2587" s="130">
        <v>0.85506654787446801</v>
      </c>
      <c r="G2587" s="130" t="s">
        <v>53</v>
      </c>
      <c r="H2587" s="130" t="s">
        <v>53</v>
      </c>
      <c r="I2587" s="130" t="s">
        <v>66</v>
      </c>
      <c r="J2587" s="130" t="s">
        <v>45</v>
      </c>
      <c r="K2587" s="130" t="s">
        <v>44</v>
      </c>
    </row>
    <row r="2588" spans="1:11" x14ac:dyDescent="0.35">
      <c r="A2588" s="130">
        <v>605</v>
      </c>
      <c r="B2588" s="130">
        <v>37</v>
      </c>
      <c r="C2588" s="130" t="s">
        <v>102</v>
      </c>
      <c r="D2588" s="130">
        <v>16266</v>
      </c>
      <c r="E2588" s="130" t="s">
        <v>224</v>
      </c>
      <c r="F2588" s="130">
        <v>0.85506654787446801</v>
      </c>
      <c r="G2588" s="130" t="s">
        <v>53</v>
      </c>
      <c r="H2588" s="130" t="s">
        <v>53</v>
      </c>
      <c r="I2588" s="130" t="s">
        <v>66</v>
      </c>
      <c r="J2588" s="130" t="s">
        <v>45</v>
      </c>
      <c r="K2588" s="130" t="s">
        <v>44</v>
      </c>
    </row>
    <row r="2589" spans="1:11" x14ac:dyDescent="0.35">
      <c r="A2589" s="130">
        <v>610</v>
      </c>
      <c r="B2589" s="130">
        <v>37</v>
      </c>
      <c r="C2589" s="130" t="s">
        <v>102</v>
      </c>
      <c r="D2589" s="130">
        <v>16082</v>
      </c>
      <c r="E2589" s="130" t="s">
        <v>224</v>
      </c>
      <c r="F2589" s="130">
        <v>0.85506654787446801</v>
      </c>
      <c r="G2589" s="130" t="s">
        <v>53</v>
      </c>
      <c r="H2589" s="130" t="s">
        <v>53</v>
      </c>
      <c r="I2589" s="130" t="s">
        <v>66</v>
      </c>
      <c r="J2589" s="130" t="s">
        <v>45</v>
      </c>
      <c r="K2589" s="130" t="s">
        <v>44</v>
      </c>
    </row>
    <row r="2590" spans="1:11" x14ac:dyDescent="0.35">
      <c r="A2590" s="130">
        <v>615</v>
      </c>
      <c r="B2590" s="130">
        <v>37</v>
      </c>
      <c r="C2590" s="130" t="s">
        <v>102</v>
      </c>
      <c r="D2590" s="130">
        <v>17218</v>
      </c>
      <c r="E2590" s="130" t="s">
        <v>224</v>
      </c>
      <c r="F2590" s="130">
        <v>0.85506654787446801</v>
      </c>
      <c r="G2590" s="130" t="s">
        <v>53</v>
      </c>
      <c r="H2590" s="130" t="s">
        <v>53</v>
      </c>
      <c r="I2590" s="130" t="s">
        <v>66</v>
      </c>
      <c r="J2590" s="130" t="s">
        <v>45</v>
      </c>
      <c r="K2590" s="130" t="s">
        <v>44</v>
      </c>
    </row>
    <row r="2591" spans="1:11" x14ac:dyDescent="0.35">
      <c r="A2591" s="130">
        <v>620</v>
      </c>
      <c r="B2591" s="130">
        <v>37</v>
      </c>
      <c r="C2591" s="130" t="s">
        <v>102</v>
      </c>
      <c r="D2591" s="130">
        <v>17239</v>
      </c>
      <c r="E2591" s="130" t="s">
        <v>224</v>
      </c>
      <c r="F2591" s="130">
        <v>0.85506654787446801</v>
      </c>
      <c r="G2591" s="130" t="s">
        <v>53</v>
      </c>
      <c r="H2591" s="130" t="s">
        <v>53</v>
      </c>
      <c r="I2591" s="130" t="s">
        <v>66</v>
      </c>
      <c r="J2591" s="130" t="s">
        <v>45</v>
      </c>
      <c r="K2591" s="130" t="s">
        <v>44</v>
      </c>
    </row>
    <row r="2592" spans="1:11" x14ac:dyDescent="0.35">
      <c r="A2592" s="130">
        <v>625</v>
      </c>
      <c r="B2592" s="130">
        <v>37</v>
      </c>
      <c r="C2592" s="130" t="s">
        <v>102</v>
      </c>
      <c r="D2592" s="130">
        <v>17208</v>
      </c>
      <c r="E2592" s="130" t="s">
        <v>224</v>
      </c>
      <c r="F2592" s="130">
        <v>0.85506654787446801</v>
      </c>
      <c r="G2592" s="130" t="s">
        <v>53</v>
      </c>
      <c r="H2592" s="130" t="s">
        <v>53</v>
      </c>
      <c r="I2592" s="130" t="s">
        <v>66</v>
      </c>
      <c r="J2592" s="130" t="s">
        <v>45</v>
      </c>
      <c r="K2592" s="130" t="s">
        <v>44</v>
      </c>
    </row>
    <row r="2593" spans="1:11" x14ac:dyDescent="0.35">
      <c r="A2593" s="130">
        <v>630</v>
      </c>
      <c r="B2593" s="130">
        <v>37</v>
      </c>
      <c r="C2593" s="130" t="s">
        <v>102</v>
      </c>
      <c r="D2593" s="130">
        <v>16375</v>
      </c>
      <c r="E2593" s="130" t="s">
        <v>224</v>
      </c>
      <c r="F2593" s="130">
        <v>0.85506654787446801</v>
      </c>
      <c r="G2593" s="130" t="s">
        <v>53</v>
      </c>
      <c r="H2593" s="130" t="s">
        <v>53</v>
      </c>
      <c r="I2593" s="130" t="s">
        <v>66</v>
      </c>
      <c r="J2593" s="130" t="s">
        <v>45</v>
      </c>
      <c r="K2593" s="130" t="s">
        <v>44</v>
      </c>
    </row>
    <row r="2594" spans="1:11" x14ac:dyDescent="0.35">
      <c r="A2594" s="130">
        <v>635</v>
      </c>
      <c r="B2594" s="130">
        <v>37</v>
      </c>
      <c r="C2594" s="130" t="s">
        <v>102</v>
      </c>
      <c r="D2594" s="130">
        <v>16139</v>
      </c>
      <c r="E2594" s="130" t="s">
        <v>224</v>
      </c>
      <c r="F2594" s="130">
        <v>0.85506654787446801</v>
      </c>
      <c r="G2594" s="130" t="s">
        <v>53</v>
      </c>
      <c r="H2594" s="130" t="s">
        <v>53</v>
      </c>
      <c r="I2594" s="130" t="s">
        <v>66</v>
      </c>
      <c r="J2594" s="130" t="s">
        <v>45</v>
      </c>
      <c r="K2594" s="130" t="s">
        <v>44</v>
      </c>
    </row>
    <row r="2595" spans="1:11" x14ac:dyDescent="0.35">
      <c r="A2595" s="130">
        <v>640</v>
      </c>
      <c r="B2595" s="130">
        <v>37</v>
      </c>
      <c r="C2595" s="130" t="s">
        <v>102</v>
      </c>
      <c r="D2595" s="130">
        <v>16449</v>
      </c>
      <c r="E2595" s="130" t="s">
        <v>224</v>
      </c>
      <c r="F2595" s="130">
        <v>0.85506654787446801</v>
      </c>
      <c r="G2595" s="130" t="s">
        <v>53</v>
      </c>
      <c r="H2595" s="130" t="s">
        <v>53</v>
      </c>
      <c r="I2595" s="130" t="s">
        <v>66</v>
      </c>
      <c r="J2595" s="130" t="s">
        <v>45</v>
      </c>
      <c r="K2595" s="130" t="s">
        <v>44</v>
      </c>
    </row>
    <row r="2596" spans="1:11" x14ac:dyDescent="0.35">
      <c r="A2596" s="130">
        <v>645</v>
      </c>
      <c r="B2596" s="130">
        <v>37</v>
      </c>
      <c r="C2596" s="130" t="s">
        <v>102</v>
      </c>
      <c r="D2596" s="130">
        <v>17801</v>
      </c>
      <c r="E2596" s="130" t="s">
        <v>224</v>
      </c>
      <c r="F2596" s="130">
        <v>0.85506654787446801</v>
      </c>
      <c r="G2596" s="130" t="s">
        <v>53</v>
      </c>
      <c r="H2596" s="130" t="s">
        <v>53</v>
      </c>
      <c r="I2596" s="130" t="s">
        <v>66</v>
      </c>
      <c r="J2596" s="130" t="s">
        <v>45</v>
      </c>
      <c r="K2596" s="130" t="s">
        <v>44</v>
      </c>
    </row>
    <row r="2597" spans="1:11" x14ac:dyDescent="0.35">
      <c r="A2597" s="130">
        <v>650</v>
      </c>
      <c r="B2597" s="130">
        <v>37</v>
      </c>
      <c r="C2597" s="130" t="s">
        <v>102</v>
      </c>
      <c r="D2597" s="130">
        <v>17821</v>
      </c>
      <c r="E2597" s="130" t="s">
        <v>224</v>
      </c>
      <c r="F2597" s="130">
        <v>0.85506654787446801</v>
      </c>
      <c r="G2597" s="130" t="s">
        <v>53</v>
      </c>
      <c r="H2597" s="130" t="s">
        <v>53</v>
      </c>
      <c r="I2597" s="130" t="s">
        <v>66</v>
      </c>
      <c r="J2597" s="130" t="s">
        <v>45</v>
      </c>
      <c r="K2597" s="130" t="s">
        <v>44</v>
      </c>
    </row>
    <row r="2598" spans="1:11" x14ac:dyDescent="0.35">
      <c r="A2598" s="130">
        <v>655</v>
      </c>
      <c r="B2598" s="130">
        <v>37</v>
      </c>
      <c r="C2598" s="130" t="s">
        <v>102</v>
      </c>
      <c r="D2598" s="130">
        <v>18028</v>
      </c>
      <c r="E2598" s="130" t="s">
        <v>224</v>
      </c>
      <c r="F2598" s="130">
        <v>0.85506654787446801</v>
      </c>
      <c r="G2598" s="130" t="s">
        <v>53</v>
      </c>
      <c r="H2598" s="130" t="s">
        <v>53</v>
      </c>
      <c r="I2598" s="130" t="s">
        <v>66</v>
      </c>
      <c r="J2598" s="130" t="s">
        <v>45</v>
      </c>
      <c r="K2598" s="130" t="s">
        <v>44</v>
      </c>
    </row>
    <row r="2599" spans="1:11" x14ac:dyDescent="0.35">
      <c r="A2599" s="130">
        <v>660</v>
      </c>
      <c r="B2599" s="130">
        <v>37</v>
      </c>
      <c r="C2599" s="130" t="s">
        <v>102</v>
      </c>
      <c r="D2599" s="130">
        <v>18361</v>
      </c>
      <c r="E2599" s="130" t="s">
        <v>224</v>
      </c>
      <c r="F2599" s="130">
        <v>0.85506654787446801</v>
      </c>
      <c r="G2599" s="130" t="s">
        <v>53</v>
      </c>
      <c r="H2599" s="130" t="s">
        <v>53</v>
      </c>
      <c r="I2599" s="130" t="s">
        <v>66</v>
      </c>
      <c r="J2599" s="130" t="s">
        <v>45</v>
      </c>
      <c r="K2599" s="130" t="s">
        <v>44</v>
      </c>
    </row>
    <row r="2600" spans="1:11" x14ac:dyDescent="0.35">
      <c r="A2600" s="130">
        <v>665</v>
      </c>
      <c r="B2600" s="130">
        <v>37</v>
      </c>
      <c r="C2600" s="130" t="s">
        <v>102</v>
      </c>
      <c r="D2600" s="130">
        <v>16776</v>
      </c>
      <c r="E2600" s="130" t="s">
        <v>224</v>
      </c>
      <c r="F2600" s="130">
        <v>0.85506654787446801</v>
      </c>
      <c r="G2600" s="130" t="s">
        <v>53</v>
      </c>
      <c r="H2600" s="130" t="s">
        <v>53</v>
      </c>
      <c r="I2600" s="130" t="s">
        <v>66</v>
      </c>
      <c r="J2600" s="130" t="s">
        <v>45</v>
      </c>
      <c r="K2600" s="130" t="s">
        <v>44</v>
      </c>
    </row>
    <row r="2601" spans="1:11" x14ac:dyDescent="0.35">
      <c r="A2601" s="130">
        <v>670</v>
      </c>
      <c r="B2601" s="130">
        <v>37</v>
      </c>
      <c r="C2601" s="130" t="s">
        <v>102</v>
      </c>
      <c r="D2601" s="130">
        <v>16823</v>
      </c>
      <c r="E2601" s="130" t="s">
        <v>224</v>
      </c>
      <c r="F2601" s="130">
        <v>0.85506654787446801</v>
      </c>
      <c r="G2601" s="130" t="s">
        <v>53</v>
      </c>
      <c r="H2601" s="130" t="s">
        <v>53</v>
      </c>
      <c r="I2601" s="130" t="s">
        <v>66</v>
      </c>
      <c r="J2601" s="130" t="s">
        <v>45</v>
      </c>
      <c r="K2601" s="130" t="s">
        <v>44</v>
      </c>
    </row>
    <row r="2602" spans="1:11" x14ac:dyDescent="0.35">
      <c r="A2602" s="130">
        <v>675</v>
      </c>
      <c r="B2602" s="130">
        <v>37</v>
      </c>
      <c r="C2602" s="130" t="s">
        <v>102</v>
      </c>
      <c r="D2602" s="130">
        <v>18299</v>
      </c>
      <c r="E2602" s="130" t="s">
        <v>224</v>
      </c>
      <c r="F2602" s="130">
        <v>0.85506654787446801</v>
      </c>
      <c r="G2602" s="130" t="s">
        <v>53</v>
      </c>
      <c r="H2602" s="130" t="s">
        <v>53</v>
      </c>
      <c r="I2602" s="130" t="s">
        <v>66</v>
      </c>
      <c r="J2602" s="130" t="s">
        <v>45</v>
      </c>
      <c r="K2602" s="130" t="s">
        <v>44</v>
      </c>
    </row>
    <row r="2603" spans="1:11" x14ac:dyDescent="0.35">
      <c r="A2603" s="130">
        <v>680</v>
      </c>
      <c r="B2603" s="130">
        <v>37</v>
      </c>
      <c r="C2603" s="130" t="s">
        <v>102</v>
      </c>
      <c r="D2603" s="130">
        <v>17060</v>
      </c>
      <c r="E2603" s="130" t="s">
        <v>224</v>
      </c>
      <c r="F2603" s="130">
        <v>0.85506654787446801</v>
      </c>
      <c r="G2603" s="130" t="s">
        <v>53</v>
      </c>
      <c r="H2603" s="130" t="s">
        <v>53</v>
      </c>
      <c r="I2603" s="130" t="s">
        <v>66</v>
      </c>
      <c r="J2603" s="130" t="s">
        <v>45</v>
      </c>
      <c r="K2603" s="130" t="s">
        <v>44</v>
      </c>
    </row>
    <row r="2604" spans="1:11" x14ac:dyDescent="0.35">
      <c r="A2604" s="130">
        <v>685</v>
      </c>
      <c r="B2604" s="130">
        <v>37</v>
      </c>
      <c r="C2604" s="130" t="s">
        <v>102</v>
      </c>
      <c r="D2604" s="130">
        <v>17196</v>
      </c>
      <c r="E2604" s="130" t="s">
        <v>224</v>
      </c>
      <c r="F2604" s="130">
        <v>0.85506654787446801</v>
      </c>
      <c r="G2604" s="130" t="s">
        <v>53</v>
      </c>
      <c r="H2604" s="130" t="s">
        <v>53</v>
      </c>
      <c r="I2604" s="130" t="s">
        <v>66</v>
      </c>
      <c r="J2604" s="130" t="s">
        <v>45</v>
      </c>
      <c r="K2604" s="130" t="s">
        <v>44</v>
      </c>
    </row>
    <row r="2605" spans="1:11" x14ac:dyDescent="0.35">
      <c r="A2605" s="130">
        <v>690</v>
      </c>
      <c r="B2605" s="130">
        <v>37</v>
      </c>
      <c r="C2605" s="130" t="s">
        <v>102</v>
      </c>
      <c r="D2605" s="130">
        <v>18636</v>
      </c>
      <c r="E2605" s="130" t="s">
        <v>224</v>
      </c>
      <c r="F2605" s="130">
        <v>0.85506654787446801</v>
      </c>
      <c r="G2605" s="130" t="s">
        <v>53</v>
      </c>
      <c r="H2605" s="130" t="s">
        <v>53</v>
      </c>
      <c r="I2605" s="130" t="s">
        <v>66</v>
      </c>
      <c r="J2605" s="130" t="s">
        <v>45</v>
      </c>
      <c r="K2605" s="130" t="s">
        <v>44</v>
      </c>
    </row>
    <row r="2606" spans="1:11" x14ac:dyDescent="0.35">
      <c r="A2606" s="130">
        <v>695</v>
      </c>
      <c r="B2606" s="130">
        <v>37</v>
      </c>
      <c r="C2606" s="130" t="s">
        <v>102</v>
      </c>
      <c r="D2606" s="130">
        <v>16234</v>
      </c>
      <c r="E2606" s="130" t="s">
        <v>224</v>
      </c>
      <c r="F2606" s="130">
        <v>0.85506654787446801</v>
      </c>
      <c r="G2606" s="130" t="s">
        <v>53</v>
      </c>
      <c r="H2606" s="130" t="s">
        <v>53</v>
      </c>
      <c r="I2606" s="130" t="s">
        <v>66</v>
      </c>
      <c r="J2606" s="130" t="s">
        <v>45</v>
      </c>
      <c r="K2606" s="130" t="s">
        <v>44</v>
      </c>
    </row>
    <row r="2607" spans="1:11" x14ac:dyDescent="0.35">
      <c r="A2607" s="130">
        <v>700</v>
      </c>
      <c r="B2607" s="130">
        <v>37</v>
      </c>
      <c r="C2607" s="130" t="s">
        <v>102</v>
      </c>
      <c r="D2607" s="130">
        <v>19023</v>
      </c>
      <c r="E2607" s="130" t="s">
        <v>224</v>
      </c>
      <c r="F2607" s="130">
        <v>0.85506654787446801</v>
      </c>
      <c r="G2607" s="130" t="s">
        <v>53</v>
      </c>
      <c r="H2607" s="130" t="s">
        <v>53</v>
      </c>
      <c r="I2607" s="130" t="s">
        <v>66</v>
      </c>
      <c r="J2607" s="130" t="s">
        <v>45</v>
      </c>
      <c r="K2607" s="130" t="s">
        <v>44</v>
      </c>
    </row>
    <row r="2608" spans="1:11" x14ac:dyDescent="0.35">
      <c r="A2608" s="130">
        <v>705</v>
      </c>
      <c r="B2608" s="130">
        <v>37</v>
      </c>
      <c r="C2608" s="130" t="s">
        <v>102</v>
      </c>
      <c r="D2608" s="130">
        <v>16960</v>
      </c>
      <c r="E2608" s="130" t="s">
        <v>224</v>
      </c>
      <c r="F2608" s="130">
        <v>0.85506654787446801</v>
      </c>
      <c r="G2608" s="130" t="s">
        <v>53</v>
      </c>
      <c r="H2608" s="130" t="s">
        <v>53</v>
      </c>
      <c r="I2608" s="130" t="s">
        <v>66</v>
      </c>
      <c r="J2608" s="130" t="s">
        <v>45</v>
      </c>
      <c r="K2608" s="130" t="s">
        <v>44</v>
      </c>
    </row>
    <row r="2609" spans="1:11" x14ac:dyDescent="0.35">
      <c r="A2609" s="130">
        <v>710</v>
      </c>
      <c r="B2609" s="130">
        <v>37</v>
      </c>
      <c r="C2609" s="130" t="s">
        <v>102</v>
      </c>
      <c r="D2609" s="130">
        <v>17092</v>
      </c>
      <c r="E2609" s="130" t="s">
        <v>224</v>
      </c>
      <c r="F2609" s="130">
        <v>0.85506654787446801</v>
      </c>
      <c r="G2609" s="130" t="s">
        <v>53</v>
      </c>
      <c r="H2609" s="130" t="s">
        <v>53</v>
      </c>
      <c r="I2609" s="130" t="s">
        <v>66</v>
      </c>
      <c r="J2609" s="130" t="s">
        <v>45</v>
      </c>
      <c r="K2609" s="130" t="s">
        <v>44</v>
      </c>
    </row>
    <row r="2610" spans="1:11" x14ac:dyDescent="0.35">
      <c r="A2610" s="130">
        <v>715</v>
      </c>
      <c r="B2610" s="130">
        <v>37</v>
      </c>
      <c r="C2610" s="130" t="s">
        <v>102</v>
      </c>
      <c r="D2610" s="130">
        <v>17214</v>
      </c>
      <c r="E2610" s="130" t="s">
        <v>224</v>
      </c>
      <c r="F2610" s="130">
        <v>0.85506654787446801</v>
      </c>
      <c r="G2610" s="130" t="s">
        <v>53</v>
      </c>
      <c r="H2610" s="130" t="s">
        <v>53</v>
      </c>
      <c r="I2610" s="130" t="s">
        <v>66</v>
      </c>
      <c r="J2610" s="130" t="s">
        <v>45</v>
      </c>
      <c r="K2610" s="130" t="s">
        <v>44</v>
      </c>
    </row>
    <row r="2611" spans="1:11" x14ac:dyDescent="0.35">
      <c r="A2611" s="130">
        <v>720</v>
      </c>
      <c r="B2611" s="130">
        <v>37</v>
      </c>
      <c r="C2611" s="130" t="s">
        <v>102</v>
      </c>
      <c r="D2611" s="130">
        <v>17225</v>
      </c>
      <c r="E2611" s="130" t="s">
        <v>224</v>
      </c>
      <c r="F2611" s="130">
        <v>0.85506654787446801</v>
      </c>
      <c r="G2611" s="130" t="s">
        <v>53</v>
      </c>
      <c r="H2611" s="130" t="s">
        <v>53</v>
      </c>
      <c r="I2611" s="130" t="s">
        <v>66</v>
      </c>
      <c r="J2611" s="130" t="s">
        <v>45</v>
      </c>
      <c r="K2611" s="130" t="s">
        <v>44</v>
      </c>
    </row>
    <row r="2612" spans="1:11" x14ac:dyDescent="0.35">
      <c r="A2612" s="130">
        <v>0</v>
      </c>
      <c r="B2612" s="130">
        <v>37</v>
      </c>
      <c r="C2612" s="130" t="s">
        <v>103</v>
      </c>
      <c r="D2612" s="130">
        <v>12377</v>
      </c>
      <c r="E2612" s="130" t="s">
        <v>224</v>
      </c>
      <c r="F2612" s="130">
        <v>1.2640114185970399</v>
      </c>
      <c r="G2612" s="130" t="s">
        <v>53</v>
      </c>
      <c r="H2612" s="130" t="s">
        <v>53</v>
      </c>
      <c r="I2612" s="130" t="s">
        <v>66</v>
      </c>
      <c r="J2612" s="130" t="s">
        <v>45</v>
      </c>
      <c r="K2612" s="130" t="s">
        <v>44</v>
      </c>
    </row>
    <row r="2613" spans="1:11" x14ac:dyDescent="0.35">
      <c r="A2613" s="130">
        <v>5</v>
      </c>
      <c r="B2613" s="130">
        <v>37</v>
      </c>
      <c r="C2613" s="130" t="s">
        <v>103</v>
      </c>
      <c r="D2613" s="130">
        <v>9428</v>
      </c>
      <c r="E2613" s="130" t="s">
        <v>224</v>
      </c>
      <c r="F2613" s="130">
        <v>1.2640114185970399</v>
      </c>
      <c r="G2613" s="130" t="s">
        <v>53</v>
      </c>
      <c r="H2613" s="130" t="s">
        <v>53</v>
      </c>
      <c r="I2613" s="130" t="s">
        <v>66</v>
      </c>
      <c r="J2613" s="130" t="s">
        <v>45</v>
      </c>
      <c r="K2613" s="130" t="s">
        <v>44</v>
      </c>
    </row>
    <row r="2614" spans="1:11" x14ac:dyDescent="0.35">
      <c r="A2614" s="130">
        <v>10</v>
      </c>
      <c r="B2614" s="130">
        <v>37</v>
      </c>
      <c r="C2614" s="130" t="s">
        <v>103</v>
      </c>
      <c r="D2614" s="130">
        <v>7542</v>
      </c>
      <c r="E2614" s="130" t="s">
        <v>224</v>
      </c>
      <c r="F2614" s="130">
        <v>1.2640114185970399</v>
      </c>
      <c r="G2614" s="130" t="s">
        <v>53</v>
      </c>
      <c r="H2614" s="130" t="s">
        <v>53</v>
      </c>
      <c r="I2614" s="130" t="s">
        <v>66</v>
      </c>
      <c r="J2614" s="130" t="s">
        <v>45</v>
      </c>
      <c r="K2614" s="130" t="s">
        <v>44</v>
      </c>
    </row>
    <row r="2615" spans="1:11" x14ac:dyDescent="0.35">
      <c r="A2615" s="130">
        <v>15</v>
      </c>
      <c r="B2615" s="130">
        <v>36.9</v>
      </c>
      <c r="C2615" s="130" t="s">
        <v>103</v>
      </c>
      <c r="D2615" s="130">
        <v>6750</v>
      </c>
      <c r="E2615" s="130" t="s">
        <v>224</v>
      </c>
      <c r="F2615" s="130">
        <v>1.2640114185970399</v>
      </c>
      <c r="G2615" s="130" t="s">
        <v>53</v>
      </c>
      <c r="H2615" s="130" t="s">
        <v>53</v>
      </c>
      <c r="I2615" s="130" t="s">
        <v>66</v>
      </c>
      <c r="J2615" s="130" t="s">
        <v>45</v>
      </c>
      <c r="K2615" s="130" t="s">
        <v>44</v>
      </c>
    </row>
    <row r="2616" spans="1:11" x14ac:dyDescent="0.35">
      <c r="A2616" s="130">
        <v>20</v>
      </c>
      <c r="B2616" s="130">
        <v>37</v>
      </c>
      <c r="C2616" s="130" t="s">
        <v>103</v>
      </c>
      <c r="D2616" s="130">
        <v>5556</v>
      </c>
      <c r="E2616" s="130" t="s">
        <v>224</v>
      </c>
      <c r="F2616" s="130">
        <v>1.2640114185970399</v>
      </c>
      <c r="G2616" s="130" t="s">
        <v>53</v>
      </c>
      <c r="H2616" s="130" t="s">
        <v>53</v>
      </c>
      <c r="I2616" s="130" t="s">
        <v>66</v>
      </c>
      <c r="J2616" s="130" t="s">
        <v>45</v>
      </c>
      <c r="K2616" s="130" t="s">
        <v>44</v>
      </c>
    </row>
    <row r="2617" spans="1:11" x14ac:dyDescent="0.35">
      <c r="A2617" s="130">
        <v>25</v>
      </c>
      <c r="B2617" s="130">
        <v>37</v>
      </c>
      <c r="C2617" s="130" t="s">
        <v>103</v>
      </c>
      <c r="D2617" s="130">
        <v>5112</v>
      </c>
      <c r="E2617" s="130" t="s">
        <v>224</v>
      </c>
      <c r="F2617" s="130">
        <v>1.2640114185970399</v>
      </c>
      <c r="G2617" s="130" t="s">
        <v>53</v>
      </c>
      <c r="H2617" s="130" t="s">
        <v>53</v>
      </c>
      <c r="I2617" s="130" t="s">
        <v>66</v>
      </c>
      <c r="J2617" s="130" t="s">
        <v>45</v>
      </c>
      <c r="K2617" s="130" t="s">
        <v>44</v>
      </c>
    </row>
    <row r="2618" spans="1:11" x14ac:dyDescent="0.35">
      <c r="A2618" s="130">
        <v>30</v>
      </c>
      <c r="B2618" s="130">
        <v>36.9</v>
      </c>
      <c r="C2618" s="130" t="s">
        <v>103</v>
      </c>
      <c r="D2618" s="130">
        <v>4178</v>
      </c>
      <c r="E2618" s="130" t="s">
        <v>224</v>
      </c>
      <c r="F2618" s="130">
        <v>1.2640114185970399</v>
      </c>
      <c r="G2618" s="130" t="s">
        <v>53</v>
      </c>
      <c r="H2618" s="130" t="s">
        <v>53</v>
      </c>
      <c r="I2618" s="130" t="s">
        <v>66</v>
      </c>
      <c r="J2618" s="130" t="s">
        <v>45</v>
      </c>
      <c r="K2618" s="130" t="s">
        <v>44</v>
      </c>
    </row>
    <row r="2619" spans="1:11" x14ac:dyDescent="0.35">
      <c r="A2619" s="130">
        <v>35</v>
      </c>
      <c r="B2619" s="130">
        <v>37</v>
      </c>
      <c r="C2619" s="130" t="s">
        <v>103</v>
      </c>
      <c r="D2619" s="130">
        <v>4516</v>
      </c>
      <c r="E2619" s="130" t="s">
        <v>224</v>
      </c>
      <c r="F2619" s="130">
        <v>1.2640114185970399</v>
      </c>
      <c r="G2619" s="130" t="s">
        <v>53</v>
      </c>
      <c r="H2619" s="130" t="s">
        <v>53</v>
      </c>
      <c r="I2619" s="130" t="s">
        <v>66</v>
      </c>
      <c r="J2619" s="130" t="s">
        <v>45</v>
      </c>
      <c r="K2619" s="130" t="s">
        <v>44</v>
      </c>
    </row>
    <row r="2620" spans="1:11" x14ac:dyDescent="0.35">
      <c r="A2620" s="130">
        <v>40</v>
      </c>
      <c r="B2620" s="130">
        <v>37</v>
      </c>
      <c r="C2620" s="130" t="s">
        <v>103</v>
      </c>
      <c r="D2620" s="130">
        <v>4178</v>
      </c>
      <c r="E2620" s="130" t="s">
        <v>224</v>
      </c>
      <c r="F2620" s="130">
        <v>1.2640114185970399</v>
      </c>
      <c r="G2620" s="130" t="s">
        <v>53</v>
      </c>
      <c r="H2620" s="130" t="s">
        <v>53</v>
      </c>
      <c r="I2620" s="130" t="s">
        <v>66</v>
      </c>
      <c r="J2620" s="130" t="s">
        <v>45</v>
      </c>
      <c r="K2620" s="130" t="s">
        <v>44</v>
      </c>
    </row>
    <row r="2621" spans="1:11" x14ac:dyDescent="0.35">
      <c r="A2621" s="130">
        <v>45</v>
      </c>
      <c r="B2621" s="130">
        <v>37</v>
      </c>
      <c r="C2621" s="130" t="s">
        <v>103</v>
      </c>
      <c r="D2621" s="130">
        <v>4219</v>
      </c>
      <c r="E2621" s="130" t="s">
        <v>224</v>
      </c>
      <c r="F2621" s="130">
        <v>1.2640114185970399</v>
      </c>
      <c r="G2621" s="130" t="s">
        <v>53</v>
      </c>
      <c r="H2621" s="130" t="s">
        <v>53</v>
      </c>
      <c r="I2621" s="130" t="s">
        <v>66</v>
      </c>
      <c r="J2621" s="130" t="s">
        <v>45</v>
      </c>
      <c r="K2621" s="130" t="s">
        <v>44</v>
      </c>
    </row>
    <row r="2622" spans="1:11" x14ac:dyDescent="0.35">
      <c r="A2622" s="130">
        <v>50</v>
      </c>
      <c r="B2622" s="130">
        <v>37</v>
      </c>
      <c r="C2622" s="130" t="s">
        <v>103</v>
      </c>
      <c r="D2622" s="130">
        <v>4140</v>
      </c>
      <c r="E2622" s="130" t="s">
        <v>224</v>
      </c>
      <c r="F2622" s="130">
        <v>1.2640114185970399</v>
      </c>
      <c r="G2622" s="130" t="s">
        <v>53</v>
      </c>
      <c r="H2622" s="130" t="s">
        <v>53</v>
      </c>
      <c r="I2622" s="130" t="s">
        <v>66</v>
      </c>
      <c r="J2622" s="130" t="s">
        <v>45</v>
      </c>
      <c r="K2622" s="130" t="s">
        <v>44</v>
      </c>
    </row>
    <row r="2623" spans="1:11" x14ac:dyDescent="0.35">
      <c r="A2623" s="130">
        <v>55</v>
      </c>
      <c r="B2623" s="130">
        <v>37</v>
      </c>
      <c r="C2623" s="130" t="s">
        <v>103</v>
      </c>
      <c r="D2623" s="130">
        <v>3347</v>
      </c>
      <c r="E2623" s="130" t="s">
        <v>224</v>
      </c>
      <c r="F2623" s="130">
        <v>1.2640114185970399</v>
      </c>
      <c r="G2623" s="130" t="s">
        <v>53</v>
      </c>
      <c r="H2623" s="130" t="s">
        <v>53</v>
      </c>
      <c r="I2623" s="130" t="s">
        <v>66</v>
      </c>
      <c r="J2623" s="130" t="s">
        <v>45</v>
      </c>
      <c r="K2623" s="130" t="s">
        <v>44</v>
      </c>
    </row>
    <row r="2624" spans="1:11" x14ac:dyDescent="0.35">
      <c r="A2624" s="130">
        <v>60</v>
      </c>
      <c r="B2624" s="130">
        <v>37</v>
      </c>
      <c r="C2624" s="130" t="s">
        <v>103</v>
      </c>
      <c r="D2624" s="130">
        <v>4200</v>
      </c>
      <c r="E2624" s="130" t="s">
        <v>224</v>
      </c>
      <c r="F2624" s="130">
        <v>1.2640114185970399</v>
      </c>
      <c r="G2624" s="130" t="s">
        <v>53</v>
      </c>
      <c r="H2624" s="130" t="s">
        <v>53</v>
      </c>
      <c r="I2624" s="130" t="s">
        <v>66</v>
      </c>
      <c r="J2624" s="130" t="s">
        <v>45</v>
      </c>
      <c r="K2624" s="130" t="s">
        <v>44</v>
      </c>
    </row>
    <row r="2625" spans="1:11" x14ac:dyDescent="0.35">
      <c r="A2625" s="130">
        <v>65</v>
      </c>
      <c r="B2625" s="130">
        <v>37</v>
      </c>
      <c r="C2625" s="130" t="s">
        <v>103</v>
      </c>
      <c r="D2625" s="130">
        <v>4119</v>
      </c>
      <c r="E2625" s="130" t="s">
        <v>224</v>
      </c>
      <c r="F2625" s="130">
        <v>1.2640114185970399</v>
      </c>
      <c r="G2625" s="130" t="s">
        <v>53</v>
      </c>
      <c r="H2625" s="130" t="s">
        <v>53</v>
      </c>
      <c r="I2625" s="130" t="s">
        <v>66</v>
      </c>
      <c r="J2625" s="130" t="s">
        <v>45</v>
      </c>
      <c r="K2625" s="130" t="s">
        <v>44</v>
      </c>
    </row>
    <row r="2626" spans="1:11" x14ac:dyDescent="0.35">
      <c r="A2626" s="130">
        <v>70</v>
      </c>
      <c r="B2626" s="130">
        <v>37.1</v>
      </c>
      <c r="C2626" s="130" t="s">
        <v>103</v>
      </c>
      <c r="D2626" s="130">
        <v>3910</v>
      </c>
      <c r="E2626" s="130" t="s">
        <v>224</v>
      </c>
      <c r="F2626" s="130">
        <v>1.2640114185970399</v>
      </c>
      <c r="G2626" s="130" t="s">
        <v>53</v>
      </c>
      <c r="H2626" s="130" t="s">
        <v>53</v>
      </c>
      <c r="I2626" s="130" t="s">
        <v>66</v>
      </c>
      <c r="J2626" s="130" t="s">
        <v>45</v>
      </c>
      <c r="K2626" s="130" t="s">
        <v>44</v>
      </c>
    </row>
    <row r="2627" spans="1:11" x14ac:dyDescent="0.35">
      <c r="A2627" s="130">
        <v>75</v>
      </c>
      <c r="B2627" s="130">
        <v>37</v>
      </c>
      <c r="C2627" s="130" t="s">
        <v>103</v>
      </c>
      <c r="D2627" s="130">
        <v>4433</v>
      </c>
      <c r="E2627" s="130" t="s">
        <v>224</v>
      </c>
      <c r="F2627" s="130">
        <v>1.2640114185970399</v>
      </c>
      <c r="G2627" s="130" t="s">
        <v>53</v>
      </c>
      <c r="H2627" s="130" t="s">
        <v>53</v>
      </c>
      <c r="I2627" s="130" t="s">
        <v>66</v>
      </c>
      <c r="J2627" s="130" t="s">
        <v>45</v>
      </c>
      <c r="K2627" s="130" t="s">
        <v>44</v>
      </c>
    </row>
    <row r="2628" spans="1:11" x14ac:dyDescent="0.35">
      <c r="A2628" s="130">
        <v>80</v>
      </c>
      <c r="B2628" s="130">
        <v>37</v>
      </c>
      <c r="C2628" s="130" t="s">
        <v>103</v>
      </c>
      <c r="D2628" s="130">
        <v>3935</v>
      </c>
      <c r="E2628" s="130" t="s">
        <v>224</v>
      </c>
      <c r="F2628" s="130">
        <v>1.2640114185970399</v>
      </c>
      <c r="G2628" s="130" t="s">
        <v>53</v>
      </c>
      <c r="H2628" s="130" t="s">
        <v>53</v>
      </c>
      <c r="I2628" s="130" t="s">
        <v>66</v>
      </c>
      <c r="J2628" s="130" t="s">
        <v>45</v>
      </c>
      <c r="K2628" s="130" t="s">
        <v>44</v>
      </c>
    </row>
    <row r="2629" spans="1:11" x14ac:dyDescent="0.35">
      <c r="A2629" s="130">
        <v>85</v>
      </c>
      <c r="B2629" s="130">
        <v>37</v>
      </c>
      <c r="C2629" s="130" t="s">
        <v>103</v>
      </c>
      <c r="D2629" s="130">
        <v>4292</v>
      </c>
      <c r="E2629" s="130" t="s">
        <v>224</v>
      </c>
      <c r="F2629" s="130">
        <v>1.2640114185970399</v>
      </c>
      <c r="G2629" s="130" t="s">
        <v>53</v>
      </c>
      <c r="H2629" s="130" t="s">
        <v>53</v>
      </c>
      <c r="I2629" s="130" t="s">
        <v>66</v>
      </c>
      <c r="J2629" s="130" t="s">
        <v>45</v>
      </c>
      <c r="K2629" s="130" t="s">
        <v>44</v>
      </c>
    </row>
    <row r="2630" spans="1:11" x14ac:dyDescent="0.35">
      <c r="A2630" s="130">
        <v>90</v>
      </c>
      <c r="B2630" s="130">
        <v>37</v>
      </c>
      <c r="C2630" s="130" t="s">
        <v>103</v>
      </c>
      <c r="D2630" s="130">
        <v>3849</v>
      </c>
      <c r="E2630" s="130" t="s">
        <v>224</v>
      </c>
      <c r="F2630" s="130">
        <v>1.2640114185970399</v>
      </c>
      <c r="G2630" s="130" t="s">
        <v>53</v>
      </c>
      <c r="H2630" s="130" t="s">
        <v>53</v>
      </c>
      <c r="I2630" s="130" t="s">
        <v>66</v>
      </c>
      <c r="J2630" s="130" t="s">
        <v>45</v>
      </c>
      <c r="K2630" s="130" t="s">
        <v>44</v>
      </c>
    </row>
    <row r="2631" spans="1:11" x14ac:dyDescent="0.35">
      <c r="A2631" s="130">
        <v>95</v>
      </c>
      <c r="B2631" s="130">
        <v>37</v>
      </c>
      <c r="C2631" s="130" t="s">
        <v>103</v>
      </c>
      <c r="D2631" s="130">
        <v>4838</v>
      </c>
      <c r="E2631" s="130" t="s">
        <v>224</v>
      </c>
      <c r="F2631" s="130">
        <v>1.2640114185970399</v>
      </c>
      <c r="G2631" s="130" t="s">
        <v>53</v>
      </c>
      <c r="H2631" s="130" t="s">
        <v>53</v>
      </c>
      <c r="I2631" s="130" t="s">
        <v>66</v>
      </c>
      <c r="J2631" s="130" t="s">
        <v>45</v>
      </c>
      <c r="K2631" s="130" t="s">
        <v>44</v>
      </c>
    </row>
    <row r="2632" spans="1:11" x14ac:dyDescent="0.35">
      <c r="A2632" s="130">
        <v>100</v>
      </c>
      <c r="B2632" s="130">
        <v>37</v>
      </c>
      <c r="C2632" s="130" t="s">
        <v>103</v>
      </c>
      <c r="D2632" s="130">
        <v>3856</v>
      </c>
      <c r="E2632" s="130" t="s">
        <v>224</v>
      </c>
      <c r="F2632" s="130">
        <v>1.2640114185970399</v>
      </c>
      <c r="G2632" s="130" t="s">
        <v>53</v>
      </c>
      <c r="H2632" s="130" t="s">
        <v>53</v>
      </c>
      <c r="I2632" s="130" t="s">
        <v>66</v>
      </c>
      <c r="J2632" s="130" t="s">
        <v>45</v>
      </c>
      <c r="K2632" s="130" t="s">
        <v>44</v>
      </c>
    </row>
    <row r="2633" spans="1:11" x14ac:dyDescent="0.35">
      <c r="A2633" s="130">
        <v>105</v>
      </c>
      <c r="B2633" s="130">
        <v>37</v>
      </c>
      <c r="C2633" s="130" t="s">
        <v>103</v>
      </c>
      <c r="D2633" s="130">
        <v>4152</v>
      </c>
      <c r="E2633" s="130" t="s">
        <v>224</v>
      </c>
      <c r="F2633" s="130">
        <v>1.2640114185970399</v>
      </c>
      <c r="G2633" s="130" t="s">
        <v>53</v>
      </c>
      <c r="H2633" s="130" t="s">
        <v>53</v>
      </c>
      <c r="I2633" s="130" t="s">
        <v>66</v>
      </c>
      <c r="J2633" s="130" t="s">
        <v>45</v>
      </c>
      <c r="K2633" s="130" t="s">
        <v>44</v>
      </c>
    </row>
    <row r="2634" spans="1:11" x14ac:dyDescent="0.35">
      <c r="A2634" s="130">
        <v>110</v>
      </c>
      <c r="B2634" s="130">
        <v>37</v>
      </c>
      <c r="C2634" s="130" t="s">
        <v>103</v>
      </c>
      <c r="D2634" s="130">
        <v>4293</v>
      </c>
      <c r="E2634" s="130" t="s">
        <v>224</v>
      </c>
      <c r="F2634" s="130">
        <v>1.2640114185970399</v>
      </c>
      <c r="G2634" s="130" t="s">
        <v>53</v>
      </c>
      <c r="H2634" s="130" t="s">
        <v>53</v>
      </c>
      <c r="I2634" s="130" t="s">
        <v>66</v>
      </c>
      <c r="J2634" s="130" t="s">
        <v>45</v>
      </c>
      <c r="K2634" s="130" t="s">
        <v>44</v>
      </c>
    </row>
    <row r="2635" spans="1:11" x14ac:dyDescent="0.35">
      <c r="A2635" s="130">
        <v>115</v>
      </c>
      <c r="B2635" s="130">
        <v>37</v>
      </c>
      <c r="C2635" s="130" t="s">
        <v>103</v>
      </c>
      <c r="D2635" s="130">
        <v>4318</v>
      </c>
      <c r="E2635" s="130" t="s">
        <v>224</v>
      </c>
      <c r="F2635" s="130">
        <v>1.2640114185970399</v>
      </c>
      <c r="G2635" s="130" t="s">
        <v>53</v>
      </c>
      <c r="H2635" s="130" t="s">
        <v>53</v>
      </c>
      <c r="I2635" s="130" t="s">
        <v>66</v>
      </c>
      <c r="J2635" s="130" t="s">
        <v>45</v>
      </c>
      <c r="K2635" s="130" t="s">
        <v>44</v>
      </c>
    </row>
    <row r="2636" spans="1:11" x14ac:dyDescent="0.35">
      <c r="A2636" s="130">
        <v>120</v>
      </c>
      <c r="B2636" s="130">
        <v>36.9</v>
      </c>
      <c r="C2636" s="130" t="s">
        <v>103</v>
      </c>
      <c r="D2636" s="130">
        <v>4846</v>
      </c>
      <c r="E2636" s="130" t="s">
        <v>224</v>
      </c>
      <c r="F2636" s="130">
        <v>1.2640114185970399</v>
      </c>
      <c r="G2636" s="130" t="s">
        <v>53</v>
      </c>
      <c r="H2636" s="130" t="s">
        <v>53</v>
      </c>
      <c r="I2636" s="130" t="s">
        <v>66</v>
      </c>
      <c r="J2636" s="130" t="s">
        <v>45</v>
      </c>
      <c r="K2636" s="130" t="s">
        <v>44</v>
      </c>
    </row>
    <row r="2637" spans="1:11" x14ac:dyDescent="0.35">
      <c r="A2637" s="130">
        <v>125</v>
      </c>
      <c r="B2637" s="130">
        <v>37</v>
      </c>
      <c r="C2637" s="130" t="s">
        <v>103</v>
      </c>
      <c r="D2637" s="130">
        <v>4313</v>
      </c>
      <c r="E2637" s="130" t="s">
        <v>224</v>
      </c>
      <c r="F2637" s="130">
        <v>1.2640114185970399</v>
      </c>
      <c r="G2637" s="130" t="s">
        <v>53</v>
      </c>
      <c r="H2637" s="130" t="s">
        <v>53</v>
      </c>
      <c r="I2637" s="130" t="s">
        <v>66</v>
      </c>
      <c r="J2637" s="130" t="s">
        <v>45</v>
      </c>
      <c r="K2637" s="130" t="s">
        <v>44</v>
      </c>
    </row>
    <row r="2638" spans="1:11" x14ac:dyDescent="0.35">
      <c r="A2638" s="130">
        <v>130</v>
      </c>
      <c r="B2638" s="130">
        <v>37</v>
      </c>
      <c r="C2638" s="130" t="s">
        <v>103</v>
      </c>
      <c r="D2638" s="130">
        <v>4346</v>
      </c>
      <c r="E2638" s="130" t="s">
        <v>224</v>
      </c>
      <c r="F2638" s="130">
        <v>1.2640114185970399</v>
      </c>
      <c r="G2638" s="130" t="s">
        <v>53</v>
      </c>
      <c r="H2638" s="130" t="s">
        <v>53</v>
      </c>
      <c r="I2638" s="130" t="s">
        <v>66</v>
      </c>
      <c r="J2638" s="130" t="s">
        <v>45</v>
      </c>
      <c r="K2638" s="130" t="s">
        <v>44</v>
      </c>
    </row>
    <row r="2639" spans="1:11" x14ac:dyDescent="0.35">
      <c r="A2639" s="130">
        <v>135</v>
      </c>
      <c r="B2639" s="130">
        <v>37</v>
      </c>
      <c r="C2639" s="130" t="s">
        <v>103</v>
      </c>
      <c r="D2639" s="130">
        <v>4672</v>
      </c>
      <c r="E2639" s="130" t="s">
        <v>224</v>
      </c>
      <c r="F2639" s="130">
        <v>1.2640114185970399</v>
      </c>
      <c r="G2639" s="130" t="s">
        <v>53</v>
      </c>
      <c r="H2639" s="130" t="s">
        <v>53</v>
      </c>
      <c r="I2639" s="130" t="s">
        <v>66</v>
      </c>
      <c r="J2639" s="130" t="s">
        <v>45</v>
      </c>
      <c r="K2639" s="130" t="s">
        <v>44</v>
      </c>
    </row>
    <row r="2640" spans="1:11" x14ac:dyDescent="0.35">
      <c r="A2640" s="130">
        <v>140</v>
      </c>
      <c r="B2640" s="130">
        <v>37</v>
      </c>
      <c r="C2640" s="130" t="s">
        <v>103</v>
      </c>
      <c r="D2640" s="130">
        <v>5125</v>
      </c>
      <c r="E2640" s="130" t="s">
        <v>224</v>
      </c>
      <c r="F2640" s="130">
        <v>1.2640114185970399</v>
      </c>
      <c r="G2640" s="130" t="s">
        <v>53</v>
      </c>
      <c r="H2640" s="130" t="s">
        <v>53</v>
      </c>
      <c r="I2640" s="130" t="s">
        <v>66</v>
      </c>
      <c r="J2640" s="130" t="s">
        <v>45</v>
      </c>
      <c r="K2640" s="130" t="s">
        <v>44</v>
      </c>
    </row>
    <row r="2641" spans="1:11" x14ac:dyDescent="0.35">
      <c r="A2641" s="130">
        <v>145</v>
      </c>
      <c r="B2641" s="130">
        <v>37</v>
      </c>
      <c r="C2641" s="130" t="s">
        <v>103</v>
      </c>
      <c r="D2641" s="130">
        <v>4953</v>
      </c>
      <c r="E2641" s="130" t="s">
        <v>224</v>
      </c>
      <c r="F2641" s="130">
        <v>1.2640114185970399</v>
      </c>
      <c r="G2641" s="130" t="s">
        <v>53</v>
      </c>
      <c r="H2641" s="130" t="s">
        <v>53</v>
      </c>
      <c r="I2641" s="130" t="s">
        <v>66</v>
      </c>
      <c r="J2641" s="130" t="s">
        <v>45</v>
      </c>
      <c r="K2641" s="130" t="s">
        <v>44</v>
      </c>
    </row>
    <row r="2642" spans="1:11" x14ac:dyDescent="0.35">
      <c r="A2642" s="130">
        <v>150</v>
      </c>
      <c r="B2642" s="130">
        <v>37</v>
      </c>
      <c r="C2642" s="130" t="s">
        <v>103</v>
      </c>
      <c r="D2642" s="130">
        <v>4991</v>
      </c>
      <c r="E2642" s="130" t="s">
        <v>224</v>
      </c>
      <c r="F2642" s="130">
        <v>1.2640114185970399</v>
      </c>
      <c r="G2642" s="130" t="s">
        <v>53</v>
      </c>
      <c r="H2642" s="130" t="s">
        <v>53</v>
      </c>
      <c r="I2642" s="130" t="s">
        <v>66</v>
      </c>
      <c r="J2642" s="130" t="s">
        <v>45</v>
      </c>
      <c r="K2642" s="130" t="s">
        <v>44</v>
      </c>
    </row>
    <row r="2643" spans="1:11" x14ac:dyDescent="0.35">
      <c r="A2643" s="130">
        <v>155</v>
      </c>
      <c r="B2643" s="130">
        <v>37</v>
      </c>
      <c r="C2643" s="130" t="s">
        <v>103</v>
      </c>
      <c r="D2643" s="130">
        <v>5196</v>
      </c>
      <c r="E2643" s="130" t="s">
        <v>224</v>
      </c>
      <c r="F2643" s="130">
        <v>1.2640114185970399</v>
      </c>
      <c r="G2643" s="130" t="s">
        <v>53</v>
      </c>
      <c r="H2643" s="130" t="s">
        <v>53</v>
      </c>
      <c r="I2643" s="130" t="s">
        <v>66</v>
      </c>
      <c r="J2643" s="130" t="s">
        <v>45</v>
      </c>
      <c r="K2643" s="130" t="s">
        <v>44</v>
      </c>
    </row>
    <row r="2644" spans="1:11" x14ac:dyDescent="0.35">
      <c r="A2644" s="130">
        <v>160</v>
      </c>
      <c r="B2644" s="130">
        <v>37</v>
      </c>
      <c r="C2644" s="130" t="s">
        <v>103</v>
      </c>
      <c r="D2644" s="130">
        <v>5197</v>
      </c>
      <c r="E2644" s="130" t="s">
        <v>224</v>
      </c>
      <c r="F2644" s="130">
        <v>1.2640114185970399</v>
      </c>
      <c r="G2644" s="130" t="s">
        <v>53</v>
      </c>
      <c r="H2644" s="130" t="s">
        <v>53</v>
      </c>
      <c r="I2644" s="130" t="s">
        <v>66</v>
      </c>
      <c r="J2644" s="130" t="s">
        <v>45</v>
      </c>
      <c r="K2644" s="130" t="s">
        <v>44</v>
      </c>
    </row>
    <row r="2645" spans="1:11" x14ac:dyDescent="0.35">
      <c r="A2645" s="130">
        <v>165</v>
      </c>
      <c r="B2645" s="130">
        <v>37</v>
      </c>
      <c r="C2645" s="130" t="s">
        <v>103</v>
      </c>
      <c r="D2645" s="130">
        <v>5590</v>
      </c>
      <c r="E2645" s="130" t="s">
        <v>224</v>
      </c>
      <c r="F2645" s="130">
        <v>1.2640114185970399</v>
      </c>
      <c r="G2645" s="130" t="s">
        <v>53</v>
      </c>
      <c r="H2645" s="130" t="s">
        <v>53</v>
      </c>
      <c r="I2645" s="130" t="s">
        <v>66</v>
      </c>
      <c r="J2645" s="130" t="s">
        <v>45</v>
      </c>
      <c r="K2645" s="130" t="s">
        <v>44</v>
      </c>
    </row>
    <row r="2646" spans="1:11" x14ac:dyDescent="0.35">
      <c r="A2646" s="130">
        <v>170</v>
      </c>
      <c r="B2646" s="130">
        <v>37</v>
      </c>
      <c r="C2646" s="130" t="s">
        <v>103</v>
      </c>
      <c r="D2646" s="130">
        <v>5306</v>
      </c>
      <c r="E2646" s="130" t="s">
        <v>224</v>
      </c>
      <c r="F2646" s="130">
        <v>1.2640114185970399</v>
      </c>
      <c r="G2646" s="130" t="s">
        <v>53</v>
      </c>
      <c r="H2646" s="130" t="s">
        <v>53</v>
      </c>
      <c r="I2646" s="130" t="s">
        <v>66</v>
      </c>
      <c r="J2646" s="130" t="s">
        <v>45</v>
      </c>
      <c r="K2646" s="130" t="s">
        <v>44</v>
      </c>
    </row>
    <row r="2647" spans="1:11" x14ac:dyDescent="0.35">
      <c r="A2647" s="130">
        <v>175</v>
      </c>
      <c r="B2647" s="130">
        <v>37</v>
      </c>
      <c r="C2647" s="130" t="s">
        <v>103</v>
      </c>
      <c r="D2647" s="130">
        <v>5148</v>
      </c>
      <c r="E2647" s="130" t="s">
        <v>224</v>
      </c>
      <c r="F2647" s="130">
        <v>1.2640114185970399</v>
      </c>
      <c r="G2647" s="130" t="s">
        <v>53</v>
      </c>
      <c r="H2647" s="130" t="s">
        <v>53</v>
      </c>
      <c r="I2647" s="130" t="s">
        <v>66</v>
      </c>
      <c r="J2647" s="130" t="s">
        <v>45</v>
      </c>
      <c r="K2647" s="130" t="s">
        <v>44</v>
      </c>
    </row>
    <row r="2648" spans="1:11" x14ac:dyDescent="0.35">
      <c r="A2648" s="130">
        <v>180</v>
      </c>
      <c r="B2648" s="130">
        <v>37</v>
      </c>
      <c r="C2648" s="130" t="s">
        <v>103</v>
      </c>
      <c r="D2648" s="130">
        <v>6331</v>
      </c>
      <c r="E2648" s="130" t="s">
        <v>224</v>
      </c>
      <c r="F2648" s="130">
        <v>1.2640114185970399</v>
      </c>
      <c r="G2648" s="130" t="s">
        <v>53</v>
      </c>
      <c r="H2648" s="130" t="s">
        <v>53</v>
      </c>
      <c r="I2648" s="130" t="s">
        <v>66</v>
      </c>
      <c r="J2648" s="130" t="s">
        <v>45</v>
      </c>
      <c r="K2648" s="130" t="s">
        <v>44</v>
      </c>
    </row>
    <row r="2649" spans="1:11" x14ac:dyDescent="0.35">
      <c r="A2649" s="130">
        <v>185</v>
      </c>
      <c r="B2649" s="130">
        <v>37</v>
      </c>
      <c r="C2649" s="130" t="s">
        <v>103</v>
      </c>
      <c r="D2649" s="130">
        <v>6106</v>
      </c>
      <c r="E2649" s="130" t="s">
        <v>224</v>
      </c>
      <c r="F2649" s="130">
        <v>1.2640114185970399</v>
      </c>
      <c r="G2649" s="130" t="s">
        <v>53</v>
      </c>
      <c r="H2649" s="130" t="s">
        <v>53</v>
      </c>
      <c r="I2649" s="130" t="s">
        <v>66</v>
      </c>
      <c r="J2649" s="130" t="s">
        <v>45</v>
      </c>
      <c r="K2649" s="130" t="s">
        <v>44</v>
      </c>
    </row>
    <row r="2650" spans="1:11" x14ac:dyDescent="0.35">
      <c r="A2650" s="130">
        <v>190</v>
      </c>
      <c r="B2650" s="130">
        <v>37</v>
      </c>
      <c r="C2650" s="130" t="s">
        <v>103</v>
      </c>
      <c r="D2650" s="130">
        <v>5491</v>
      </c>
      <c r="E2650" s="130" t="s">
        <v>224</v>
      </c>
      <c r="F2650" s="130">
        <v>1.2640114185970399</v>
      </c>
      <c r="G2650" s="130" t="s">
        <v>53</v>
      </c>
      <c r="H2650" s="130" t="s">
        <v>53</v>
      </c>
      <c r="I2650" s="130" t="s">
        <v>66</v>
      </c>
      <c r="J2650" s="130" t="s">
        <v>45</v>
      </c>
      <c r="K2650" s="130" t="s">
        <v>44</v>
      </c>
    </row>
    <row r="2651" spans="1:11" x14ac:dyDescent="0.35">
      <c r="A2651" s="130">
        <v>195</v>
      </c>
      <c r="B2651" s="130">
        <v>37</v>
      </c>
      <c r="C2651" s="130" t="s">
        <v>103</v>
      </c>
      <c r="D2651" s="130">
        <v>6276</v>
      </c>
      <c r="E2651" s="130" t="s">
        <v>224</v>
      </c>
      <c r="F2651" s="130">
        <v>1.2640114185970399</v>
      </c>
      <c r="G2651" s="130" t="s">
        <v>53</v>
      </c>
      <c r="H2651" s="130" t="s">
        <v>53</v>
      </c>
      <c r="I2651" s="130" t="s">
        <v>66</v>
      </c>
      <c r="J2651" s="130" t="s">
        <v>45</v>
      </c>
      <c r="K2651" s="130" t="s">
        <v>44</v>
      </c>
    </row>
    <row r="2652" spans="1:11" x14ac:dyDescent="0.35">
      <c r="A2652" s="130">
        <v>200</v>
      </c>
      <c r="B2652" s="130">
        <v>37</v>
      </c>
      <c r="C2652" s="130" t="s">
        <v>103</v>
      </c>
      <c r="D2652" s="130">
        <v>5865</v>
      </c>
      <c r="E2652" s="130" t="s">
        <v>224</v>
      </c>
      <c r="F2652" s="130">
        <v>1.2640114185970399</v>
      </c>
      <c r="G2652" s="130" t="s">
        <v>53</v>
      </c>
      <c r="H2652" s="130" t="s">
        <v>53</v>
      </c>
      <c r="I2652" s="130" t="s">
        <v>66</v>
      </c>
      <c r="J2652" s="130" t="s">
        <v>45</v>
      </c>
      <c r="K2652" s="130" t="s">
        <v>44</v>
      </c>
    </row>
    <row r="2653" spans="1:11" x14ac:dyDescent="0.35">
      <c r="A2653" s="130">
        <v>205</v>
      </c>
      <c r="B2653" s="130">
        <v>37</v>
      </c>
      <c r="C2653" s="130" t="s">
        <v>103</v>
      </c>
      <c r="D2653" s="130">
        <v>5504</v>
      </c>
      <c r="E2653" s="130" t="s">
        <v>224</v>
      </c>
      <c r="F2653" s="130">
        <v>1.2640114185970399</v>
      </c>
      <c r="G2653" s="130" t="s">
        <v>53</v>
      </c>
      <c r="H2653" s="130" t="s">
        <v>53</v>
      </c>
      <c r="I2653" s="130" t="s">
        <v>66</v>
      </c>
      <c r="J2653" s="130" t="s">
        <v>45</v>
      </c>
      <c r="K2653" s="130" t="s">
        <v>44</v>
      </c>
    </row>
    <row r="2654" spans="1:11" x14ac:dyDescent="0.35">
      <c r="A2654" s="130">
        <v>210</v>
      </c>
      <c r="B2654" s="130">
        <v>37</v>
      </c>
      <c r="C2654" s="130" t="s">
        <v>103</v>
      </c>
      <c r="D2654" s="130">
        <v>6468</v>
      </c>
      <c r="E2654" s="130" t="s">
        <v>224</v>
      </c>
      <c r="F2654" s="130">
        <v>1.2640114185970399</v>
      </c>
      <c r="G2654" s="130" t="s">
        <v>53</v>
      </c>
      <c r="H2654" s="130" t="s">
        <v>53</v>
      </c>
      <c r="I2654" s="130" t="s">
        <v>66</v>
      </c>
      <c r="J2654" s="130" t="s">
        <v>45</v>
      </c>
      <c r="K2654" s="130" t="s">
        <v>44</v>
      </c>
    </row>
    <row r="2655" spans="1:11" x14ac:dyDescent="0.35">
      <c r="A2655" s="130">
        <v>215</v>
      </c>
      <c r="B2655" s="130">
        <v>37</v>
      </c>
      <c r="C2655" s="130" t="s">
        <v>103</v>
      </c>
      <c r="D2655" s="130">
        <v>6588</v>
      </c>
      <c r="E2655" s="130" t="s">
        <v>224</v>
      </c>
      <c r="F2655" s="130">
        <v>1.2640114185970399</v>
      </c>
      <c r="G2655" s="130" t="s">
        <v>53</v>
      </c>
      <c r="H2655" s="130" t="s">
        <v>53</v>
      </c>
      <c r="I2655" s="130" t="s">
        <v>66</v>
      </c>
      <c r="J2655" s="130" t="s">
        <v>45</v>
      </c>
      <c r="K2655" s="130" t="s">
        <v>44</v>
      </c>
    </row>
    <row r="2656" spans="1:11" x14ac:dyDescent="0.35">
      <c r="A2656" s="130">
        <v>220</v>
      </c>
      <c r="B2656" s="130">
        <v>37</v>
      </c>
      <c r="C2656" s="130" t="s">
        <v>103</v>
      </c>
      <c r="D2656" s="130">
        <v>6971</v>
      </c>
      <c r="E2656" s="130" t="s">
        <v>224</v>
      </c>
      <c r="F2656" s="130">
        <v>1.2640114185970399</v>
      </c>
      <c r="G2656" s="130" t="s">
        <v>53</v>
      </c>
      <c r="H2656" s="130" t="s">
        <v>53</v>
      </c>
      <c r="I2656" s="130" t="s">
        <v>66</v>
      </c>
      <c r="J2656" s="130" t="s">
        <v>45</v>
      </c>
      <c r="K2656" s="130" t="s">
        <v>44</v>
      </c>
    </row>
    <row r="2657" spans="1:11" x14ac:dyDescent="0.35">
      <c r="A2657" s="130">
        <v>225</v>
      </c>
      <c r="B2657" s="130">
        <v>37</v>
      </c>
      <c r="C2657" s="130" t="s">
        <v>103</v>
      </c>
      <c r="D2657" s="130">
        <v>7039</v>
      </c>
      <c r="E2657" s="130" t="s">
        <v>224</v>
      </c>
      <c r="F2657" s="130">
        <v>1.2640114185970399</v>
      </c>
      <c r="G2657" s="130" t="s">
        <v>53</v>
      </c>
      <c r="H2657" s="130" t="s">
        <v>53</v>
      </c>
      <c r="I2657" s="130" t="s">
        <v>66</v>
      </c>
      <c r="J2657" s="130" t="s">
        <v>45</v>
      </c>
      <c r="K2657" s="130" t="s">
        <v>44</v>
      </c>
    </row>
    <row r="2658" spans="1:11" x14ac:dyDescent="0.35">
      <c r="A2658" s="130">
        <v>230</v>
      </c>
      <c r="B2658" s="130">
        <v>37</v>
      </c>
      <c r="C2658" s="130" t="s">
        <v>103</v>
      </c>
      <c r="D2658" s="130">
        <v>7375</v>
      </c>
      <c r="E2658" s="130" t="s">
        <v>224</v>
      </c>
      <c r="F2658" s="130">
        <v>1.2640114185970399</v>
      </c>
      <c r="G2658" s="130" t="s">
        <v>53</v>
      </c>
      <c r="H2658" s="130" t="s">
        <v>53</v>
      </c>
      <c r="I2658" s="130" t="s">
        <v>66</v>
      </c>
      <c r="J2658" s="130" t="s">
        <v>45</v>
      </c>
      <c r="K2658" s="130" t="s">
        <v>44</v>
      </c>
    </row>
    <row r="2659" spans="1:11" x14ac:dyDescent="0.35">
      <c r="A2659" s="130">
        <v>235</v>
      </c>
      <c r="B2659" s="130">
        <v>37</v>
      </c>
      <c r="C2659" s="130" t="s">
        <v>103</v>
      </c>
      <c r="D2659" s="130">
        <v>8331</v>
      </c>
      <c r="E2659" s="130" t="s">
        <v>224</v>
      </c>
      <c r="F2659" s="130">
        <v>1.2640114185970399</v>
      </c>
      <c r="G2659" s="130" t="s">
        <v>53</v>
      </c>
      <c r="H2659" s="130" t="s">
        <v>53</v>
      </c>
      <c r="I2659" s="130" t="s">
        <v>66</v>
      </c>
      <c r="J2659" s="130" t="s">
        <v>45</v>
      </c>
      <c r="K2659" s="130" t="s">
        <v>44</v>
      </c>
    </row>
    <row r="2660" spans="1:11" x14ac:dyDescent="0.35">
      <c r="A2660" s="130">
        <v>240</v>
      </c>
      <c r="B2660" s="130">
        <v>37</v>
      </c>
      <c r="C2660" s="130" t="s">
        <v>103</v>
      </c>
      <c r="D2660" s="130">
        <v>7708</v>
      </c>
      <c r="E2660" s="130" t="s">
        <v>224</v>
      </c>
      <c r="F2660" s="130">
        <v>1.2640114185970399</v>
      </c>
      <c r="G2660" s="130" t="s">
        <v>53</v>
      </c>
      <c r="H2660" s="130" t="s">
        <v>53</v>
      </c>
      <c r="I2660" s="130" t="s">
        <v>66</v>
      </c>
      <c r="J2660" s="130" t="s">
        <v>45</v>
      </c>
      <c r="K2660" s="130" t="s">
        <v>44</v>
      </c>
    </row>
    <row r="2661" spans="1:11" x14ac:dyDescent="0.35">
      <c r="A2661" s="130">
        <v>245</v>
      </c>
      <c r="B2661" s="130">
        <v>37</v>
      </c>
      <c r="C2661" s="130" t="s">
        <v>103</v>
      </c>
      <c r="D2661" s="130">
        <v>7579</v>
      </c>
      <c r="E2661" s="130" t="s">
        <v>224</v>
      </c>
      <c r="F2661" s="130">
        <v>1.2640114185970399</v>
      </c>
      <c r="G2661" s="130" t="s">
        <v>53</v>
      </c>
      <c r="H2661" s="130" t="s">
        <v>53</v>
      </c>
      <c r="I2661" s="130" t="s">
        <v>66</v>
      </c>
      <c r="J2661" s="130" t="s">
        <v>45</v>
      </c>
      <c r="K2661" s="130" t="s">
        <v>44</v>
      </c>
    </row>
    <row r="2662" spans="1:11" x14ac:dyDescent="0.35">
      <c r="A2662" s="130">
        <v>250</v>
      </c>
      <c r="B2662" s="130">
        <v>37</v>
      </c>
      <c r="C2662" s="130" t="s">
        <v>103</v>
      </c>
      <c r="D2662" s="130">
        <v>7787</v>
      </c>
      <c r="E2662" s="130" t="s">
        <v>224</v>
      </c>
      <c r="F2662" s="130">
        <v>1.2640114185970399</v>
      </c>
      <c r="G2662" s="130" t="s">
        <v>53</v>
      </c>
      <c r="H2662" s="130" t="s">
        <v>53</v>
      </c>
      <c r="I2662" s="130" t="s">
        <v>66</v>
      </c>
      <c r="J2662" s="130" t="s">
        <v>45</v>
      </c>
      <c r="K2662" s="130" t="s">
        <v>44</v>
      </c>
    </row>
    <row r="2663" spans="1:11" x14ac:dyDescent="0.35">
      <c r="A2663" s="130">
        <v>255</v>
      </c>
      <c r="B2663" s="130">
        <v>37</v>
      </c>
      <c r="C2663" s="130" t="s">
        <v>103</v>
      </c>
      <c r="D2663" s="130">
        <v>9052</v>
      </c>
      <c r="E2663" s="130" t="s">
        <v>224</v>
      </c>
      <c r="F2663" s="130">
        <v>1.2640114185970399</v>
      </c>
      <c r="G2663" s="130" t="s">
        <v>53</v>
      </c>
      <c r="H2663" s="130" t="s">
        <v>53</v>
      </c>
      <c r="I2663" s="130" t="s">
        <v>66</v>
      </c>
      <c r="J2663" s="130" t="s">
        <v>45</v>
      </c>
      <c r="K2663" s="130" t="s">
        <v>44</v>
      </c>
    </row>
    <row r="2664" spans="1:11" x14ac:dyDescent="0.35">
      <c r="A2664" s="130">
        <v>260</v>
      </c>
      <c r="B2664" s="130">
        <v>37</v>
      </c>
      <c r="C2664" s="130" t="s">
        <v>103</v>
      </c>
      <c r="D2664" s="130">
        <v>8647</v>
      </c>
      <c r="E2664" s="130" t="s">
        <v>224</v>
      </c>
      <c r="F2664" s="130">
        <v>1.2640114185970399</v>
      </c>
      <c r="G2664" s="130" t="s">
        <v>53</v>
      </c>
      <c r="H2664" s="130" t="s">
        <v>53</v>
      </c>
      <c r="I2664" s="130" t="s">
        <v>66</v>
      </c>
      <c r="J2664" s="130" t="s">
        <v>45</v>
      </c>
      <c r="K2664" s="130" t="s">
        <v>44</v>
      </c>
    </row>
    <row r="2665" spans="1:11" x14ac:dyDescent="0.35">
      <c r="A2665" s="130">
        <v>265</v>
      </c>
      <c r="B2665" s="130">
        <v>37</v>
      </c>
      <c r="C2665" s="130" t="s">
        <v>103</v>
      </c>
      <c r="D2665" s="130">
        <v>8939</v>
      </c>
      <c r="E2665" s="130" t="s">
        <v>224</v>
      </c>
      <c r="F2665" s="130">
        <v>1.2640114185970399</v>
      </c>
      <c r="G2665" s="130" t="s">
        <v>53</v>
      </c>
      <c r="H2665" s="130" t="s">
        <v>53</v>
      </c>
      <c r="I2665" s="130" t="s">
        <v>66</v>
      </c>
      <c r="J2665" s="130" t="s">
        <v>45</v>
      </c>
      <c r="K2665" s="130" t="s">
        <v>44</v>
      </c>
    </row>
    <row r="2666" spans="1:11" x14ac:dyDescent="0.35">
      <c r="A2666" s="130">
        <v>270</v>
      </c>
      <c r="B2666" s="130">
        <v>37</v>
      </c>
      <c r="C2666" s="130" t="s">
        <v>103</v>
      </c>
      <c r="D2666" s="130">
        <v>9455</v>
      </c>
      <c r="E2666" s="130" t="s">
        <v>224</v>
      </c>
      <c r="F2666" s="130">
        <v>1.2640114185970399</v>
      </c>
      <c r="G2666" s="130" t="s">
        <v>53</v>
      </c>
      <c r="H2666" s="130" t="s">
        <v>53</v>
      </c>
      <c r="I2666" s="130" t="s">
        <v>66</v>
      </c>
      <c r="J2666" s="130" t="s">
        <v>45</v>
      </c>
      <c r="K2666" s="130" t="s">
        <v>44</v>
      </c>
    </row>
    <row r="2667" spans="1:11" x14ac:dyDescent="0.35">
      <c r="A2667" s="130">
        <v>275</v>
      </c>
      <c r="B2667" s="130">
        <v>37</v>
      </c>
      <c r="C2667" s="130" t="s">
        <v>103</v>
      </c>
      <c r="D2667" s="130">
        <v>9427</v>
      </c>
      <c r="E2667" s="130" t="s">
        <v>224</v>
      </c>
      <c r="F2667" s="130">
        <v>1.2640114185970399</v>
      </c>
      <c r="G2667" s="130" t="s">
        <v>53</v>
      </c>
      <c r="H2667" s="130" t="s">
        <v>53</v>
      </c>
      <c r="I2667" s="130" t="s">
        <v>66</v>
      </c>
      <c r="J2667" s="130" t="s">
        <v>45</v>
      </c>
      <c r="K2667" s="130" t="s">
        <v>44</v>
      </c>
    </row>
    <row r="2668" spans="1:11" x14ac:dyDescent="0.35">
      <c r="A2668" s="130">
        <v>280</v>
      </c>
      <c r="B2668" s="130">
        <v>37</v>
      </c>
      <c r="C2668" s="130" t="s">
        <v>103</v>
      </c>
      <c r="D2668" s="130">
        <v>10243</v>
      </c>
      <c r="E2668" s="130" t="s">
        <v>224</v>
      </c>
      <c r="F2668" s="130">
        <v>1.2640114185970399</v>
      </c>
      <c r="G2668" s="130" t="s">
        <v>53</v>
      </c>
      <c r="H2668" s="130" t="s">
        <v>53</v>
      </c>
      <c r="I2668" s="130" t="s">
        <v>66</v>
      </c>
      <c r="J2668" s="130" t="s">
        <v>45</v>
      </c>
      <c r="K2668" s="130" t="s">
        <v>44</v>
      </c>
    </row>
    <row r="2669" spans="1:11" x14ac:dyDescent="0.35">
      <c r="A2669" s="130">
        <v>285</v>
      </c>
      <c r="B2669" s="130">
        <v>37</v>
      </c>
      <c r="C2669" s="130" t="s">
        <v>103</v>
      </c>
      <c r="D2669" s="130">
        <v>11027</v>
      </c>
      <c r="E2669" s="130" t="s">
        <v>224</v>
      </c>
      <c r="F2669" s="130">
        <v>1.2640114185970399</v>
      </c>
      <c r="G2669" s="130" t="s">
        <v>53</v>
      </c>
      <c r="H2669" s="130" t="s">
        <v>53</v>
      </c>
      <c r="I2669" s="130" t="s">
        <v>66</v>
      </c>
      <c r="J2669" s="130" t="s">
        <v>45</v>
      </c>
      <c r="K2669" s="130" t="s">
        <v>44</v>
      </c>
    </row>
    <row r="2670" spans="1:11" x14ac:dyDescent="0.35">
      <c r="A2670" s="130">
        <v>290</v>
      </c>
      <c r="B2670" s="130">
        <v>37</v>
      </c>
      <c r="C2670" s="130" t="s">
        <v>103</v>
      </c>
      <c r="D2670" s="130">
        <v>11259</v>
      </c>
      <c r="E2670" s="130" t="s">
        <v>224</v>
      </c>
      <c r="F2670" s="130">
        <v>1.2640114185970399</v>
      </c>
      <c r="G2670" s="130" t="s">
        <v>53</v>
      </c>
      <c r="H2670" s="130" t="s">
        <v>53</v>
      </c>
      <c r="I2670" s="130" t="s">
        <v>66</v>
      </c>
      <c r="J2670" s="130" t="s">
        <v>45</v>
      </c>
      <c r="K2670" s="130" t="s">
        <v>44</v>
      </c>
    </row>
    <row r="2671" spans="1:11" x14ac:dyDescent="0.35">
      <c r="A2671" s="130">
        <v>295</v>
      </c>
      <c r="B2671" s="130">
        <v>37</v>
      </c>
      <c r="C2671" s="130" t="s">
        <v>103</v>
      </c>
      <c r="D2671" s="130">
        <v>11349</v>
      </c>
      <c r="E2671" s="130" t="s">
        <v>224</v>
      </c>
      <c r="F2671" s="130">
        <v>1.2640114185970399</v>
      </c>
      <c r="G2671" s="130" t="s">
        <v>53</v>
      </c>
      <c r="H2671" s="130" t="s">
        <v>53</v>
      </c>
      <c r="I2671" s="130" t="s">
        <v>66</v>
      </c>
      <c r="J2671" s="130" t="s">
        <v>45</v>
      </c>
      <c r="K2671" s="130" t="s">
        <v>44</v>
      </c>
    </row>
    <row r="2672" spans="1:11" x14ac:dyDescent="0.35">
      <c r="A2672" s="130">
        <v>300</v>
      </c>
      <c r="B2672" s="130">
        <v>37</v>
      </c>
      <c r="C2672" s="130" t="s">
        <v>103</v>
      </c>
      <c r="D2672" s="130">
        <v>11634</v>
      </c>
      <c r="E2672" s="130" t="s">
        <v>224</v>
      </c>
      <c r="F2672" s="130">
        <v>1.2640114185970399</v>
      </c>
      <c r="G2672" s="130" t="s">
        <v>53</v>
      </c>
      <c r="H2672" s="130" t="s">
        <v>53</v>
      </c>
      <c r="I2672" s="130" t="s">
        <v>66</v>
      </c>
      <c r="J2672" s="130" t="s">
        <v>45</v>
      </c>
      <c r="K2672" s="130" t="s">
        <v>44</v>
      </c>
    </row>
    <row r="2673" spans="1:11" x14ac:dyDescent="0.35">
      <c r="A2673" s="130">
        <v>305</v>
      </c>
      <c r="B2673" s="130">
        <v>37</v>
      </c>
      <c r="C2673" s="130" t="s">
        <v>103</v>
      </c>
      <c r="D2673" s="130">
        <v>13301</v>
      </c>
      <c r="E2673" s="130" t="s">
        <v>224</v>
      </c>
      <c r="F2673" s="130">
        <v>1.2640114185970399</v>
      </c>
      <c r="G2673" s="130" t="s">
        <v>53</v>
      </c>
      <c r="H2673" s="130" t="s">
        <v>53</v>
      </c>
      <c r="I2673" s="130" t="s">
        <v>66</v>
      </c>
      <c r="J2673" s="130" t="s">
        <v>45</v>
      </c>
      <c r="K2673" s="130" t="s">
        <v>44</v>
      </c>
    </row>
    <row r="2674" spans="1:11" x14ac:dyDescent="0.35">
      <c r="A2674" s="130">
        <v>310</v>
      </c>
      <c r="B2674" s="130">
        <v>37</v>
      </c>
      <c r="C2674" s="130" t="s">
        <v>103</v>
      </c>
      <c r="D2674" s="130">
        <v>13409</v>
      </c>
      <c r="E2674" s="130" t="s">
        <v>224</v>
      </c>
      <c r="F2674" s="130">
        <v>1.2640114185970399</v>
      </c>
      <c r="G2674" s="130" t="s">
        <v>53</v>
      </c>
      <c r="H2674" s="130" t="s">
        <v>53</v>
      </c>
      <c r="I2674" s="130" t="s">
        <v>66</v>
      </c>
      <c r="J2674" s="130" t="s">
        <v>45</v>
      </c>
      <c r="K2674" s="130" t="s">
        <v>44</v>
      </c>
    </row>
    <row r="2675" spans="1:11" x14ac:dyDescent="0.35">
      <c r="A2675" s="130">
        <v>315</v>
      </c>
      <c r="B2675" s="130">
        <v>37.1</v>
      </c>
      <c r="C2675" s="130" t="s">
        <v>103</v>
      </c>
      <c r="D2675" s="130">
        <v>13121</v>
      </c>
      <c r="E2675" s="130" t="s">
        <v>224</v>
      </c>
      <c r="F2675" s="130">
        <v>1.2640114185970399</v>
      </c>
      <c r="G2675" s="130" t="s">
        <v>53</v>
      </c>
      <c r="H2675" s="130" t="s">
        <v>53</v>
      </c>
      <c r="I2675" s="130" t="s">
        <v>66</v>
      </c>
      <c r="J2675" s="130" t="s">
        <v>45</v>
      </c>
      <c r="K2675" s="130" t="s">
        <v>44</v>
      </c>
    </row>
    <row r="2676" spans="1:11" x14ac:dyDescent="0.35">
      <c r="A2676" s="130">
        <v>320</v>
      </c>
      <c r="B2676" s="130">
        <v>37</v>
      </c>
      <c r="C2676" s="130" t="s">
        <v>103</v>
      </c>
      <c r="D2676" s="130">
        <v>14705</v>
      </c>
      <c r="E2676" s="130" t="s">
        <v>224</v>
      </c>
      <c r="F2676" s="130">
        <v>1.2640114185970399</v>
      </c>
      <c r="G2676" s="130" t="s">
        <v>53</v>
      </c>
      <c r="H2676" s="130" t="s">
        <v>53</v>
      </c>
      <c r="I2676" s="130" t="s">
        <v>66</v>
      </c>
      <c r="J2676" s="130" t="s">
        <v>45</v>
      </c>
      <c r="K2676" s="130" t="s">
        <v>44</v>
      </c>
    </row>
    <row r="2677" spans="1:11" x14ac:dyDescent="0.35">
      <c r="A2677" s="130">
        <v>325</v>
      </c>
      <c r="B2677" s="130">
        <v>37</v>
      </c>
      <c r="C2677" s="130" t="s">
        <v>103</v>
      </c>
      <c r="D2677" s="130">
        <v>16140</v>
      </c>
      <c r="E2677" s="130" t="s">
        <v>224</v>
      </c>
      <c r="F2677" s="130">
        <v>1.2640114185970399</v>
      </c>
      <c r="G2677" s="130" t="s">
        <v>53</v>
      </c>
      <c r="H2677" s="130" t="s">
        <v>53</v>
      </c>
      <c r="I2677" s="130" t="s">
        <v>66</v>
      </c>
      <c r="J2677" s="130" t="s">
        <v>45</v>
      </c>
      <c r="K2677" s="130" t="s">
        <v>44</v>
      </c>
    </row>
    <row r="2678" spans="1:11" x14ac:dyDescent="0.35">
      <c r="A2678" s="130">
        <v>330</v>
      </c>
      <c r="B2678" s="130">
        <v>37</v>
      </c>
      <c r="C2678" s="130" t="s">
        <v>103</v>
      </c>
      <c r="D2678" s="130">
        <v>16897</v>
      </c>
      <c r="E2678" s="130" t="s">
        <v>224</v>
      </c>
      <c r="F2678" s="130">
        <v>1.2640114185970399</v>
      </c>
      <c r="G2678" s="130" t="s">
        <v>53</v>
      </c>
      <c r="H2678" s="130" t="s">
        <v>53</v>
      </c>
      <c r="I2678" s="130" t="s">
        <v>66</v>
      </c>
      <c r="J2678" s="130" t="s">
        <v>45</v>
      </c>
      <c r="K2678" s="130" t="s">
        <v>44</v>
      </c>
    </row>
    <row r="2679" spans="1:11" x14ac:dyDescent="0.35">
      <c r="A2679" s="130">
        <v>335</v>
      </c>
      <c r="B2679" s="130">
        <v>37</v>
      </c>
      <c r="C2679" s="130" t="s">
        <v>103</v>
      </c>
      <c r="D2679" s="130">
        <v>16820</v>
      </c>
      <c r="E2679" s="130" t="s">
        <v>224</v>
      </c>
      <c r="F2679" s="130">
        <v>1.2640114185970399</v>
      </c>
      <c r="G2679" s="130" t="s">
        <v>53</v>
      </c>
      <c r="H2679" s="130" t="s">
        <v>53</v>
      </c>
      <c r="I2679" s="130" t="s">
        <v>66</v>
      </c>
      <c r="J2679" s="130" t="s">
        <v>45</v>
      </c>
      <c r="K2679" s="130" t="s">
        <v>44</v>
      </c>
    </row>
    <row r="2680" spans="1:11" x14ac:dyDescent="0.35">
      <c r="A2680" s="130">
        <v>340</v>
      </c>
      <c r="B2680" s="130">
        <v>37</v>
      </c>
      <c r="C2680" s="130" t="s">
        <v>103</v>
      </c>
      <c r="D2680" s="130">
        <v>16084</v>
      </c>
      <c r="E2680" s="130" t="s">
        <v>224</v>
      </c>
      <c r="F2680" s="130">
        <v>1.2640114185970399</v>
      </c>
      <c r="G2680" s="130" t="s">
        <v>53</v>
      </c>
      <c r="H2680" s="130" t="s">
        <v>53</v>
      </c>
      <c r="I2680" s="130" t="s">
        <v>66</v>
      </c>
      <c r="J2680" s="130" t="s">
        <v>45</v>
      </c>
      <c r="K2680" s="130" t="s">
        <v>44</v>
      </c>
    </row>
    <row r="2681" spans="1:11" x14ac:dyDescent="0.35">
      <c r="A2681" s="130">
        <v>345</v>
      </c>
      <c r="B2681" s="130">
        <v>37</v>
      </c>
      <c r="C2681" s="130" t="s">
        <v>103</v>
      </c>
      <c r="D2681" s="130">
        <v>16754</v>
      </c>
      <c r="E2681" s="130" t="s">
        <v>224</v>
      </c>
      <c r="F2681" s="130">
        <v>1.2640114185970399</v>
      </c>
      <c r="G2681" s="130" t="s">
        <v>53</v>
      </c>
      <c r="H2681" s="130" t="s">
        <v>53</v>
      </c>
      <c r="I2681" s="130" t="s">
        <v>66</v>
      </c>
      <c r="J2681" s="130" t="s">
        <v>45</v>
      </c>
      <c r="K2681" s="130" t="s">
        <v>44</v>
      </c>
    </row>
    <row r="2682" spans="1:11" x14ac:dyDescent="0.35">
      <c r="A2682" s="130">
        <v>350</v>
      </c>
      <c r="B2682" s="130">
        <v>37</v>
      </c>
      <c r="C2682" s="130" t="s">
        <v>103</v>
      </c>
      <c r="D2682" s="130">
        <v>16628</v>
      </c>
      <c r="E2682" s="130" t="s">
        <v>224</v>
      </c>
      <c r="F2682" s="130">
        <v>1.2640114185970399</v>
      </c>
      <c r="G2682" s="130" t="s">
        <v>53</v>
      </c>
      <c r="H2682" s="130" t="s">
        <v>53</v>
      </c>
      <c r="I2682" s="130" t="s">
        <v>66</v>
      </c>
      <c r="J2682" s="130" t="s">
        <v>45</v>
      </c>
      <c r="K2682" s="130" t="s">
        <v>44</v>
      </c>
    </row>
    <row r="2683" spans="1:11" x14ac:dyDescent="0.35">
      <c r="A2683" s="130">
        <v>355</v>
      </c>
      <c r="B2683" s="130">
        <v>37</v>
      </c>
      <c r="C2683" s="130" t="s">
        <v>103</v>
      </c>
      <c r="D2683" s="130">
        <v>16391</v>
      </c>
      <c r="E2683" s="130" t="s">
        <v>224</v>
      </c>
      <c r="F2683" s="130">
        <v>1.2640114185970399</v>
      </c>
      <c r="G2683" s="130" t="s">
        <v>53</v>
      </c>
      <c r="H2683" s="130" t="s">
        <v>53</v>
      </c>
      <c r="I2683" s="130" t="s">
        <v>66</v>
      </c>
      <c r="J2683" s="130" t="s">
        <v>45</v>
      </c>
      <c r="K2683" s="130" t="s">
        <v>44</v>
      </c>
    </row>
    <row r="2684" spans="1:11" x14ac:dyDescent="0.35">
      <c r="A2684" s="130">
        <v>360</v>
      </c>
      <c r="B2684" s="130">
        <v>37</v>
      </c>
      <c r="C2684" s="130" t="s">
        <v>103</v>
      </c>
      <c r="D2684" s="130">
        <v>16853</v>
      </c>
      <c r="E2684" s="130" t="s">
        <v>224</v>
      </c>
      <c r="F2684" s="130">
        <v>1.2640114185970399</v>
      </c>
      <c r="G2684" s="130" t="s">
        <v>53</v>
      </c>
      <c r="H2684" s="130" t="s">
        <v>53</v>
      </c>
      <c r="I2684" s="130" t="s">
        <v>66</v>
      </c>
      <c r="J2684" s="130" t="s">
        <v>45</v>
      </c>
      <c r="K2684" s="130" t="s">
        <v>44</v>
      </c>
    </row>
    <row r="2685" spans="1:11" x14ac:dyDescent="0.35">
      <c r="A2685" s="130">
        <v>365</v>
      </c>
      <c r="B2685" s="130">
        <v>37</v>
      </c>
      <c r="C2685" s="130" t="s">
        <v>103</v>
      </c>
      <c r="D2685" s="130">
        <v>17831</v>
      </c>
      <c r="E2685" s="130" t="s">
        <v>224</v>
      </c>
      <c r="F2685" s="130">
        <v>1.2640114185970399</v>
      </c>
      <c r="G2685" s="130" t="s">
        <v>53</v>
      </c>
      <c r="H2685" s="130" t="s">
        <v>53</v>
      </c>
      <c r="I2685" s="130" t="s">
        <v>66</v>
      </c>
      <c r="J2685" s="130" t="s">
        <v>45</v>
      </c>
      <c r="K2685" s="130" t="s">
        <v>44</v>
      </c>
    </row>
    <row r="2686" spans="1:11" x14ac:dyDescent="0.35">
      <c r="A2686" s="130">
        <v>370</v>
      </c>
      <c r="B2686" s="130">
        <v>37</v>
      </c>
      <c r="C2686" s="130" t="s">
        <v>103</v>
      </c>
      <c r="D2686" s="130">
        <v>17668</v>
      </c>
      <c r="E2686" s="130" t="s">
        <v>224</v>
      </c>
      <c r="F2686" s="130">
        <v>1.2640114185970399</v>
      </c>
      <c r="G2686" s="130" t="s">
        <v>53</v>
      </c>
      <c r="H2686" s="130" t="s">
        <v>53</v>
      </c>
      <c r="I2686" s="130" t="s">
        <v>66</v>
      </c>
      <c r="J2686" s="130" t="s">
        <v>45</v>
      </c>
      <c r="K2686" s="130" t="s">
        <v>44</v>
      </c>
    </row>
    <row r="2687" spans="1:11" x14ac:dyDescent="0.35">
      <c r="A2687" s="130">
        <v>375</v>
      </c>
      <c r="B2687" s="130">
        <v>37</v>
      </c>
      <c r="C2687" s="130" t="s">
        <v>103</v>
      </c>
      <c r="D2687" s="130">
        <v>18065</v>
      </c>
      <c r="E2687" s="130" t="s">
        <v>224</v>
      </c>
      <c r="F2687" s="130">
        <v>1.2640114185970399</v>
      </c>
      <c r="G2687" s="130" t="s">
        <v>53</v>
      </c>
      <c r="H2687" s="130" t="s">
        <v>53</v>
      </c>
      <c r="I2687" s="130" t="s">
        <v>66</v>
      </c>
      <c r="J2687" s="130" t="s">
        <v>45</v>
      </c>
      <c r="K2687" s="130" t="s">
        <v>44</v>
      </c>
    </row>
    <row r="2688" spans="1:11" x14ac:dyDescent="0.35">
      <c r="A2688" s="130">
        <v>380</v>
      </c>
      <c r="B2688" s="130">
        <v>37</v>
      </c>
      <c r="C2688" s="130" t="s">
        <v>103</v>
      </c>
      <c r="D2688" s="130">
        <v>17625</v>
      </c>
      <c r="E2688" s="130" t="s">
        <v>224</v>
      </c>
      <c r="F2688" s="130">
        <v>1.2640114185970399</v>
      </c>
      <c r="G2688" s="130" t="s">
        <v>53</v>
      </c>
      <c r="H2688" s="130" t="s">
        <v>53</v>
      </c>
      <c r="I2688" s="130" t="s">
        <v>66</v>
      </c>
      <c r="J2688" s="130" t="s">
        <v>45</v>
      </c>
      <c r="K2688" s="130" t="s">
        <v>44</v>
      </c>
    </row>
    <row r="2689" spans="1:11" x14ac:dyDescent="0.35">
      <c r="A2689" s="130">
        <v>385</v>
      </c>
      <c r="B2689" s="130">
        <v>37</v>
      </c>
      <c r="C2689" s="130" t="s">
        <v>103</v>
      </c>
      <c r="D2689" s="130">
        <v>19660</v>
      </c>
      <c r="E2689" s="130" t="s">
        <v>224</v>
      </c>
      <c r="F2689" s="130">
        <v>1.2640114185970399</v>
      </c>
      <c r="G2689" s="130" t="s">
        <v>53</v>
      </c>
      <c r="H2689" s="130" t="s">
        <v>53</v>
      </c>
      <c r="I2689" s="130" t="s">
        <v>66</v>
      </c>
      <c r="J2689" s="130" t="s">
        <v>45</v>
      </c>
      <c r="K2689" s="130" t="s">
        <v>44</v>
      </c>
    </row>
    <row r="2690" spans="1:11" x14ac:dyDescent="0.35">
      <c r="A2690" s="130">
        <v>390</v>
      </c>
      <c r="B2690" s="130">
        <v>37</v>
      </c>
      <c r="C2690" s="130" t="s">
        <v>103</v>
      </c>
      <c r="D2690" s="130">
        <v>18561</v>
      </c>
      <c r="E2690" s="130" t="s">
        <v>224</v>
      </c>
      <c r="F2690" s="130">
        <v>1.2640114185970399</v>
      </c>
      <c r="G2690" s="130" t="s">
        <v>53</v>
      </c>
      <c r="H2690" s="130" t="s">
        <v>53</v>
      </c>
      <c r="I2690" s="130" t="s">
        <v>66</v>
      </c>
      <c r="J2690" s="130" t="s">
        <v>45</v>
      </c>
      <c r="K2690" s="130" t="s">
        <v>44</v>
      </c>
    </row>
    <row r="2691" spans="1:11" x14ac:dyDescent="0.35">
      <c r="A2691" s="130">
        <v>395</v>
      </c>
      <c r="B2691" s="130">
        <v>37</v>
      </c>
      <c r="C2691" s="130" t="s">
        <v>103</v>
      </c>
      <c r="D2691" s="130">
        <v>19639</v>
      </c>
      <c r="E2691" s="130" t="s">
        <v>224</v>
      </c>
      <c r="F2691" s="130">
        <v>1.2640114185970399</v>
      </c>
      <c r="G2691" s="130" t="s">
        <v>53</v>
      </c>
      <c r="H2691" s="130" t="s">
        <v>53</v>
      </c>
      <c r="I2691" s="130" t="s">
        <v>66</v>
      </c>
      <c r="J2691" s="130" t="s">
        <v>45</v>
      </c>
      <c r="K2691" s="130" t="s">
        <v>44</v>
      </c>
    </row>
    <row r="2692" spans="1:11" x14ac:dyDescent="0.35">
      <c r="A2692" s="130">
        <v>400</v>
      </c>
      <c r="B2692" s="130">
        <v>37</v>
      </c>
      <c r="C2692" s="130" t="s">
        <v>103</v>
      </c>
      <c r="D2692" s="130">
        <v>17666</v>
      </c>
      <c r="E2692" s="130" t="s">
        <v>224</v>
      </c>
      <c r="F2692" s="130">
        <v>1.2640114185970399</v>
      </c>
      <c r="G2692" s="130" t="s">
        <v>53</v>
      </c>
      <c r="H2692" s="130" t="s">
        <v>53</v>
      </c>
      <c r="I2692" s="130" t="s">
        <v>66</v>
      </c>
      <c r="J2692" s="130" t="s">
        <v>45</v>
      </c>
      <c r="K2692" s="130" t="s">
        <v>44</v>
      </c>
    </row>
    <row r="2693" spans="1:11" x14ac:dyDescent="0.35">
      <c r="A2693" s="130">
        <v>405</v>
      </c>
      <c r="B2693" s="130">
        <v>37</v>
      </c>
      <c r="C2693" s="130" t="s">
        <v>103</v>
      </c>
      <c r="D2693" s="130">
        <v>18922</v>
      </c>
      <c r="E2693" s="130" t="s">
        <v>224</v>
      </c>
      <c r="F2693" s="130">
        <v>1.2640114185970399</v>
      </c>
      <c r="G2693" s="130" t="s">
        <v>53</v>
      </c>
      <c r="H2693" s="130" t="s">
        <v>53</v>
      </c>
      <c r="I2693" s="130" t="s">
        <v>66</v>
      </c>
      <c r="J2693" s="130" t="s">
        <v>45</v>
      </c>
      <c r="K2693" s="130" t="s">
        <v>44</v>
      </c>
    </row>
    <row r="2694" spans="1:11" x14ac:dyDescent="0.35">
      <c r="A2694" s="130">
        <v>410</v>
      </c>
      <c r="B2694" s="130">
        <v>37</v>
      </c>
      <c r="C2694" s="130" t="s">
        <v>103</v>
      </c>
      <c r="D2694" s="130">
        <v>19278</v>
      </c>
      <c r="E2694" s="130" t="s">
        <v>224</v>
      </c>
      <c r="F2694" s="130">
        <v>1.2640114185970399</v>
      </c>
      <c r="G2694" s="130" t="s">
        <v>53</v>
      </c>
      <c r="H2694" s="130" t="s">
        <v>53</v>
      </c>
      <c r="I2694" s="130" t="s">
        <v>66</v>
      </c>
      <c r="J2694" s="130" t="s">
        <v>45</v>
      </c>
      <c r="K2694" s="130" t="s">
        <v>44</v>
      </c>
    </row>
    <row r="2695" spans="1:11" x14ac:dyDescent="0.35">
      <c r="A2695" s="130">
        <v>415</v>
      </c>
      <c r="B2695" s="130">
        <v>37</v>
      </c>
      <c r="C2695" s="130" t="s">
        <v>103</v>
      </c>
      <c r="D2695" s="130">
        <v>19360</v>
      </c>
      <c r="E2695" s="130" t="s">
        <v>224</v>
      </c>
      <c r="F2695" s="130">
        <v>1.2640114185970399</v>
      </c>
      <c r="G2695" s="130" t="s">
        <v>53</v>
      </c>
      <c r="H2695" s="130" t="s">
        <v>53</v>
      </c>
      <c r="I2695" s="130" t="s">
        <v>66</v>
      </c>
      <c r="J2695" s="130" t="s">
        <v>45</v>
      </c>
      <c r="K2695" s="130" t="s">
        <v>44</v>
      </c>
    </row>
    <row r="2696" spans="1:11" x14ac:dyDescent="0.35">
      <c r="A2696" s="130">
        <v>420</v>
      </c>
      <c r="B2696" s="130">
        <v>37</v>
      </c>
      <c r="C2696" s="130" t="s">
        <v>103</v>
      </c>
      <c r="D2696" s="130">
        <v>18011</v>
      </c>
      <c r="E2696" s="130" t="s">
        <v>224</v>
      </c>
      <c r="F2696" s="130">
        <v>1.2640114185970399</v>
      </c>
      <c r="G2696" s="130" t="s">
        <v>53</v>
      </c>
      <c r="H2696" s="130" t="s">
        <v>53</v>
      </c>
      <c r="I2696" s="130" t="s">
        <v>66</v>
      </c>
      <c r="J2696" s="130" t="s">
        <v>45</v>
      </c>
      <c r="K2696" s="130" t="s">
        <v>44</v>
      </c>
    </row>
    <row r="2697" spans="1:11" x14ac:dyDescent="0.35">
      <c r="A2697" s="130">
        <v>425</v>
      </c>
      <c r="B2697" s="130">
        <v>37</v>
      </c>
      <c r="C2697" s="130" t="s">
        <v>103</v>
      </c>
      <c r="D2697" s="130">
        <v>18851</v>
      </c>
      <c r="E2697" s="130" t="s">
        <v>224</v>
      </c>
      <c r="F2697" s="130">
        <v>1.2640114185970399</v>
      </c>
      <c r="G2697" s="130" t="s">
        <v>53</v>
      </c>
      <c r="H2697" s="130" t="s">
        <v>53</v>
      </c>
      <c r="I2697" s="130" t="s">
        <v>66</v>
      </c>
      <c r="J2697" s="130" t="s">
        <v>45</v>
      </c>
      <c r="K2697" s="130" t="s">
        <v>44</v>
      </c>
    </row>
    <row r="2698" spans="1:11" x14ac:dyDescent="0.35">
      <c r="A2698" s="130">
        <v>430</v>
      </c>
      <c r="B2698" s="130">
        <v>37</v>
      </c>
      <c r="C2698" s="130" t="s">
        <v>103</v>
      </c>
      <c r="D2698" s="130">
        <v>19528</v>
      </c>
      <c r="E2698" s="130" t="s">
        <v>224</v>
      </c>
      <c r="F2698" s="130">
        <v>1.2640114185970399</v>
      </c>
      <c r="G2698" s="130" t="s">
        <v>53</v>
      </c>
      <c r="H2698" s="130" t="s">
        <v>53</v>
      </c>
      <c r="I2698" s="130" t="s">
        <v>66</v>
      </c>
      <c r="J2698" s="130" t="s">
        <v>45</v>
      </c>
      <c r="K2698" s="130" t="s">
        <v>44</v>
      </c>
    </row>
    <row r="2699" spans="1:11" x14ac:dyDescent="0.35">
      <c r="A2699" s="130">
        <v>435</v>
      </c>
      <c r="B2699" s="130">
        <v>37.1</v>
      </c>
      <c r="C2699" s="130" t="s">
        <v>103</v>
      </c>
      <c r="D2699" s="130">
        <v>19764</v>
      </c>
      <c r="E2699" s="130" t="s">
        <v>224</v>
      </c>
      <c r="F2699" s="130">
        <v>1.2640114185970399</v>
      </c>
      <c r="G2699" s="130" t="s">
        <v>53</v>
      </c>
      <c r="H2699" s="130" t="s">
        <v>53</v>
      </c>
      <c r="I2699" s="130" t="s">
        <v>66</v>
      </c>
      <c r="J2699" s="130" t="s">
        <v>45</v>
      </c>
      <c r="K2699" s="130" t="s">
        <v>44</v>
      </c>
    </row>
    <row r="2700" spans="1:11" x14ac:dyDescent="0.35">
      <c r="A2700" s="130">
        <v>440</v>
      </c>
      <c r="B2700" s="130">
        <v>37</v>
      </c>
      <c r="C2700" s="130" t="s">
        <v>103</v>
      </c>
      <c r="D2700" s="130">
        <v>19844</v>
      </c>
      <c r="E2700" s="130" t="s">
        <v>224</v>
      </c>
      <c r="F2700" s="130">
        <v>1.2640114185970399</v>
      </c>
      <c r="G2700" s="130" t="s">
        <v>53</v>
      </c>
      <c r="H2700" s="130" t="s">
        <v>53</v>
      </c>
      <c r="I2700" s="130" t="s">
        <v>66</v>
      </c>
      <c r="J2700" s="130" t="s">
        <v>45</v>
      </c>
      <c r="K2700" s="130" t="s">
        <v>44</v>
      </c>
    </row>
    <row r="2701" spans="1:11" x14ac:dyDescent="0.35">
      <c r="A2701" s="130">
        <v>445</v>
      </c>
      <c r="B2701" s="130">
        <v>37</v>
      </c>
      <c r="C2701" s="130" t="s">
        <v>103</v>
      </c>
      <c r="D2701" s="130">
        <v>19814</v>
      </c>
      <c r="E2701" s="130" t="s">
        <v>224</v>
      </c>
      <c r="F2701" s="130">
        <v>1.2640114185970399</v>
      </c>
      <c r="G2701" s="130" t="s">
        <v>53</v>
      </c>
      <c r="H2701" s="130" t="s">
        <v>53</v>
      </c>
      <c r="I2701" s="130" t="s">
        <v>66</v>
      </c>
      <c r="J2701" s="130" t="s">
        <v>45</v>
      </c>
      <c r="K2701" s="130" t="s">
        <v>44</v>
      </c>
    </row>
    <row r="2702" spans="1:11" x14ac:dyDescent="0.35">
      <c r="A2702" s="130">
        <v>450</v>
      </c>
      <c r="B2702" s="130">
        <v>37</v>
      </c>
      <c r="C2702" s="130" t="s">
        <v>103</v>
      </c>
      <c r="D2702" s="130">
        <v>20104</v>
      </c>
      <c r="E2702" s="130" t="s">
        <v>224</v>
      </c>
      <c r="F2702" s="130">
        <v>1.2640114185970399</v>
      </c>
      <c r="G2702" s="130" t="s">
        <v>53</v>
      </c>
      <c r="H2702" s="130" t="s">
        <v>53</v>
      </c>
      <c r="I2702" s="130" t="s">
        <v>66</v>
      </c>
      <c r="J2702" s="130" t="s">
        <v>45</v>
      </c>
      <c r="K2702" s="130" t="s">
        <v>44</v>
      </c>
    </row>
    <row r="2703" spans="1:11" x14ac:dyDescent="0.35">
      <c r="A2703" s="130">
        <v>455</v>
      </c>
      <c r="B2703" s="130">
        <v>37</v>
      </c>
      <c r="C2703" s="130" t="s">
        <v>103</v>
      </c>
      <c r="D2703" s="130">
        <v>20345</v>
      </c>
      <c r="E2703" s="130" t="s">
        <v>224</v>
      </c>
      <c r="F2703" s="130">
        <v>1.2640114185970399</v>
      </c>
      <c r="G2703" s="130" t="s">
        <v>53</v>
      </c>
      <c r="H2703" s="130" t="s">
        <v>53</v>
      </c>
      <c r="I2703" s="130" t="s">
        <v>66</v>
      </c>
      <c r="J2703" s="130" t="s">
        <v>45</v>
      </c>
      <c r="K2703" s="130" t="s">
        <v>44</v>
      </c>
    </row>
    <row r="2704" spans="1:11" x14ac:dyDescent="0.35">
      <c r="A2704" s="130">
        <v>460</v>
      </c>
      <c r="B2704" s="130">
        <v>37</v>
      </c>
      <c r="C2704" s="130" t="s">
        <v>103</v>
      </c>
      <c r="D2704" s="130">
        <v>20573</v>
      </c>
      <c r="E2704" s="130" t="s">
        <v>224</v>
      </c>
      <c r="F2704" s="130">
        <v>1.2640114185970399</v>
      </c>
      <c r="G2704" s="130" t="s">
        <v>53</v>
      </c>
      <c r="H2704" s="130" t="s">
        <v>53</v>
      </c>
      <c r="I2704" s="130" t="s">
        <v>66</v>
      </c>
      <c r="J2704" s="130" t="s">
        <v>45</v>
      </c>
      <c r="K2704" s="130" t="s">
        <v>44</v>
      </c>
    </row>
    <row r="2705" spans="1:11" x14ac:dyDescent="0.35">
      <c r="A2705" s="130">
        <v>465</v>
      </c>
      <c r="B2705" s="130">
        <v>37</v>
      </c>
      <c r="C2705" s="130" t="s">
        <v>103</v>
      </c>
      <c r="D2705" s="130">
        <v>19988</v>
      </c>
      <c r="E2705" s="130" t="s">
        <v>224</v>
      </c>
      <c r="F2705" s="130">
        <v>1.2640114185970399</v>
      </c>
      <c r="G2705" s="130" t="s">
        <v>53</v>
      </c>
      <c r="H2705" s="130" t="s">
        <v>53</v>
      </c>
      <c r="I2705" s="130" t="s">
        <v>66</v>
      </c>
      <c r="J2705" s="130" t="s">
        <v>45</v>
      </c>
      <c r="K2705" s="130" t="s">
        <v>44</v>
      </c>
    </row>
    <row r="2706" spans="1:11" x14ac:dyDescent="0.35">
      <c r="A2706" s="130">
        <v>470</v>
      </c>
      <c r="B2706" s="130">
        <v>37</v>
      </c>
      <c r="C2706" s="130" t="s">
        <v>103</v>
      </c>
      <c r="D2706" s="130">
        <v>20186</v>
      </c>
      <c r="E2706" s="130" t="s">
        <v>224</v>
      </c>
      <c r="F2706" s="130">
        <v>1.2640114185970399</v>
      </c>
      <c r="G2706" s="130" t="s">
        <v>53</v>
      </c>
      <c r="H2706" s="130" t="s">
        <v>53</v>
      </c>
      <c r="I2706" s="130" t="s">
        <v>66</v>
      </c>
      <c r="J2706" s="130" t="s">
        <v>45</v>
      </c>
      <c r="K2706" s="130" t="s">
        <v>44</v>
      </c>
    </row>
    <row r="2707" spans="1:11" x14ac:dyDescent="0.35">
      <c r="A2707" s="130">
        <v>475</v>
      </c>
      <c r="B2707" s="130">
        <v>37</v>
      </c>
      <c r="C2707" s="130" t="s">
        <v>103</v>
      </c>
      <c r="D2707" s="130">
        <v>19197</v>
      </c>
      <c r="E2707" s="130" t="s">
        <v>224</v>
      </c>
      <c r="F2707" s="130">
        <v>1.2640114185970399</v>
      </c>
      <c r="G2707" s="130" t="s">
        <v>53</v>
      </c>
      <c r="H2707" s="130" t="s">
        <v>53</v>
      </c>
      <c r="I2707" s="130" t="s">
        <v>66</v>
      </c>
      <c r="J2707" s="130" t="s">
        <v>45</v>
      </c>
      <c r="K2707" s="130" t="s">
        <v>44</v>
      </c>
    </row>
    <row r="2708" spans="1:11" x14ac:dyDescent="0.35">
      <c r="A2708" s="130">
        <v>480</v>
      </c>
      <c r="B2708" s="130">
        <v>37</v>
      </c>
      <c r="C2708" s="130" t="s">
        <v>103</v>
      </c>
      <c r="D2708" s="130">
        <v>20413</v>
      </c>
      <c r="E2708" s="130" t="s">
        <v>224</v>
      </c>
      <c r="F2708" s="130">
        <v>1.2640114185970399</v>
      </c>
      <c r="G2708" s="130" t="s">
        <v>53</v>
      </c>
      <c r="H2708" s="130" t="s">
        <v>53</v>
      </c>
      <c r="I2708" s="130" t="s">
        <v>66</v>
      </c>
      <c r="J2708" s="130" t="s">
        <v>45</v>
      </c>
      <c r="K2708" s="130" t="s">
        <v>44</v>
      </c>
    </row>
    <row r="2709" spans="1:11" x14ac:dyDescent="0.35">
      <c r="A2709" s="130">
        <v>485</v>
      </c>
      <c r="B2709" s="130">
        <v>37</v>
      </c>
      <c r="C2709" s="130" t="s">
        <v>103</v>
      </c>
      <c r="D2709" s="130">
        <v>19149</v>
      </c>
      <c r="E2709" s="130" t="s">
        <v>224</v>
      </c>
      <c r="F2709" s="130">
        <v>1.2640114185970399</v>
      </c>
      <c r="G2709" s="130" t="s">
        <v>53</v>
      </c>
      <c r="H2709" s="130" t="s">
        <v>53</v>
      </c>
      <c r="I2709" s="130" t="s">
        <v>66</v>
      </c>
      <c r="J2709" s="130" t="s">
        <v>45</v>
      </c>
      <c r="K2709" s="130" t="s">
        <v>44</v>
      </c>
    </row>
    <row r="2710" spans="1:11" x14ac:dyDescent="0.35">
      <c r="A2710" s="130">
        <v>490</v>
      </c>
      <c r="B2710" s="130">
        <v>37</v>
      </c>
      <c r="C2710" s="130" t="s">
        <v>103</v>
      </c>
      <c r="D2710" s="130">
        <v>20496</v>
      </c>
      <c r="E2710" s="130" t="s">
        <v>224</v>
      </c>
      <c r="F2710" s="130">
        <v>1.2640114185970399</v>
      </c>
      <c r="G2710" s="130" t="s">
        <v>53</v>
      </c>
      <c r="H2710" s="130" t="s">
        <v>53</v>
      </c>
      <c r="I2710" s="130" t="s">
        <v>66</v>
      </c>
      <c r="J2710" s="130" t="s">
        <v>45</v>
      </c>
      <c r="K2710" s="130" t="s">
        <v>44</v>
      </c>
    </row>
    <row r="2711" spans="1:11" x14ac:dyDescent="0.35">
      <c r="A2711" s="130">
        <v>495</v>
      </c>
      <c r="B2711" s="130">
        <v>37</v>
      </c>
      <c r="C2711" s="130" t="s">
        <v>103</v>
      </c>
      <c r="D2711" s="130">
        <v>20795</v>
      </c>
      <c r="E2711" s="130" t="s">
        <v>224</v>
      </c>
      <c r="F2711" s="130">
        <v>1.2640114185970399</v>
      </c>
      <c r="G2711" s="130" t="s">
        <v>53</v>
      </c>
      <c r="H2711" s="130" t="s">
        <v>53</v>
      </c>
      <c r="I2711" s="130" t="s">
        <v>66</v>
      </c>
      <c r="J2711" s="130" t="s">
        <v>45</v>
      </c>
      <c r="K2711" s="130" t="s">
        <v>44</v>
      </c>
    </row>
    <row r="2712" spans="1:11" x14ac:dyDescent="0.35">
      <c r="A2712" s="130">
        <v>500</v>
      </c>
      <c r="B2712" s="130">
        <v>37</v>
      </c>
      <c r="C2712" s="130" t="s">
        <v>103</v>
      </c>
      <c r="D2712" s="130">
        <v>19763</v>
      </c>
      <c r="E2712" s="130" t="s">
        <v>224</v>
      </c>
      <c r="F2712" s="130">
        <v>1.2640114185970399</v>
      </c>
      <c r="G2712" s="130" t="s">
        <v>53</v>
      </c>
      <c r="H2712" s="130" t="s">
        <v>53</v>
      </c>
      <c r="I2712" s="130" t="s">
        <v>66</v>
      </c>
      <c r="J2712" s="130" t="s">
        <v>45</v>
      </c>
      <c r="K2712" s="130" t="s">
        <v>44</v>
      </c>
    </row>
    <row r="2713" spans="1:11" x14ac:dyDescent="0.35">
      <c r="A2713" s="130">
        <v>505</v>
      </c>
      <c r="B2713" s="130">
        <v>37</v>
      </c>
      <c r="C2713" s="130" t="s">
        <v>103</v>
      </c>
      <c r="D2713" s="130">
        <v>20874</v>
      </c>
      <c r="E2713" s="130" t="s">
        <v>224</v>
      </c>
      <c r="F2713" s="130">
        <v>1.2640114185970399</v>
      </c>
      <c r="G2713" s="130" t="s">
        <v>53</v>
      </c>
      <c r="H2713" s="130" t="s">
        <v>53</v>
      </c>
      <c r="I2713" s="130" t="s">
        <v>66</v>
      </c>
      <c r="J2713" s="130" t="s">
        <v>45</v>
      </c>
      <c r="K2713" s="130" t="s">
        <v>44</v>
      </c>
    </row>
    <row r="2714" spans="1:11" x14ac:dyDescent="0.35">
      <c r="A2714" s="130">
        <v>510</v>
      </c>
      <c r="B2714" s="130">
        <v>37</v>
      </c>
      <c r="C2714" s="130" t="s">
        <v>103</v>
      </c>
      <c r="D2714" s="130">
        <v>20919</v>
      </c>
      <c r="E2714" s="130" t="s">
        <v>224</v>
      </c>
      <c r="F2714" s="130">
        <v>1.2640114185970399</v>
      </c>
      <c r="G2714" s="130" t="s">
        <v>53</v>
      </c>
      <c r="H2714" s="130" t="s">
        <v>53</v>
      </c>
      <c r="I2714" s="130" t="s">
        <v>66</v>
      </c>
      <c r="J2714" s="130" t="s">
        <v>45</v>
      </c>
      <c r="K2714" s="130" t="s">
        <v>44</v>
      </c>
    </row>
    <row r="2715" spans="1:11" x14ac:dyDescent="0.35">
      <c r="A2715" s="130">
        <v>515</v>
      </c>
      <c r="B2715" s="130">
        <v>37</v>
      </c>
      <c r="C2715" s="130" t="s">
        <v>103</v>
      </c>
      <c r="D2715" s="130">
        <v>20617</v>
      </c>
      <c r="E2715" s="130" t="s">
        <v>224</v>
      </c>
      <c r="F2715" s="130">
        <v>1.2640114185970399</v>
      </c>
      <c r="G2715" s="130" t="s">
        <v>53</v>
      </c>
      <c r="H2715" s="130" t="s">
        <v>53</v>
      </c>
      <c r="I2715" s="130" t="s">
        <v>66</v>
      </c>
      <c r="J2715" s="130" t="s">
        <v>45</v>
      </c>
      <c r="K2715" s="130" t="s">
        <v>44</v>
      </c>
    </row>
    <row r="2716" spans="1:11" x14ac:dyDescent="0.35">
      <c r="A2716" s="130">
        <v>520</v>
      </c>
      <c r="B2716" s="130">
        <v>37</v>
      </c>
      <c r="C2716" s="130" t="s">
        <v>103</v>
      </c>
      <c r="D2716" s="130">
        <v>20789</v>
      </c>
      <c r="E2716" s="130" t="s">
        <v>224</v>
      </c>
      <c r="F2716" s="130">
        <v>1.2640114185970399</v>
      </c>
      <c r="G2716" s="130" t="s">
        <v>53</v>
      </c>
      <c r="H2716" s="130" t="s">
        <v>53</v>
      </c>
      <c r="I2716" s="130" t="s">
        <v>66</v>
      </c>
      <c r="J2716" s="130" t="s">
        <v>45</v>
      </c>
      <c r="K2716" s="130" t="s">
        <v>44</v>
      </c>
    </row>
    <row r="2717" spans="1:11" x14ac:dyDescent="0.35">
      <c r="A2717" s="130">
        <v>525</v>
      </c>
      <c r="B2717" s="130">
        <v>37</v>
      </c>
      <c r="C2717" s="130" t="s">
        <v>103</v>
      </c>
      <c r="D2717" s="130">
        <v>20837</v>
      </c>
      <c r="E2717" s="130" t="s">
        <v>224</v>
      </c>
      <c r="F2717" s="130">
        <v>1.2640114185970399</v>
      </c>
      <c r="G2717" s="130" t="s">
        <v>53</v>
      </c>
      <c r="H2717" s="130" t="s">
        <v>53</v>
      </c>
      <c r="I2717" s="130" t="s">
        <v>66</v>
      </c>
      <c r="J2717" s="130" t="s">
        <v>45</v>
      </c>
      <c r="K2717" s="130" t="s">
        <v>44</v>
      </c>
    </row>
    <row r="2718" spans="1:11" x14ac:dyDescent="0.35">
      <c r="A2718" s="130">
        <v>530</v>
      </c>
      <c r="B2718" s="130">
        <v>37</v>
      </c>
      <c r="C2718" s="130" t="s">
        <v>103</v>
      </c>
      <c r="D2718" s="130">
        <v>20554</v>
      </c>
      <c r="E2718" s="130" t="s">
        <v>224</v>
      </c>
      <c r="F2718" s="130">
        <v>1.2640114185970399</v>
      </c>
      <c r="G2718" s="130" t="s">
        <v>53</v>
      </c>
      <c r="H2718" s="130" t="s">
        <v>53</v>
      </c>
      <c r="I2718" s="130" t="s">
        <v>66</v>
      </c>
      <c r="J2718" s="130" t="s">
        <v>45</v>
      </c>
      <c r="K2718" s="130" t="s">
        <v>44</v>
      </c>
    </row>
    <row r="2719" spans="1:11" x14ac:dyDescent="0.35">
      <c r="A2719" s="130">
        <v>535</v>
      </c>
      <c r="B2719" s="130">
        <v>37</v>
      </c>
      <c r="C2719" s="130" t="s">
        <v>103</v>
      </c>
      <c r="D2719" s="130">
        <v>21551</v>
      </c>
      <c r="E2719" s="130" t="s">
        <v>224</v>
      </c>
      <c r="F2719" s="130">
        <v>1.2640114185970399</v>
      </c>
      <c r="G2719" s="130" t="s">
        <v>53</v>
      </c>
      <c r="H2719" s="130" t="s">
        <v>53</v>
      </c>
      <c r="I2719" s="130" t="s">
        <v>66</v>
      </c>
      <c r="J2719" s="130" t="s">
        <v>45</v>
      </c>
      <c r="K2719" s="130" t="s">
        <v>44</v>
      </c>
    </row>
    <row r="2720" spans="1:11" x14ac:dyDescent="0.35">
      <c r="A2720" s="130">
        <v>540</v>
      </c>
      <c r="B2720" s="130">
        <v>37</v>
      </c>
      <c r="C2720" s="130" t="s">
        <v>103</v>
      </c>
      <c r="D2720" s="130">
        <v>21959</v>
      </c>
      <c r="E2720" s="130" t="s">
        <v>224</v>
      </c>
      <c r="F2720" s="130">
        <v>1.2640114185970399</v>
      </c>
      <c r="G2720" s="130" t="s">
        <v>53</v>
      </c>
      <c r="H2720" s="130" t="s">
        <v>53</v>
      </c>
      <c r="I2720" s="130" t="s">
        <v>66</v>
      </c>
      <c r="J2720" s="130" t="s">
        <v>45</v>
      </c>
      <c r="K2720" s="130" t="s">
        <v>44</v>
      </c>
    </row>
    <row r="2721" spans="1:11" x14ac:dyDescent="0.35">
      <c r="A2721" s="130">
        <v>545</v>
      </c>
      <c r="B2721" s="130">
        <v>37</v>
      </c>
      <c r="C2721" s="130" t="s">
        <v>103</v>
      </c>
      <c r="D2721" s="130">
        <v>19946</v>
      </c>
      <c r="E2721" s="130" t="s">
        <v>224</v>
      </c>
      <c r="F2721" s="130">
        <v>1.2640114185970399</v>
      </c>
      <c r="G2721" s="130" t="s">
        <v>53</v>
      </c>
      <c r="H2721" s="130" t="s">
        <v>53</v>
      </c>
      <c r="I2721" s="130" t="s">
        <v>66</v>
      </c>
      <c r="J2721" s="130" t="s">
        <v>45</v>
      </c>
      <c r="K2721" s="130" t="s">
        <v>44</v>
      </c>
    </row>
    <row r="2722" spans="1:11" x14ac:dyDescent="0.35">
      <c r="A2722" s="130">
        <v>550</v>
      </c>
      <c r="B2722" s="130">
        <v>37</v>
      </c>
      <c r="C2722" s="130" t="s">
        <v>103</v>
      </c>
      <c r="D2722" s="130">
        <v>21089</v>
      </c>
      <c r="E2722" s="130" t="s">
        <v>224</v>
      </c>
      <c r="F2722" s="130">
        <v>1.2640114185970399</v>
      </c>
      <c r="G2722" s="130" t="s">
        <v>53</v>
      </c>
      <c r="H2722" s="130" t="s">
        <v>53</v>
      </c>
      <c r="I2722" s="130" t="s">
        <v>66</v>
      </c>
      <c r="J2722" s="130" t="s">
        <v>45</v>
      </c>
      <c r="K2722" s="130" t="s">
        <v>44</v>
      </c>
    </row>
    <row r="2723" spans="1:11" x14ac:dyDescent="0.35">
      <c r="A2723" s="130">
        <v>555</v>
      </c>
      <c r="B2723" s="130">
        <v>37</v>
      </c>
      <c r="C2723" s="130" t="s">
        <v>103</v>
      </c>
      <c r="D2723" s="130">
        <v>20550</v>
      </c>
      <c r="E2723" s="130" t="s">
        <v>224</v>
      </c>
      <c r="F2723" s="130">
        <v>1.2640114185970399</v>
      </c>
      <c r="G2723" s="130" t="s">
        <v>53</v>
      </c>
      <c r="H2723" s="130" t="s">
        <v>53</v>
      </c>
      <c r="I2723" s="130" t="s">
        <v>66</v>
      </c>
      <c r="J2723" s="130" t="s">
        <v>45</v>
      </c>
      <c r="K2723" s="130" t="s">
        <v>44</v>
      </c>
    </row>
    <row r="2724" spans="1:11" x14ac:dyDescent="0.35">
      <c r="A2724" s="130">
        <v>560</v>
      </c>
      <c r="B2724" s="130">
        <v>37</v>
      </c>
      <c r="C2724" s="130" t="s">
        <v>103</v>
      </c>
      <c r="D2724" s="130">
        <v>21289</v>
      </c>
      <c r="E2724" s="130" t="s">
        <v>224</v>
      </c>
      <c r="F2724" s="130">
        <v>1.2640114185970399</v>
      </c>
      <c r="G2724" s="130" t="s">
        <v>53</v>
      </c>
      <c r="H2724" s="130" t="s">
        <v>53</v>
      </c>
      <c r="I2724" s="130" t="s">
        <v>66</v>
      </c>
      <c r="J2724" s="130" t="s">
        <v>45</v>
      </c>
      <c r="K2724" s="130" t="s">
        <v>44</v>
      </c>
    </row>
    <row r="2725" spans="1:11" x14ac:dyDescent="0.35">
      <c r="A2725" s="130">
        <v>565</v>
      </c>
      <c r="B2725" s="130">
        <v>37</v>
      </c>
      <c r="C2725" s="130" t="s">
        <v>103</v>
      </c>
      <c r="D2725" s="130">
        <v>21379</v>
      </c>
      <c r="E2725" s="130" t="s">
        <v>224</v>
      </c>
      <c r="F2725" s="130">
        <v>1.2640114185970399</v>
      </c>
      <c r="G2725" s="130" t="s">
        <v>53</v>
      </c>
      <c r="H2725" s="130" t="s">
        <v>53</v>
      </c>
      <c r="I2725" s="130" t="s">
        <v>66</v>
      </c>
      <c r="J2725" s="130" t="s">
        <v>45</v>
      </c>
      <c r="K2725" s="130" t="s">
        <v>44</v>
      </c>
    </row>
    <row r="2726" spans="1:11" x14ac:dyDescent="0.35">
      <c r="A2726" s="130">
        <v>570</v>
      </c>
      <c r="B2726" s="130">
        <v>37</v>
      </c>
      <c r="C2726" s="130" t="s">
        <v>103</v>
      </c>
      <c r="D2726" s="130">
        <v>23395</v>
      </c>
      <c r="E2726" s="130" t="s">
        <v>224</v>
      </c>
      <c r="F2726" s="130">
        <v>1.2640114185970399</v>
      </c>
      <c r="G2726" s="130" t="s">
        <v>53</v>
      </c>
      <c r="H2726" s="130" t="s">
        <v>53</v>
      </c>
      <c r="I2726" s="130" t="s">
        <v>66</v>
      </c>
      <c r="J2726" s="130" t="s">
        <v>45</v>
      </c>
      <c r="K2726" s="130" t="s">
        <v>44</v>
      </c>
    </row>
    <row r="2727" spans="1:11" x14ac:dyDescent="0.35">
      <c r="A2727" s="130">
        <v>575</v>
      </c>
      <c r="B2727" s="130">
        <v>37</v>
      </c>
      <c r="C2727" s="130" t="s">
        <v>103</v>
      </c>
      <c r="D2727" s="130">
        <v>21427</v>
      </c>
      <c r="E2727" s="130" t="s">
        <v>224</v>
      </c>
      <c r="F2727" s="130">
        <v>1.2640114185970399</v>
      </c>
      <c r="G2727" s="130" t="s">
        <v>53</v>
      </c>
      <c r="H2727" s="130" t="s">
        <v>53</v>
      </c>
      <c r="I2727" s="130" t="s">
        <v>66</v>
      </c>
      <c r="J2727" s="130" t="s">
        <v>45</v>
      </c>
      <c r="K2727" s="130" t="s">
        <v>44</v>
      </c>
    </row>
    <row r="2728" spans="1:11" x14ac:dyDescent="0.35">
      <c r="A2728" s="130">
        <v>580</v>
      </c>
      <c r="B2728" s="130">
        <v>37</v>
      </c>
      <c r="C2728" s="130" t="s">
        <v>103</v>
      </c>
      <c r="D2728" s="130">
        <v>21766</v>
      </c>
      <c r="E2728" s="130" t="s">
        <v>224</v>
      </c>
      <c r="F2728" s="130">
        <v>1.2640114185970399</v>
      </c>
      <c r="G2728" s="130" t="s">
        <v>53</v>
      </c>
      <c r="H2728" s="130" t="s">
        <v>53</v>
      </c>
      <c r="I2728" s="130" t="s">
        <v>66</v>
      </c>
      <c r="J2728" s="130" t="s">
        <v>45</v>
      </c>
      <c r="K2728" s="130" t="s">
        <v>44</v>
      </c>
    </row>
    <row r="2729" spans="1:11" x14ac:dyDescent="0.35">
      <c r="A2729" s="130">
        <v>585</v>
      </c>
      <c r="B2729" s="130">
        <v>37</v>
      </c>
      <c r="C2729" s="130" t="s">
        <v>103</v>
      </c>
      <c r="D2729" s="130">
        <v>21859</v>
      </c>
      <c r="E2729" s="130" t="s">
        <v>224</v>
      </c>
      <c r="F2729" s="130">
        <v>1.2640114185970399</v>
      </c>
      <c r="G2729" s="130" t="s">
        <v>53</v>
      </c>
      <c r="H2729" s="130" t="s">
        <v>53</v>
      </c>
      <c r="I2729" s="130" t="s">
        <v>66</v>
      </c>
      <c r="J2729" s="130" t="s">
        <v>45</v>
      </c>
      <c r="K2729" s="130" t="s">
        <v>44</v>
      </c>
    </row>
    <row r="2730" spans="1:11" x14ac:dyDescent="0.35">
      <c r="A2730" s="130">
        <v>590</v>
      </c>
      <c r="B2730" s="130">
        <v>37</v>
      </c>
      <c r="C2730" s="130" t="s">
        <v>103</v>
      </c>
      <c r="D2730" s="130">
        <v>22949</v>
      </c>
      <c r="E2730" s="130" t="s">
        <v>224</v>
      </c>
      <c r="F2730" s="130">
        <v>1.2640114185970399</v>
      </c>
      <c r="G2730" s="130" t="s">
        <v>53</v>
      </c>
      <c r="H2730" s="130" t="s">
        <v>53</v>
      </c>
      <c r="I2730" s="130" t="s">
        <v>66</v>
      </c>
      <c r="J2730" s="130" t="s">
        <v>45</v>
      </c>
      <c r="K2730" s="130" t="s">
        <v>44</v>
      </c>
    </row>
    <row r="2731" spans="1:11" x14ac:dyDescent="0.35">
      <c r="A2731" s="130">
        <v>595</v>
      </c>
      <c r="B2731" s="130">
        <v>37</v>
      </c>
      <c r="C2731" s="130" t="s">
        <v>103</v>
      </c>
      <c r="D2731" s="130">
        <v>21330</v>
      </c>
      <c r="E2731" s="130" t="s">
        <v>224</v>
      </c>
      <c r="F2731" s="130">
        <v>1.2640114185970399</v>
      </c>
      <c r="G2731" s="130" t="s">
        <v>53</v>
      </c>
      <c r="H2731" s="130" t="s">
        <v>53</v>
      </c>
      <c r="I2731" s="130" t="s">
        <v>66</v>
      </c>
      <c r="J2731" s="130" t="s">
        <v>45</v>
      </c>
      <c r="K2731" s="130" t="s">
        <v>44</v>
      </c>
    </row>
    <row r="2732" spans="1:11" x14ac:dyDescent="0.35">
      <c r="A2732" s="130">
        <v>600</v>
      </c>
      <c r="B2732" s="130">
        <v>37.1</v>
      </c>
      <c r="C2732" s="130" t="s">
        <v>103</v>
      </c>
      <c r="D2732" s="130">
        <v>22766</v>
      </c>
      <c r="E2732" s="130" t="s">
        <v>224</v>
      </c>
      <c r="F2732" s="130">
        <v>1.2640114185970399</v>
      </c>
      <c r="G2732" s="130" t="s">
        <v>53</v>
      </c>
      <c r="H2732" s="130" t="s">
        <v>53</v>
      </c>
      <c r="I2732" s="130" t="s">
        <v>66</v>
      </c>
      <c r="J2732" s="130" t="s">
        <v>45</v>
      </c>
      <c r="K2732" s="130" t="s">
        <v>44</v>
      </c>
    </row>
    <row r="2733" spans="1:11" x14ac:dyDescent="0.35">
      <c r="A2733" s="130">
        <v>605</v>
      </c>
      <c r="B2733" s="130">
        <v>37</v>
      </c>
      <c r="C2733" s="130" t="s">
        <v>103</v>
      </c>
      <c r="D2733" s="130">
        <v>22647</v>
      </c>
      <c r="E2733" s="130" t="s">
        <v>224</v>
      </c>
      <c r="F2733" s="130">
        <v>1.2640114185970399</v>
      </c>
      <c r="G2733" s="130" t="s">
        <v>53</v>
      </c>
      <c r="H2733" s="130" t="s">
        <v>53</v>
      </c>
      <c r="I2733" s="130" t="s">
        <v>66</v>
      </c>
      <c r="J2733" s="130" t="s">
        <v>45</v>
      </c>
      <c r="K2733" s="130" t="s">
        <v>44</v>
      </c>
    </row>
    <row r="2734" spans="1:11" x14ac:dyDescent="0.35">
      <c r="A2734" s="130">
        <v>610</v>
      </c>
      <c r="B2734" s="130">
        <v>37</v>
      </c>
      <c r="C2734" s="130" t="s">
        <v>103</v>
      </c>
      <c r="D2734" s="130">
        <v>21048</v>
      </c>
      <c r="E2734" s="130" t="s">
        <v>224</v>
      </c>
      <c r="F2734" s="130">
        <v>1.2640114185970399</v>
      </c>
      <c r="G2734" s="130" t="s">
        <v>53</v>
      </c>
      <c r="H2734" s="130" t="s">
        <v>53</v>
      </c>
      <c r="I2734" s="130" t="s">
        <v>66</v>
      </c>
      <c r="J2734" s="130" t="s">
        <v>45</v>
      </c>
      <c r="K2734" s="130" t="s">
        <v>44</v>
      </c>
    </row>
    <row r="2735" spans="1:11" x14ac:dyDescent="0.35">
      <c r="A2735" s="130">
        <v>615</v>
      </c>
      <c r="B2735" s="130">
        <v>37</v>
      </c>
      <c r="C2735" s="130" t="s">
        <v>103</v>
      </c>
      <c r="D2735" s="130">
        <v>22430</v>
      </c>
      <c r="E2735" s="130" t="s">
        <v>224</v>
      </c>
      <c r="F2735" s="130">
        <v>1.2640114185970399</v>
      </c>
      <c r="G2735" s="130" t="s">
        <v>53</v>
      </c>
      <c r="H2735" s="130" t="s">
        <v>53</v>
      </c>
      <c r="I2735" s="130" t="s">
        <v>66</v>
      </c>
      <c r="J2735" s="130" t="s">
        <v>45</v>
      </c>
      <c r="K2735" s="130" t="s">
        <v>44</v>
      </c>
    </row>
    <row r="2736" spans="1:11" x14ac:dyDescent="0.35">
      <c r="A2736" s="130">
        <v>620</v>
      </c>
      <c r="B2736" s="130">
        <v>37</v>
      </c>
      <c r="C2736" s="130" t="s">
        <v>103</v>
      </c>
      <c r="D2736" s="130">
        <v>22901</v>
      </c>
      <c r="E2736" s="130" t="s">
        <v>224</v>
      </c>
      <c r="F2736" s="130">
        <v>1.2640114185970399</v>
      </c>
      <c r="G2736" s="130" t="s">
        <v>53</v>
      </c>
      <c r="H2736" s="130" t="s">
        <v>53</v>
      </c>
      <c r="I2736" s="130" t="s">
        <v>66</v>
      </c>
      <c r="J2736" s="130" t="s">
        <v>45</v>
      </c>
      <c r="K2736" s="130" t="s">
        <v>44</v>
      </c>
    </row>
    <row r="2737" spans="1:11" x14ac:dyDescent="0.35">
      <c r="A2737" s="130">
        <v>625</v>
      </c>
      <c r="B2737" s="130">
        <v>37</v>
      </c>
      <c r="C2737" s="130" t="s">
        <v>103</v>
      </c>
      <c r="D2737" s="130">
        <v>22028</v>
      </c>
      <c r="E2737" s="130" t="s">
        <v>224</v>
      </c>
      <c r="F2737" s="130">
        <v>1.2640114185970399</v>
      </c>
      <c r="G2737" s="130" t="s">
        <v>53</v>
      </c>
      <c r="H2737" s="130" t="s">
        <v>53</v>
      </c>
      <c r="I2737" s="130" t="s">
        <v>66</v>
      </c>
      <c r="J2737" s="130" t="s">
        <v>45</v>
      </c>
      <c r="K2737" s="130" t="s">
        <v>44</v>
      </c>
    </row>
    <row r="2738" spans="1:11" x14ac:dyDescent="0.35">
      <c r="A2738" s="130">
        <v>630</v>
      </c>
      <c r="B2738" s="130">
        <v>37</v>
      </c>
      <c r="C2738" s="130" t="s">
        <v>103</v>
      </c>
      <c r="D2738" s="130">
        <v>20982</v>
      </c>
      <c r="E2738" s="130" t="s">
        <v>224</v>
      </c>
      <c r="F2738" s="130">
        <v>1.2640114185970399</v>
      </c>
      <c r="G2738" s="130" t="s">
        <v>53</v>
      </c>
      <c r="H2738" s="130" t="s">
        <v>53</v>
      </c>
      <c r="I2738" s="130" t="s">
        <v>66</v>
      </c>
      <c r="J2738" s="130" t="s">
        <v>45</v>
      </c>
      <c r="K2738" s="130" t="s">
        <v>44</v>
      </c>
    </row>
    <row r="2739" spans="1:11" x14ac:dyDescent="0.35">
      <c r="A2739" s="130">
        <v>635</v>
      </c>
      <c r="B2739" s="130">
        <v>37</v>
      </c>
      <c r="C2739" s="130" t="s">
        <v>103</v>
      </c>
      <c r="D2739" s="130">
        <v>21242</v>
      </c>
      <c r="E2739" s="130" t="s">
        <v>224</v>
      </c>
      <c r="F2739" s="130">
        <v>1.2640114185970399</v>
      </c>
      <c r="G2739" s="130" t="s">
        <v>53</v>
      </c>
      <c r="H2739" s="130" t="s">
        <v>53</v>
      </c>
      <c r="I2739" s="130" t="s">
        <v>66</v>
      </c>
      <c r="J2739" s="130" t="s">
        <v>45</v>
      </c>
      <c r="K2739" s="130" t="s">
        <v>44</v>
      </c>
    </row>
    <row r="2740" spans="1:11" x14ac:dyDescent="0.35">
      <c r="A2740" s="130">
        <v>640</v>
      </c>
      <c r="B2740" s="130">
        <v>37</v>
      </c>
      <c r="C2740" s="130" t="s">
        <v>103</v>
      </c>
      <c r="D2740" s="130">
        <v>21536</v>
      </c>
      <c r="E2740" s="130" t="s">
        <v>224</v>
      </c>
      <c r="F2740" s="130">
        <v>1.2640114185970399</v>
      </c>
      <c r="G2740" s="130" t="s">
        <v>53</v>
      </c>
      <c r="H2740" s="130" t="s">
        <v>53</v>
      </c>
      <c r="I2740" s="130" t="s">
        <v>66</v>
      </c>
      <c r="J2740" s="130" t="s">
        <v>45</v>
      </c>
      <c r="K2740" s="130" t="s">
        <v>44</v>
      </c>
    </row>
    <row r="2741" spans="1:11" x14ac:dyDescent="0.35">
      <c r="A2741" s="130">
        <v>645</v>
      </c>
      <c r="B2741" s="130">
        <v>37</v>
      </c>
      <c r="C2741" s="130" t="s">
        <v>103</v>
      </c>
      <c r="D2741" s="130">
        <v>21866</v>
      </c>
      <c r="E2741" s="130" t="s">
        <v>224</v>
      </c>
      <c r="F2741" s="130">
        <v>1.2640114185970399</v>
      </c>
      <c r="G2741" s="130" t="s">
        <v>53</v>
      </c>
      <c r="H2741" s="130" t="s">
        <v>53</v>
      </c>
      <c r="I2741" s="130" t="s">
        <v>66</v>
      </c>
      <c r="J2741" s="130" t="s">
        <v>45</v>
      </c>
      <c r="K2741" s="130" t="s">
        <v>44</v>
      </c>
    </row>
    <row r="2742" spans="1:11" x14ac:dyDescent="0.35">
      <c r="A2742" s="130">
        <v>650</v>
      </c>
      <c r="B2742" s="130">
        <v>37</v>
      </c>
      <c r="C2742" s="130" t="s">
        <v>103</v>
      </c>
      <c r="D2742" s="130">
        <v>23837</v>
      </c>
      <c r="E2742" s="130" t="s">
        <v>224</v>
      </c>
      <c r="F2742" s="130">
        <v>1.2640114185970399</v>
      </c>
      <c r="G2742" s="130" t="s">
        <v>53</v>
      </c>
      <c r="H2742" s="130" t="s">
        <v>53</v>
      </c>
      <c r="I2742" s="130" t="s">
        <v>66</v>
      </c>
      <c r="J2742" s="130" t="s">
        <v>45</v>
      </c>
      <c r="K2742" s="130" t="s">
        <v>44</v>
      </c>
    </row>
    <row r="2743" spans="1:11" x14ac:dyDescent="0.35">
      <c r="A2743" s="130">
        <v>655</v>
      </c>
      <c r="B2743" s="130">
        <v>37</v>
      </c>
      <c r="C2743" s="130" t="s">
        <v>103</v>
      </c>
      <c r="D2743" s="130">
        <v>21085</v>
      </c>
      <c r="E2743" s="130" t="s">
        <v>224</v>
      </c>
      <c r="F2743" s="130">
        <v>1.2640114185970399</v>
      </c>
      <c r="G2743" s="130" t="s">
        <v>53</v>
      </c>
      <c r="H2743" s="130" t="s">
        <v>53</v>
      </c>
      <c r="I2743" s="130" t="s">
        <v>66</v>
      </c>
      <c r="J2743" s="130" t="s">
        <v>45</v>
      </c>
      <c r="K2743" s="130" t="s">
        <v>44</v>
      </c>
    </row>
    <row r="2744" spans="1:11" x14ac:dyDescent="0.35">
      <c r="A2744" s="130">
        <v>660</v>
      </c>
      <c r="B2744" s="130">
        <v>37</v>
      </c>
      <c r="C2744" s="130" t="s">
        <v>103</v>
      </c>
      <c r="D2744" s="130">
        <v>22082</v>
      </c>
      <c r="E2744" s="130" t="s">
        <v>224</v>
      </c>
      <c r="F2744" s="130">
        <v>1.2640114185970399</v>
      </c>
      <c r="G2744" s="130" t="s">
        <v>53</v>
      </c>
      <c r="H2744" s="130" t="s">
        <v>53</v>
      </c>
      <c r="I2744" s="130" t="s">
        <v>66</v>
      </c>
      <c r="J2744" s="130" t="s">
        <v>45</v>
      </c>
      <c r="K2744" s="130" t="s">
        <v>44</v>
      </c>
    </row>
    <row r="2745" spans="1:11" x14ac:dyDescent="0.35">
      <c r="A2745" s="130">
        <v>665</v>
      </c>
      <c r="B2745" s="130">
        <v>37</v>
      </c>
      <c r="C2745" s="130" t="s">
        <v>103</v>
      </c>
      <c r="D2745" s="130">
        <v>22496</v>
      </c>
      <c r="E2745" s="130" t="s">
        <v>224</v>
      </c>
      <c r="F2745" s="130">
        <v>1.2640114185970399</v>
      </c>
      <c r="G2745" s="130" t="s">
        <v>53</v>
      </c>
      <c r="H2745" s="130" t="s">
        <v>53</v>
      </c>
      <c r="I2745" s="130" t="s">
        <v>66</v>
      </c>
      <c r="J2745" s="130" t="s">
        <v>45</v>
      </c>
      <c r="K2745" s="130" t="s">
        <v>44</v>
      </c>
    </row>
    <row r="2746" spans="1:11" x14ac:dyDescent="0.35">
      <c r="A2746" s="130">
        <v>670</v>
      </c>
      <c r="B2746" s="130">
        <v>37</v>
      </c>
      <c r="C2746" s="130" t="s">
        <v>103</v>
      </c>
      <c r="D2746" s="130">
        <v>21467</v>
      </c>
      <c r="E2746" s="130" t="s">
        <v>224</v>
      </c>
      <c r="F2746" s="130">
        <v>1.2640114185970399</v>
      </c>
      <c r="G2746" s="130" t="s">
        <v>53</v>
      </c>
      <c r="H2746" s="130" t="s">
        <v>53</v>
      </c>
      <c r="I2746" s="130" t="s">
        <v>66</v>
      </c>
      <c r="J2746" s="130" t="s">
        <v>45</v>
      </c>
      <c r="K2746" s="130" t="s">
        <v>44</v>
      </c>
    </row>
    <row r="2747" spans="1:11" x14ac:dyDescent="0.35">
      <c r="A2747" s="130">
        <v>675</v>
      </c>
      <c r="B2747" s="130">
        <v>37</v>
      </c>
      <c r="C2747" s="130" t="s">
        <v>103</v>
      </c>
      <c r="D2747" s="130">
        <v>22803</v>
      </c>
      <c r="E2747" s="130" t="s">
        <v>224</v>
      </c>
      <c r="F2747" s="130">
        <v>1.2640114185970399</v>
      </c>
      <c r="G2747" s="130" t="s">
        <v>53</v>
      </c>
      <c r="H2747" s="130" t="s">
        <v>53</v>
      </c>
      <c r="I2747" s="130" t="s">
        <v>66</v>
      </c>
      <c r="J2747" s="130" t="s">
        <v>45</v>
      </c>
      <c r="K2747" s="130" t="s">
        <v>44</v>
      </c>
    </row>
    <row r="2748" spans="1:11" x14ac:dyDescent="0.35">
      <c r="A2748" s="130">
        <v>680</v>
      </c>
      <c r="B2748" s="130">
        <v>37</v>
      </c>
      <c r="C2748" s="130" t="s">
        <v>103</v>
      </c>
      <c r="D2748" s="130">
        <v>21909</v>
      </c>
      <c r="E2748" s="130" t="s">
        <v>224</v>
      </c>
      <c r="F2748" s="130">
        <v>1.2640114185970399</v>
      </c>
      <c r="G2748" s="130" t="s">
        <v>53</v>
      </c>
      <c r="H2748" s="130" t="s">
        <v>53</v>
      </c>
      <c r="I2748" s="130" t="s">
        <v>66</v>
      </c>
      <c r="J2748" s="130" t="s">
        <v>45</v>
      </c>
      <c r="K2748" s="130" t="s">
        <v>44</v>
      </c>
    </row>
    <row r="2749" spans="1:11" x14ac:dyDescent="0.35">
      <c r="A2749" s="130">
        <v>685</v>
      </c>
      <c r="B2749" s="130">
        <v>37</v>
      </c>
      <c r="C2749" s="130" t="s">
        <v>103</v>
      </c>
      <c r="D2749" s="130">
        <v>23380</v>
      </c>
      <c r="E2749" s="130" t="s">
        <v>224</v>
      </c>
      <c r="F2749" s="130">
        <v>1.2640114185970399</v>
      </c>
      <c r="G2749" s="130" t="s">
        <v>53</v>
      </c>
      <c r="H2749" s="130" t="s">
        <v>53</v>
      </c>
      <c r="I2749" s="130" t="s">
        <v>66</v>
      </c>
      <c r="J2749" s="130" t="s">
        <v>45</v>
      </c>
      <c r="K2749" s="130" t="s">
        <v>44</v>
      </c>
    </row>
    <row r="2750" spans="1:11" x14ac:dyDescent="0.35">
      <c r="A2750" s="130">
        <v>690</v>
      </c>
      <c r="B2750" s="130">
        <v>37</v>
      </c>
      <c r="C2750" s="130" t="s">
        <v>103</v>
      </c>
      <c r="D2750" s="130">
        <v>24743</v>
      </c>
      <c r="E2750" s="130" t="s">
        <v>224</v>
      </c>
      <c r="F2750" s="130">
        <v>1.2640114185970399</v>
      </c>
      <c r="G2750" s="130" t="s">
        <v>53</v>
      </c>
      <c r="H2750" s="130" t="s">
        <v>53</v>
      </c>
      <c r="I2750" s="130" t="s">
        <v>66</v>
      </c>
      <c r="J2750" s="130" t="s">
        <v>45</v>
      </c>
      <c r="K2750" s="130" t="s">
        <v>44</v>
      </c>
    </row>
    <row r="2751" spans="1:11" x14ac:dyDescent="0.35">
      <c r="A2751" s="130">
        <v>695</v>
      </c>
      <c r="B2751" s="130">
        <v>37</v>
      </c>
      <c r="C2751" s="130" t="s">
        <v>103</v>
      </c>
      <c r="D2751" s="130">
        <v>22466</v>
      </c>
      <c r="E2751" s="130" t="s">
        <v>224</v>
      </c>
      <c r="F2751" s="130">
        <v>1.2640114185970399</v>
      </c>
      <c r="G2751" s="130" t="s">
        <v>53</v>
      </c>
      <c r="H2751" s="130" t="s">
        <v>53</v>
      </c>
      <c r="I2751" s="130" t="s">
        <v>66</v>
      </c>
      <c r="J2751" s="130" t="s">
        <v>45</v>
      </c>
      <c r="K2751" s="130" t="s">
        <v>44</v>
      </c>
    </row>
    <row r="2752" spans="1:11" x14ac:dyDescent="0.35">
      <c r="A2752" s="130">
        <v>700</v>
      </c>
      <c r="B2752" s="130">
        <v>37</v>
      </c>
      <c r="C2752" s="130" t="s">
        <v>103</v>
      </c>
      <c r="D2752" s="130">
        <v>22955</v>
      </c>
      <c r="E2752" s="130" t="s">
        <v>224</v>
      </c>
      <c r="F2752" s="130">
        <v>1.2640114185970399</v>
      </c>
      <c r="G2752" s="130" t="s">
        <v>53</v>
      </c>
      <c r="H2752" s="130" t="s">
        <v>53</v>
      </c>
      <c r="I2752" s="130" t="s">
        <v>66</v>
      </c>
      <c r="J2752" s="130" t="s">
        <v>45</v>
      </c>
      <c r="K2752" s="130" t="s">
        <v>44</v>
      </c>
    </row>
    <row r="2753" spans="1:11" x14ac:dyDescent="0.35">
      <c r="A2753" s="130">
        <v>705</v>
      </c>
      <c r="B2753" s="130">
        <v>37</v>
      </c>
      <c r="C2753" s="130" t="s">
        <v>103</v>
      </c>
      <c r="D2753" s="130">
        <v>23315</v>
      </c>
      <c r="E2753" s="130" t="s">
        <v>224</v>
      </c>
      <c r="F2753" s="130">
        <v>1.2640114185970399</v>
      </c>
      <c r="G2753" s="130" t="s">
        <v>53</v>
      </c>
      <c r="H2753" s="130" t="s">
        <v>53</v>
      </c>
      <c r="I2753" s="130" t="s">
        <v>66</v>
      </c>
      <c r="J2753" s="130" t="s">
        <v>45</v>
      </c>
      <c r="K2753" s="130" t="s">
        <v>44</v>
      </c>
    </row>
    <row r="2754" spans="1:11" x14ac:dyDescent="0.35">
      <c r="A2754" s="130">
        <v>710</v>
      </c>
      <c r="B2754" s="130">
        <v>37</v>
      </c>
      <c r="C2754" s="130" t="s">
        <v>103</v>
      </c>
      <c r="D2754" s="130">
        <v>23172</v>
      </c>
      <c r="E2754" s="130" t="s">
        <v>224</v>
      </c>
      <c r="F2754" s="130">
        <v>1.2640114185970399</v>
      </c>
      <c r="G2754" s="130" t="s">
        <v>53</v>
      </c>
      <c r="H2754" s="130" t="s">
        <v>53</v>
      </c>
      <c r="I2754" s="130" t="s">
        <v>66</v>
      </c>
      <c r="J2754" s="130" t="s">
        <v>45</v>
      </c>
      <c r="K2754" s="130" t="s">
        <v>44</v>
      </c>
    </row>
    <row r="2755" spans="1:11" x14ac:dyDescent="0.35">
      <c r="A2755" s="130">
        <v>715</v>
      </c>
      <c r="B2755" s="130">
        <v>37</v>
      </c>
      <c r="C2755" s="130" t="s">
        <v>103</v>
      </c>
      <c r="D2755" s="130">
        <v>21455</v>
      </c>
      <c r="E2755" s="130" t="s">
        <v>224</v>
      </c>
      <c r="F2755" s="130">
        <v>1.2640114185970399</v>
      </c>
      <c r="G2755" s="130" t="s">
        <v>53</v>
      </c>
      <c r="H2755" s="130" t="s">
        <v>53</v>
      </c>
      <c r="I2755" s="130" t="s">
        <v>66</v>
      </c>
      <c r="J2755" s="130" t="s">
        <v>45</v>
      </c>
      <c r="K2755" s="130" t="s">
        <v>44</v>
      </c>
    </row>
    <row r="2756" spans="1:11" x14ac:dyDescent="0.35">
      <c r="A2756" s="130">
        <v>720</v>
      </c>
      <c r="B2756" s="130">
        <v>37</v>
      </c>
      <c r="C2756" s="130" t="s">
        <v>103</v>
      </c>
      <c r="D2756" s="130">
        <v>22665</v>
      </c>
      <c r="E2756" s="130" t="s">
        <v>224</v>
      </c>
      <c r="F2756" s="130">
        <v>1.2640114185970399</v>
      </c>
      <c r="G2756" s="130" t="s">
        <v>53</v>
      </c>
      <c r="H2756" s="130" t="s">
        <v>53</v>
      </c>
      <c r="I2756" s="130" t="s">
        <v>66</v>
      </c>
      <c r="J2756" s="130" t="s">
        <v>45</v>
      </c>
      <c r="K2756" s="130" t="s">
        <v>44</v>
      </c>
    </row>
    <row r="2757" spans="1:11" x14ac:dyDescent="0.35">
      <c r="A2757" s="130">
        <v>0</v>
      </c>
      <c r="B2757" s="130">
        <v>37</v>
      </c>
      <c r="C2757" s="130" t="s">
        <v>104</v>
      </c>
      <c r="D2757" s="130">
        <v>17473</v>
      </c>
      <c r="E2757" s="130" t="s">
        <v>224</v>
      </c>
      <c r="F2757" s="130">
        <v>1.6729562893196099</v>
      </c>
      <c r="G2757" s="130" t="s">
        <v>53</v>
      </c>
      <c r="H2757" s="130" t="s">
        <v>53</v>
      </c>
      <c r="I2757" s="130" t="s">
        <v>66</v>
      </c>
      <c r="J2757" s="130" t="s">
        <v>45</v>
      </c>
      <c r="K2757" s="130" t="s">
        <v>44</v>
      </c>
    </row>
    <row r="2758" spans="1:11" x14ac:dyDescent="0.35">
      <c r="A2758" s="130">
        <v>5</v>
      </c>
      <c r="B2758" s="130">
        <v>37</v>
      </c>
      <c r="C2758" s="130" t="s">
        <v>104</v>
      </c>
      <c r="D2758" s="130">
        <v>14401</v>
      </c>
      <c r="E2758" s="130" t="s">
        <v>224</v>
      </c>
      <c r="F2758" s="130">
        <v>1.6729562893196099</v>
      </c>
      <c r="G2758" s="130" t="s">
        <v>53</v>
      </c>
      <c r="H2758" s="130" t="s">
        <v>53</v>
      </c>
      <c r="I2758" s="130" t="s">
        <v>66</v>
      </c>
      <c r="J2758" s="130" t="s">
        <v>45</v>
      </c>
      <c r="K2758" s="130" t="s">
        <v>44</v>
      </c>
    </row>
    <row r="2759" spans="1:11" x14ac:dyDescent="0.35">
      <c r="A2759" s="130">
        <v>10</v>
      </c>
      <c r="B2759" s="130">
        <v>37</v>
      </c>
      <c r="C2759" s="130" t="s">
        <v>104</v>
      </c>
      <c r="D2759" s="130">
        <v>11679</v>
      </c>
      <c r="E2759" s="130" t="s">
        <v>224</v>
      </c>
      <c r="F2759" s="130">
        <v>1.6729562893196099</v>
      </c>
      <c r="G2759" s="130" t="s">
        <v>53</v>
      </c>
      <c r="H2759" s="130" t="s">
        <v>53</v>
      </c>
      <c r="I2759" s="130" t="s">
        <v>66</v>
      </c>
      <c r="J2759" s="130" t="s">
        <v>45</v>
      </c>
      <c r="K2759" s="130" t="s">
        <v>44</v>
      </c>
    </row>
    <row r="2760" spans="1:11" x14ac:dyDescent="0.35">
      <c r="A2760" s="130">
        <v>15</v>
      </c>
      <c r="B2760" s="130">
        <v>36.9</v>
      </c>
      <c r="C2760" s="130" t="s">
        <v>104</v>
      </c>
      <c r="D2760" s="130">
        <v>8524</v>
      </c>
      <c r="E2760" s="130" t="s">
        <v>224</v>
      </c>
      <c r="F2760" s="130">
        <v>1.6729562893196099</v>
      </c>
      <c r="G2760" s="130" t="s">
        <v>53</v>
      </c>
      <c r="H2760" s="130" t="s">
        <v>53</v>
      </c>
      <c r="I2760" s="130" t="s">
        <v>66</v>
      </c>
      <c r="J2760" s="130" t="s">
        <v>45</v>
      </c>
      <c r="K2760" s="130" t="s">
        <v>44</v>
      </c>
    </row>
    <row r="2761" spans="1:11" x14ac:dyDescent="0.35">
      <c r="A2761" s="130">
        <v>20</v>
      </c>
      <c r="B2761" s="130">
        <v>37</v>
      </c>
      <c r="C2761" s="130" t="s">
        <v>104</v>
      </c>
      <c r="D2761" s="130">
        <v>8138</v>
      </c>
      <c r="E2761" s="130" t="s">
        <v>224</v>
      </c>
      <c r="F2761" s="130">
        <v>1.6729562893196099</v>
      </c>
      <c r="G2761" s="130" t="s">
        <v>53</v>
      </c>
      <c r="H2761" s="130" t="s">
        <v>53</v>
      </c>
      <c r="I2761" s="130" t="s">
        <v>66</v>
      </c>
      <c r="J2761" s="130" t="s">
        <v>45</v>
      </c>
      <c r="K2761" s="130" t="s">
        <v>44</v>
      </c>
    </row>
    <row r="2762" spans="1:11" x14ac:dyDescent="0.35">
      <c r="A2762" s="130">
        <v>25</v>
      </c>
      <c r="B2762" s="130">
        <v>37</v>
      </c>
      <c r="C2762" s="130" t="s">
        <v>104</v>
      </c>
      <c r="D2762" s="130">
        <v>7529</v>
      </c>
      <c r="E2762" s="130" t="s">
        <v>224</v>
      </c>
      <c r="F2762" s="130">
        <v>1.6729562893196099</v>
      </c>
      <c r="G2762" s="130" t="s">
        <v>53</v>
      </c>
      <c r="H2762" s="130" t="s">
        <v>53</v>
      </c>
      <c r="I2762" s="130" t="s">
        <v>66</v>
      </c>
      <c r="J2762" s="130" t="s">
        <v>45</v>
      </c>
      <c r="K2762" s="130" t="s">
        <v>44</v>
      </c>
    </row>
    <row r="2763" spans="1:11" x14ac:dyDescent="0.35">
      <c r="A2763" s="130">
        <v>30</v>
      </c>
      <c r="B2763" s="130">
        <v>36.9</v>
      </c>
      <c r="C2763" s="130" t="s">
        <v>104</v>
      </c>
      <c r="D2763" s="130">
        <v>6945</v>
      </c>
      <c r="E2763" s="130" t="s">
        <v>224</v>
      </c>
      <c r="F2763" s="130">
        <v>1.6729562893196099</v>
      </c>
      <c r="G2763" s="130" t="s">
        <v>53</v>
      </c>
      <c r="H2763" s="130" t="s">
        <v>53</v>
      </c>
      <c r="I2763" s="130" t="s">
        <v>66</v>
      </c>
      <c r="J2763" s="130" t="s">
        <v>45</v>
      </c>
      <c r="K2763" s="130" t="s">
        <v>44</v>
      </c>
    </row>
    <row r="2764" spans="1:11" x14ac:dyDescent="0.35">
      <c r="A2764" s="130">
        <v>35</v>
      </c>
      <c r="B2764" s="130">
        <v>37</v>
      </c>
      <c r="C2764" s="130" t="s">
        <v>104</v>
      </c>
      <c r="D2764" s="130">
        <v>6930</v>
      </c>
      <c r="E2764" s="130" t="s">
        <v>224</v>
      </c>
      <c r="F2764" s="130">
        <v>1.6729562893196099</v>
      </c>
      <c r="G2764" s="130" t="s">
        <v>53</v>
      </c>
      <c r="H2764" s="130" t="s">
        <v>53</v>
      </c>
      <c r="I2764" s="130" t="s">
        <v>66</v>
      </c>
      <c r="J2764" s="130" t="s">
        <v>45</v>
      </c>
      <c r="K2764" s="130" t="s">
        <v>44</v>
      </c>
    </row>
    <row r="2765" spans="1:11" x14ac:dyDescent="0.35">
      <c r="A2765" s="130">
        <v>40</v>
      </c>
      <c r="B2765" s="130">
        <v>37</v>
      </c>
      <c r="C2765" s="130" t="s">
        <v>104</v>
      </c>
      <c r="D2765" s="130">
        <v>6039</v>
      </c>
      <c r="E2765" s="130" t="s">
        <v>224</v>
      </c>
      <c r="F2765" s="130">
        <v>1.6729562893196099</v>
      </c>
      <c r="G2765" s="130" t="s">
        <v>53</v>
      </c>
      <c r="H2765" s="130" t="s">
        <v>53</v>
      </c>
      <c r="I2765" s="130" t="s">
        <v>66</v>
      </c>
      <c r="J2765" s="130" t="s">
        <v>45</v>
      </c>
      <c r="K2765" s="130" t="s">
        <v>44</v>
      </c>
    </row>
    <row r="2766" spans="1:11" x14ac:dyDescent="0.35">
      <c r="A2766" s="130">
        <v>45</v>
      </c>
      <c r="B2766" s="130">
        <v>37</v>
      </c>
      <c r="C2766" s="130" t="s">
        <v>104</v>
      </c>
      <c r="D2766" s="130">
        <v>6268</v>
      </c>
      <c r="E2766" s="130" t="s">
        <v>224</v>
      </c>
      <c r="F2766" s="130">
        <v>1.6729562893196099</v>
      </c>
      <c r="G2766" s="130" t="s">
        <v>53</v>
      </c>
      <c r="H2766" s="130" t="s">
        <v>53</v>
      </c>
      <c r="I2766" s="130" t="s">
        <v>66</v>
      </c>
      <c r="J2766" s="130" t="s">
        <v>45</v>
      </c>
      <c r="K2766" s="130" t="s">
        <v>44</v>
      </c>
    </row>
    <row r="2767" spans="1:11" x14ac:dyDescent="0.35">
      <c r="A2767" s="130">
        <v>50</v>
      </c>
      <c r="B2767" s="130">
        <v>37</v>
      </c>
      <c r="C2767" s="130" t="s">
        <v>104</v>
      </c>
      <c r="D2767" s="130">
        <v>6135</v>
      </c>
      <c r="E2767" s="130" t="s">
        <v>224</v>
      </c>
      <c r="F2767" s="130">
        <v>1.6729562893196099</v>
      </c>
      <c r="G2767" s="130" t="s">
        <v>53</v>
      </c>
      <c r="H2767" s="130" t="s">
        <v>53</v>
      </c>
      <c r="I2767" s="130" t="s">
        <v>66</v>
      </c>
      <c r="J2767" s="130" t="s">
        <v>45</v>
      </c>
      <c r="K2767" s="130" t="s">
        <v>44</v>
      </c>
    </row>
    <row r="2768" spans="1:11" x14ac:dyDescent="0.35">
      <c r="A2768" s="130">
        <v>55</v>
      </c>
      <c r="B2768" s="130">
        <v>37</v>
      </c>
      <c r="C2768" s="130" t="s">
        <v>104</v>
      </c>
      <c r="D2768" s="130">
        <v>6128</v>
      </c>
      <c r="E2768" s="130" t="s">
        <v>224</v>
      </c>
      <c r="F2768" s="130">
        <v>1.6729562893196099</v>
      </c>
      <c r="G2768" s="130" t="s">
        <v>53</v>
      </c>
      <c r="H2768" s="130" t="s">
        <v>53</v>
      </c>
      <c r="I2768" s="130" t="s">
        <v>66</v>
      </c>
      <c r="J2768" s="130" t="s">
        <v>45</v>
      </c>
      <c r="K2768" s="130" t="s">
        <v>44</v>
      </c>
    </row>
    <row r="2769" spans="1:11" x14ac:dyDescent="0.35">
      <c r="A2769" s="130">
        <v>60</v>
      </c>
      <c r="B2769" s="130">
        <v>37</v>
      </c>
      <c r="C2769" s="130" t="s">
        <v>104</v>
      </c>
      <c r="D2769" s="130">
        <v>5679</v>
      </c>
      <c r="E2769" s="130" t="s">
        <v>224</v>
      </c>
      <c r="F2769" s="130">
        <v>1.6729562893196099</v>
      </c>
      <c r="G2769" s="130" t="s">
        <v>53</v>
      </c>
      <c r="H2769" s="130" t="s">
        <v>53</v>
      </c>
      <c r="I2769" s="130" t="s">
        <v>66</v>
      </c>
      <c r="J2769" s="130" t="s">
        <v>45</v>
      </c>
      <c r="K2769" s="130" t="s">
        <v>44</v>
      </c>
    </row>
    <row r="2770" spans="1:11" x14ac:dyDescent="0.35">
      <c r="A2770" s="130">
        <v>65</v>
      </c>
      <c r="B2770" s="130">
        <v>37</v>
      </c>
      <c r="C2770" s="130" t="s">
        <v>104</v>
      </c>
      <c r="D2770" s="130">
        <v>5494</v>
      </c>
      <c r="E2770" s="130" t="s">
        <v>224</v>
      </c>
      <c r="F2770" s="130">
        <v>1.6729562893196099</v>
      </c>
      <c r="G2770" s="130" t="s">
        <v>53</v>
      </c>
      <c r="H2770" s="130" t="s">
        <v>53</v>
      </c>
      <c r="I2770" s="130" t="s">
        <v>66</v>
      </c>
      <c r="J2770" s="130" t="s">
        <v>45</v>
      </c>
      <c r="K2770" s="130" t="s">
        <v>44</v>
      </c>
    </row>
    <row r="2771" spans="1:11" x14ac:dyDescent="0.35">
      <c r="A2771" s="130">
        <v>70</v>
      </c>
      <c r="B2771" s="130">
        <v>37.1</v>
      </c>
      <c r="C2771" s="130" t="s">
        <v>104</v>
      </c>
      <c r="D2771" s="130">
        <v>5817</v>
      </c>
      <c r="E2771" s="130" t="s">
        <v>224</v>
      </c>
      <c r="F2771" s="130">
        <v>1.6729562893196099</v>
      </c>
      <c r="G2771" s="130" t="s">
        <v>53</v>
      </c>
      <c r="H2771" s="130" t="s">
        <v>53</v>
      </c>
      <c r="I2771" s="130" t="s">
        <v>66</v>
      </c>
      <c r="J2771" s="130" t="s">
        <v>45</v>
      </c>
      <c r="K2771" s="130" t="s">
        <v>44</v>
      </c>
    </row>
    <row r="2772" spans="1:11" x14ac:dyDescent="0.35">
      <c r="A2772" s="130">
        <v>75</v>
      </c>
      <c r="B2772" s="130">
        <v>37</v>
      </c>
      <c r="C2772" s="130" t="s">
        <v>104</v>
      </c>
      <c r="D2772" s="130">
        <v>5864</v>
      </c>
      <c r="E2772" s="130" t="s">
        <v>224</v>
      </c>
      <c r="F2772" s="130">
        <v>1.6729562893196099</v>
      </c>
      <c r="G2772" s="130" t="s">
        <v>53</v>
      </c>
      <c r="H2772" s="130" t="s">
        <v>53</v>
      </c>
      <c r="I2772" s="130" t="s">
        <v>66</v>
      </c>
      <c r="J2772" s="130" t="s">
        <v>45</v>
      </c>
      <c r="K2772" s="130" t="s">
        <v>44</v>
      </c>
    </row>
    <row r="2773" spans="1:11" x14ac:dyDescent="0.35">
      <c r="A2773" s="130">
        <v>80</v>
      </c>
      <c r="B2773" s="130">
        <v>37</v>
      </c>
      <c r="C2773" s="130" t="s">
        <v>104</v>
      </c>
      <c r="D2773" s="130">
        <v>5816</v>
      </c>
      <c r="E2773" s="130" t="s">
        <v>224</v>
      </c>
      <c r="F2773" s="130">
        <v>1.6729562893196099</v>
      </c>
      <c r="G2773" s="130" t="s">
        <v>53</v>
      </c>
      <c r="H2773" s="130" t="s">
        <v>53</v>
      </c>
      <c r="I2773" s="130" t="s">
        <v>66</v>
      </c>
      <c r="J2773" s="130" t="s">
        <v>45</v>
      </c>
      <c r="K2773" s="130" t="s">
        <v>44</v>
      </c>
    </row>
    <row r="2774" spans="1:11" x14ac:dyDescent="0.35">
      <c r="A2774" s="130">
        <v>85</v>
      </c>
      <c r="B2774" s="130">
        <v>37</v>
      </c>
      <c r="C2774" s="130" t="s">
        <v>104</v>
      </c>
      <c r="D2774" s="130">
        <v>5589</v>
      </c>
      <c r="E2774" s="130" t="s">
        <v>224</v>
      </c>
      <c r="F2774" s="130">
        <v>1.6729562893196099</v>
      </c>
      <c r="G2774" s="130" t="s">
        <v>53</v>
      </c>
      <c r="H2774" s="130" t="s">
        <v>53</v>
      </c>
      <c r="I2774" s="130" t="s">
        <v>66</v>
      </c>
      <c r="J2774" s="130" t="s">
        <v>45</v>
      </c>
      <c r="K2774" s="130" t="s">
        <v>44</v>
      </c>
    </row>
    <row r="2775" spans="1:11" x14ac:dyDescent="0.35">
      <c r="A2775" s="130">
        <v>90</v>
      </c>
      <c r="B2775" s="130">
        <v>37</v>
      </c>
      <c r="C2775" s="130" t="s">
        <v>104</v>
      </c>
      <c r="D2775" s="130">
        <v>6544</v>
      </c>
      <c r="E2775" s="130" t="s">
        <v>224</v>
      </c>
      <c r="F2775" s="130">
        <v>1.6729562893196099</v>
      </c>
      <c r="G2775" s="130" t="s">
        <v>53</v>
      </c>
      <c r="H2775" s="130" t="s">
        <v>53</v>
      </c>
      <c r="I2775" s="130" t="s">
        <v>66</v>
      </c>
      <c r="J2775" s="130" t="s">
        <v>45</v>
      </c>
      <c r="K2775" s="130" t="s">
        <v>44</v>
      </c>
    </row>
    <row r="2776" spans="1:11" x14ac:dyDescent="0.35">
      <c r="A2776" s="130">
        <v>95</v>
      </c>
      <c r="B2776" s="130">
        <v>37</v>
      </c>
      <c r="C2776" s="130" t="s">
        <v>104</v>
      </c>
      <c r="D2776" s="130">
        <v>6191</v>
      </c>
      <c r="E2776" s="130" t="s">
        <v>224</v>
      </c>
      <c r="F2776" s="130">
        <v>1.6729562893196099</v>
      </c>
      <c r="G2776" s="130" t="s">
        <v>53</v>
      </c>
      <c r="H2776" s="130" t="s">
        <v>53</v>
      </c>
      <c r="I2776" s="130" t="s">
        <v>66</v>
      </c>
      <c r="J2776" s="130" t="s">
        <v>45</v>
      </c>
      <c r="K2776" s="130" t="s">
        <v>44</v>
      </c>
    </row>
    <row r="2777" spans="1:11" x14ac:dyDescent="0.35">
      <c r="A2777" s="130">
        <v>100</v>
      </c>
      <c r="B2777" s="130">
        <v>37</v>
      </c>
      <c r="C2777" s="130" t="s">
        <v>104</v>
      </c>
      <c r="D2777" s="130">
        <v>5656</v>
      </c>
      <c r="E2777" s="130" t="s">
        <v>224</v>
      </c>
      <c r="F2777" s="130">
        <v>1.6729562893196099</v>
      </c>
      <c r="G2777" s="130" t="s">
        <v>53</v>
      </c>
      <c r="H2777" s="130" t="s">
        <v>53</v>
      </c>
      <c r="I2777" s="130" t="s">
        <v>66</v>
      </c>
      <c r="J2777" s="130" t="s">
        <v>45</v>
      </c>
      <c r="K2777" s="130" t="s">
        <v>44</v>
      </c>
    </row>
    <row r="2778" spans="1:11" x14ac:dyDescent="0.35">
      <c r="A2778" s="130">
        <v>105</v>
      </c>
      <c r="B2778" s="130">
        <v>37</v>
      </c>
      <c r="C2778" s="130" t="s">
        <v>104</v>
      </c>
      <c r="D2778" s="130">
        <v>6140</v>
      </c>
      <c r="E2778" s="130" t="s">
        <v>224</v>
      </c>
      <c r="F2778" s="130">
        <v>1.6729562893196099</v>
      </c>
      <c r="G2778" s="130" t="s">
        <v>53</v>
      </c>
      <c r="H2778" s="130" t="s">
        <v>53</v>
      </c>
      <c r="I2778" s="130" t="s">
        <v>66</v>
      </c>
      <c r="J2778" s="130" t="s">
        <v>45</v>
      </c>
      <c r="K2778" s="130" t="s">
        <v>44</v>
      </c>
    </row>
    <row r="2779" spans="1:11" x14ac:dyDescent="0.35">
      <c r="A2779" s="130">
        <v>110</v>
      </c>
      <c r="B2779" s="130">
        <v>37</v>
      </c>
      <c r="C2779" s="130" t="s">
        <v>104</v>
      </c>
      <c r="D2779" s="130">
        <v>5896</v>
      </c>
      <c r="E2779" s="130" t="s">
        <v>224</v>
      </c>
      <c r="F2779" s="130">
        <v>1.6729562893196099</v>
      </c>
      <c r="G2779" s="130" t="s">
        <v>53</v>
      </c>
      <c r="H2779" s="130" t="s">
        <v>53</v>
      </c>
      <c r="I2779" s="130" t="s">
        <v>66</v>
      </c>
      <c r="J2779" s="130" t="s">
        <v>45</v>
      </c>
      <c r="K2779" s="130" t="s">
        <v>44</v>
      </c>
    </row>
    <row r="2780" spans="1:11" x14ac:dyDescent="0.35">
      <c r="A2780" s="130">
        <v>115</v>
      </c>
      <c r="B2780" s="130">
        <v>37</v>
      </c>
      <c r="C2780" s="130" t="s">
        <v>104</v>
      </c>
      <c r="D2780" s="130">
        <v>5592</v>
      </c>
      <c r="E2780" s="130" t="s">
        <v>224</v>
      </c>
      <c r="F2780" s="130">
        <v>1.6729562893196099</v>
      </c>
      <c r="G2780" s="130" t="s">
        <v>53</v>
      </c>
      <c r="H2780" s="130" t="s">
        <v>53</v>
      </c>
      <c r="I2780" s="130" t="s">
        <v>66</v>
      </c>
      <c r="J2780" s="130" t="s">
        <v>45</v>
      </c>
      <c r="K2780" s="130" t="s">
        <v>44</v>
      </c>
    </row>
    <row r="2781" spans="1:11" x14ac:dyDescent="0.35">
      <c r="A2781" s="130">
        <v>120</v>
      </c>
      <c r="B2781" s="130">
        <v>36.9</v>
      </c>
      <c r="C2781" s="130" t="s">
        <v>104</v>
      </c>
      <c r="D2781" s="130">
        <v>6153</v>
      </c>
      <c r="E2781" s="130" t="s">
        <v>224</v>
      </c>
      <c r="F2781" s="130">
        <v>1.6729562893196099</v>
      </c>
      <c r="G2781" s="130" t="s">
        <v>53</v>
      </c>
      <c r="H2781" s="130" t="s">
        <v>53</v>
      </c>
      <c r="I2781" s="130" t="s">
        <v>66</v>
      </c>
      <c r="J2781" s="130" t="s">
        <v>45</v>
      </c>
      <c r="K2781" s="130" t="s">
        <v>44</v>
      </c>
    </row>
    <row r="2782" spans="1:11" x14ac:dyDescent="0.35">
      <c r="A2782" s="130">
        <v>125</v>
      </c>
      <c r="B2782" s="130">
        <v>37</v>
      </c>
      <c r="C2782" s="130" t="s">
        <v>104</v>
      </c>
      <c r="D2782" s="130">
        <v>5754</v>
      </c>
      <c r="E2782" s="130" t="s">
        <v>224</v>
      </c>
      <c r="F2782" s="130">
        <v>1.6729562893196099</v>
      </c>
      <c r="G2782" s="130" t="s">
        <v>53</v>
      </c>
      <c r="H2782" s="130" t="s">
        <v>53</v>
      </c>
      <c r="I2782" s="130" t="s">
        <v>66</v>
      </c>
      <c r="J2782" s="130" t="s">
        <v>45</v>
      </c>
      <c r="K2782" s="130" t="s">
        <v>44</v>
      </c>
    </row>
    <row r="2783" spans="1:11" x14ac:dyDescent="0.35">
      <c r="A2783" s="130">
        <v>130</v>
      </c>
      <c r="B2783" s="130">
        <v>37</v>
      </c>
      <c r="C2783" s="130" t="s">
        <v>104</v>
      </c>
      <c r="D2783" s="130">
        <v>6383</v>
      </c>
      <c r="E2783" s="130" t="s">
        <v>224</v>
      </c>
      <c r="F2783" s="130">
        <v>1.6729562893196099</v>
      </c>
      <c r="G2783" s="130" t="s">
        <v>53</v>
      </c>
      <c r="H2783" s="130" t="s">
        <v>53</v>
      </c>
      <c r="I2783" s="130" t="s">
        <v>66</v>
      </c>
      <c r="J2783" s="130" t="s">
        <v>45</v>
      </c>
      <c r="K2783" s="130" t="s">
        <v>44</v>
      </c>
    </row>
    <row r="2784" spans="1:11" x14ac:dyDescent="0.35">
      <c r="A2784" s="130">
        <v>135</v>
      </c>
      <c r="B2784" s="130">
        <v>37</v>
      </c>
      <c r="C2784" s="130" t="s">
        <v>104</v>
      </c>
      <c r="D2784" s="130">
        <v>6654</v>
      </c>
      <c r="E2784" s="130" t="s">
        <v>224</v>
      </c>
      <c r="F2784" s="130">
        <v>1.6729562893196099</v>
      </c>
      <c r="G2784" s="130" t="s">
        <v>53</v>
      </c>
      <c r="H2784" s="130" t="s">
        <v>53</v>
      </c>
      <c r="I2784" s="130" t="s">
        <v>66</v>
      </c>
      <c r="J2784" s="130" t="s">
        <v>45</v>
      </c>
      <c r="K2784" s="130" t="s">
        <v>44</v>
      </c>
    </row>
    <row r="2785" spans="1:11" x14ac:dyDescent="0.35">
      <c r="A2785" s="130">
        <v>140</v>
      </c>
      <c r="B2785" s="130">
        <v>37</v>
      </c>
      <c r="C2785" s="130" t="s">
        <v>104</v>
      </c>
      <c r="D2785" s="130">
        <v>6803</v>
      </c>
      <c r="E2785" s="130" t="s">
        <v>224</v>
      </c>
      <c r="F2785" s="130">
        <v>1.6729562893196099</v>
      </c>
      <c r="G2785" s="130" t="s">
        <v>53</v>
      </c>
      <c r="H2785" s="130" t="s">
        <v>53</v>
      </c>
      <c r="I2785" s="130" t="s">
        <v>66</v>
      </c>
      <c r="J2785" s="130" t="s">
        <v>45</v>
      </c>
      <c r="K2785" s="130" t="s">
        <v>44</v>
      </c>
    </row>
    <row r="2786" spans="1:11" x14ac:dyDescent="0.35">
      <c r="A2786" s="130">
        <v>145</v>
      </c>
      <c r="B2786" s="130">
        <v>37</v>
      </c>
      <c r="C2786" s="130" t="s">
        <v>104</v>
      </c>
      <c r="D2786" s="130">
        <v>6401</v>
      </c>
      <c r="E2786" s="130" t="s">
        <v>224</v>
      </c>
      <c r="F2786" s="130">
        <v>1.6729562893196099</v>
      </c>
      <c r="G2786" s="130" t="s">
        <v>53</v>
      </c>
      <c r="H2786" s="130" t="s">
        <v>53</v>
      </c>
      <c r="I2786" s="130" t="s">
        <v>66</v>
      </c>
      <c r="J2786" s="130" t="s">
        <v>45</v>
      </c>
      <c r="K2786" s="130" t="s">
        <v>44</v>
      </c>
    </row>
    <row r="2787" spans="1:11" x14ac:dyDescent="0.35">
      <c r="A2787" s="130">
        <v>150</v>
      </c>
      <c r="B2787" s="130">
        <v>37</v>
      </c>
      <c r="C2787" s="130" t="s">
        <v>104</v>
      </c>
      <c r="D2787" s="130">
        <v>6507</v>
      </c>
      <c r="E2787" s="130" t="s">
        <v>224</v>
      </c>
      <c r="F2787" s="130">
        <v>1.6729562893196099</v>
      </c>
      <c r="G2787" s="130" t="s">
        <v>53</v>
      </c>
      <c r="H2787" s="130" t="s">
        <v>53</v>
      </c>
      <c r="I2787" s="130" t="s">
        <v>66</v>
      </c>
      <c r="J2787" s="130" t="s">
        <v>45</v>
      </c>
      <c r="K2787" s="130" t="s">
        <v>44</v>
      </c>
    </row>
    <row r="2788" spans="1:11" x14ac:dyDescent="0.35">
      <c r="A2788" s="130">
        <v>155</v>
      </c>
      <c r="B2788" s="130">
        <v>37</v>
      </c>
      <c r="C2788" s="130" t="s">
        <v>104</v>
      </c>
      <c r="D2788" s="130">
        <v>6478</v>
      </c>
      <c r="E2788" s="130" t="s">
        <v>224</v>
      </c>
      <c r="F2788" s="130">
        <v>1.6729562893196099</v>
      </c>
      <c r="G2788" s="130" t="s">
        <v>53</v>
      </c>
      <c r="H2788" s="130" t="s">
        <v>53</v>
      </c>
      <c r="I2788" s="130" t="s">
        <v>66</v>
      </c>
      <c r="J2788" s="130" t="s">
        <v>45</v>
      </c>
      <c r="K2788" s="130" t="s">
        <v>44</v>
      </c>
    </row>
    <row r="2789" spans="1:11" x14ac:dyDescent="0.35">
      <c r="A2789" s="130">
        <v>160</v>
      </c>
      <c r="B2789" s="130">
        <v>37</v>
      </c>
      <c r="C2789" s="130" t="s">
        <v>104</v>
      </c>
      <c r="D2789" s="130">
        <v>7269</v>
      </c>
      <c r="E2789" s="130" t="s">
        <v>224</v>
      </c>
      <c r="F2789" s="130">
        <v>1.6729562893196099</v>
      </c>
      <c r="G2789" s="130" t="s">
        <v>53</v>
      </c>
      <c r="H2789" s="130" t="s">
        <v>53</v>
      </c>
      <c r="I2789" s="130" t="s">
        <v>66</v>
      </c>
      <c r="J2789" s="130" t="s">
        <v>45</v>
      </c>
      <c r="K2789" s="130" t="s">
        <v>44</v>
      </c>
    </row>
    <row r="2790" spans="1:11" x14ac:dyDescent="0.35">
      <c r="A2790" s="130">
        <v>165</v>
      </c>
      <c r="B2790" s="130">
        <v>37</v>
      </c>
      <c r="C2790" s="130" t="s">
        <v>104</v>
      </c>
      <c r="D2790" s="130">
        <v>7579</v>
      </c>
      <c r="E2790" s="130" t="s">
        <v>224</v>
      </c>
      <c r="F2790" s="130">
        <v>1.6729562893196099</v>
      </c>
      <c r="G2790" s="130" t="s">
        <v>53</v>
      </c>
      <c r="H2790" s="130" t="s">
        <v>53</v>
      </c>
      <c r="I2790" s="130" t="s">
        <v>66</v>
      </c>
      <c r="J2790" s="130" t="s">
        <v>45</v>
      </c>
      <c r="K2790" s="130" t="s">
        <v>44</v>
      </c>
    </row>
    <row r="2791" spans="1:11" x14ac:dyDescent="0.35">
      <c r="A2791" s="130">
        <v>170</v>
      </c>
      <c r="B2791" s="130">
        <v>37</v>
      </c>
      <c r="C2791" s="130" t="s">
        <v>104</v>
      </c>
      <c r="D2791" s="130">
        <v>6893</v>
      </c>
      <c r="E2791" s="130" t="s">
        <v>224</v>
      </c>
      <c r="F2791" s="130">
        <v>1.6729562893196099</v>
      </c>
      <c r="G2791" s="130" t="s">
        <v>53</v>
      </c>
      <c r="H2791" s="130" t="s">
        <v>53</v>
      </c>
      <c r="I2791" s="130" t="s">
        <v>66</v>
      </c>
      <c r="J2791" s="130" t="s">
        <v>45</v>
      </c>
      <c r="K2791" s="130" t="s">
        <v>44</v>
      </c>
    </row>
    <row r="2792" spans="1:11" x14ac:dyDescent="0.35">
      <c r="A2792" s="130">
        <v>175</v>
      </c>
      <c r="B2792" s="130">
        <v>37</v>
      </c>
      <c r="C2792" s="130" t="s">
        <v>104</v>
      </c>
      <c r="D2792" s="130">
        <v>7357</v>
      </c>
      <c r="E2792" s="130" t="s">
        <v>224</v>
      </c>
      <c r="F2792" s="130">
        <v>1.6729562893196099</v>
      </c>
      <c r="G2792" s="130" t="s">
        <v>53</v>
      </c>
      <c r="H2792" s="130" t="s">
        <v>53</v>
      </c>
      <c r="I2792" s="130" t="s">
        <v>66</v>
      </c>
      <c r="J2792" s="130" t="s">
        <v>45</v>
      </c>
      <c r="K2792" s="130" t="s">
        <v>44</v>
      </c>
    </row>
    <row r="2793" spans="1:11" x14ac:dyDescent="0.35">
      <c r="A2793" s="130">
        <v>180</v>
      </c>
      <c r="B2793" s="130">
        <v>37</v>
      </c>
      <c r="C2793" s="130" t="s">
        <v>104</v>
      </c>
      <c r="D2793" s="130">
        <v>7879</v>
      </c>
      <c r="E2793" s="130" t="s">
        <v>224</v>
      </c>
      <c r="F2793" s="130">
        <v>1.6729562893196099</v>
      </c>
      <c r="G2793" s="130" t="s">
        <v>53</v>
      </c>
      <c r="H2793" s="130" t="s">
        <v>53</v>
      </c>
      <c r="I2793" s="130" t="s">
        <v>66</v>
      </c>
      <c r="J2793" s="130" t="s">
        <v>45</v>
      </c>
      <c r="K2793" s="130" t="s">
        <v>44</v>
      </c>
    </row>
    <row r="2794" spans="1:11" x14ac:dyDescent="0.35">
      <c r="A2794" s="130">
        <v>185</v>
      </c>
      <c r="B2794" s="130">
        <v>37</v>
      </c>
      <c r="C2794" s="130" t="s">
        <v>104</v>
      </c>
      <c r="D2794" s="130">
        <v>8157</v>
      </c>
      <c r="E2794" s="130" t="s">
        <v>224</v>
      </c>
      <c r="F2794" s="130">
        <v>1.6729562893196099</v>
      </c>
      <c r="G2794" s="130" t="s">
        <v>53</v>
      </c>
      <c r="H2794" s="130" t="s">
        <v>53</v>
      </c>
      <c r="I2794" s="130" t="s">
        <v>66</v>
      </c>
      <c r="J2794" s="130" t="s">
        <v>45</v>
      </c>
      <c r="K2794" s="130" t="s">
        <v>44</v>
      </c>
    </row>
    <row r="2795" spans="1:11" x14ac:dyDescent="0.35">
      <c r="A2795" s="130">
        <v>190</v>
      </c>
      <c r="B2795" s="130">
        <v>37</v>
      </c>
      <c r="C2795" s="130" t="s">
        <v>104</v>
      </c>
      <c r="D2795" s="130">
        <v>7741</v>
      </c>
      <c r="E2795" s="130" t="s">
        <v>224</v>
      </c>
      <c r="F2795" s="130">
        <v>1.6729562893196099</v>
      </c>
      <c r="G2795" s="130" t="s">
        <v>53</v>
      </c>
      <c r="H2795" s="130" t="s">
        <v>53</v>
      </c>
      <c r="I2795" s="130" t="s">
        <v>66</v>
      </c>
      <c r="J2795" s="130" t="s">
        <v>45</v>
      </c>
      <c r="K2795" s="130" t="s">
        <v>44</v>
      </c>
    </row>
    <row r="2796" spans="1:11" x14ac:dyDescent="0.35">
      <c r="A2796" s="130">
        <v>195</v>
      </c>
      <c r="B2796" s="130">
        <v>37</v>
      </c>
      <c r="C2796" s="130" t="s">
        <v>104</v>
      </c>
      <c r="D2796" s="130">
        <v>8874</v>
      </c>
      <c r="E2796" s="130" t="s">
        <v>224</v>
      </c>
      <c r="F2796" s="130">
        <v>1.6729562893196099</v>
      </c>
      <c r="G2796" s="130" t="s">
        <v>53</v>
      </c>
      <c r="H2796" s="130" t="s">
        <v>53</v>
      </c>
      <c r="I2796" s="130" t="s">
        <v>66</v>
      </c>
      <c r="J2796" s="130" t="s">
        <v>45</v>
      </c>
      <c r="K2796" s="130" t="s">
        <v>44</v>
      </c>
    </row>
    <row r="2797" spans="1:11" x14ac:dyDescent="0.35">
      <c r="A2797" s="130">
        <v>200</v>
      </c>
      <c r="B2797" s="130">
        <v>37</v>
      </c>
      <c r="C2797" s="130" t="s">
        <v>104</v>
      </c>
      <c r="D2797" s="130">
        <v>8073</v>
      </c>
      <c r="E2797" s="130" t="s">
        <v>224</v>
      </c>
      <c r="F2797" s="130">
        <v>1.6729562893196099</v>
      </c>
      <c r="G2797" s="130" t="s">
        <v>53</v>
      </c>
      <c r="H2797" s="130" t="s">
        <v>53</v>
      </c>
      <c r="I2797" s="130" t="s">
        <v>66</v>
      </c>
      <c r="J2797" s="130" t="s">
        <v>45</v>
      </c>
      <c r="K2797" s="130" t="s">
        <v>44</v>
      </c>
    </row>
    <row r="2798" spans="1:11" x14ac:dyDescent="0.35">
      <c r="A2798" s="130">
        <v>205</v>
      </c>
      <c r="B2798" s="130">
        <v>37</v>
      </c>
      <c r="C2798" s="130" t="s">
        <v>104</v>
      </c>
      <c r="D2798" s="130">
        <v>8354</v>
      </c>
      <c r="E2798" s="130" t="s">
        <v>224</v>
      </c>
      <c r="F2798" s="130">
        <v>1.6729562893196099</v>
      </c>
      <c r="G2798" s="130" t="s">
        <v>53</v>
      </c>
      <c r="H2798" s="130" t="s">
        <v>53</v>
      </c>
      <c r="I2798" s="130" t="s">
        <v>66</v>
      </c>
      <c r="J2798" s="130" t="s">
        <v>45</v>
      </c>
      <c r="K2798" s="130" t="s">
        <v>44</v>
      </c>
    </row>
    <row r="2799" spans="1:11" x14ac:dyDescent="0.35">
      <c r="A2799" s="130">
        <v>210</v>
      </c>
      <c r="B2799" s="130">
        <v>37</v>
      </c>
      <c r="C2799" s="130" t="s">
        <v>104</v>
      </c>
      <c r="D2799" s="130">
        <v>8825</v>
      </c>
      <c r="E2799" s="130" t="s">
        <v>224</v>
      </c>
      <c r="F2799" s="130">
        <v>1.6729562893196099</v>
      </c>
      <c r="G2799" s="130" t="s">
        <v>53</v>
      </c>
      <c r="H2799" s="130" t="s">
        <v>53</v>
      </c>
      <c r="I2799" s="130" t="s">
        <v>66</v>
      </c>
      <c r="J2799" s="130" t="s">
        <v>45</v>
      </c>
      <c r="K2799" s="130" t="s">
        <v>44</v>
      </c>
    </row>
    <row r="2800" spans="1:11" x14ac:dyDescent="0.35">
      <c r="A2800" s="130">
        <v>215</v>
      </c>
      <c r="B2800" s="130">
        <v>37</v>
      </c>
      <c r="C2800" s="130" t="s">
        <v>104</v>
      </c>
      <c r="D2800" s="130">
        <v>9017</v>
      </c>
      <c r="E2800" s="130" t="s">
        <v>224</v>
      </c>
      <c r="F2800" s="130">
        <v>1.6729562893196099</v>
      </c>
      <c r="G2800" s="130" t="s">
        <v>53</v>
      </c>
      <c r="H2800" s="130" t="s">
        <v>53</v>
      </c>
      <c r="I2800" s="130" t="s">
        <v>66</v>
      </c>
      <c r="J2800" s="130" t="s">
        <v>45</v>
      </c>
      <c r="K2800" s="130" t="s">
        <v>44</v>
      </c>
    </row>
    <row r="2801" spans="1:11" x14ac:dyDescent="0.35">
      <c r="A2801" s="130">
        <v>220</v>
      </c>
      <c r="B2801" s="130">
        <v>37</v>
      </c>
      <c r="C2801" s="130" t="s">
        <v>104</v>
      </c>
      <c r="D2801" s="130">
        <v>8900</v>
      </c>
      <c r="E2801" s="130" t="s">
        <v>224</v>
      </c>
      <c r="F2801" s="130">
        <v>1.6729562893196099</v>
      </c>
      <c r="G2801" s="130" t="s">
        <v>53</v>
      </c>
      <c r="H2801" s="130" t="s">
        <v>53</v>
      </c>
      <c r="I2801" s="130" t="s">
        <v>66</v>
      </c>
      <c r="J2801" s="130" t="s">
        <v>45</v>
      </c>
      <c r="K2801" s="130" t="s">
        <v>44</v>
      </c>
    </row>
    <row r="2802" spans="1:11" x14ac:dyDescent="0.35">
      <c r="A2802" s="130">
        <v>225</v>
      </c>
      <c r="B2802" s="130">
        <v>37</v>
      </c>
      <c r="C2802" s="130" t="s">
        <v>104</v>
      </c>
      <c r="D2802" s="130">
        <v>9170</v>
      </c>
      <c r="E2802" s="130" t="s">
        <v>224</v>
      </c>
      <c r="F2802" s="130">
        <v>1.6729562893196099</v>
      </c>
      <c r="G2802" s="130" t="s">
        <v>53</v>
      </c>
      <c r="H2802" s="130" t="s">
        <v>53</v>
      </c>
      <c r="I2802" s="130" t="s">
        <v>66</v>
      </c>
      <c r="J2802" s="130" t="s">
        <v>45</v>
      </c>
      <c r="K2802" s="130" t="s">
        <v>44</v>
      </c>
    </row>
    <row r="2803" spans="1:11" x14ac:dyDescent="0.35">
      <c r="A2803" s="130">
        <v>230</v>
      </c>
      <c r="B2803" s="130">
        <v>37</v>
      </c>
      <c r="C2803" s="130" t="s">
        <v>104</v>
      </c>
      <c r="D2803" s="130">
        <v>9724</v>
      </c>
      <c r="E2803" s="130" t="s">
        <v>224</v>
      </c>
      <c r="F2803" s="130">
        <v>1.6729562893196099</v>
      </c>
      <c r="G2803" s="130" t="s">
        <v>53</v>
      </c>
      <c r="H2803" s="130" t="s">
        <v>53</v>
      </c>
      <c r="I2803" s="130" t="s">
        <v>66</v>
      </c>
      <c r="J2803" s="130" t="s">
        <v>45</v>
      </c>
      <c r="K2803" s="130" t="s">
        <v>44</v>
      </c>
    </row>
    <row r="2804" spans="1:11" x14ac:dyDescent="0.35">
      <c r="A2804" s="130">
        <v>235</v>
      </c>
      <c r="B2804" s="130">
        <v>37</v>
      </c>
      <c r="C2804" s="130" t="s">
        <v>104</v>
      </c>
      <c r="D2804" s="130">
        <v>9963</v>
      </c>
      <c r="E2804" s="130" t="s">
        <v>224</v>
      </c>
      <c r="F2804" s="130">
        <v>1.6729562893196099</v>
      </c>
      <c r="G2804" s="130" t="s">
        <v>53</v>
      </c>
      <c r="H2804" s="130" t="s">
        <v>53</v>
      </c>
      <c r="I2804" s="130" t="s">
        <v>66</v>
      </c>
      <c r="J2804" s="130" t="s">
        <v>45</v>
      </c>
      <c r="K2804" s="130" t="s">
        <v>44</v>
      </c>
    </row>
    <row r="2805" spans="1:11" x14ac:dyDescent="0.35">
      <c r="A2805" s="130">
        <v>240</v>
      </c>
      <c r="B2805" s="130">
        <v>37</v>
      </c>
      <c r="C2805" s="130" t="s">
        <v>104</v>
      </c>
      <c r="D2805" s="130">
        <v>10802</v>
      </c>
      <c r="E2805" s="130" t="s">
        <v>224</v>
      </c>
      <c r="F2805" s="130">
        <v>1.6729562893196099</v>
      </c>
      <c r="G2805" s="130" t="s">
        <v>53</v>
      </c>
      <c r="H2805" s="130" t="s">
        <v>53</v>
      </c>
      <c r="I2805" s="130" t="s">
        <v>66</v>
      </c>
      <c r="J2805" s="130" t="s">
        <v>45</v>
      </c>
      <c r="K2805" s="130" t="s">
        <v>44</v>
      </c>
    </row>
    <row r="2806" spans="1:11" x14ac:dyDescent="0.35">
      <c r="A2806" s="130">
        <v>245</v>
      </c>
      <c r="B2806" s="130">
        <v>37</v>
      </c>
      <c r="C2806" s="130" t="s">
        <v>104</v>
      </c>
      <c r="D2806" s="130">
        <v>10724</v>
      </c>
      <c r="E2806" s="130" t="s">
        <v>224</v>
      </c>
      <c r="F2806" s="130">
        <v>1.6729562893196099</v>
      </c>
      <c r="G2806" s="130" t="s">
        <v>53</v>
      </c>
      <c r="H2806" s="130" t="s">
        <v>53</v>
      </c>
      <c r="I2806" s="130" t="s">
        <v>66</v>
      </c>
      <c r="J2806" s="130" t="s">
        <v>45</v>
      </c>
      <c r="K2806" s="130" t="s">
        <v>44</v>
      </c>
    </row>
    <row r="2807" spans="1:11" x14ac:dyDescent="0.35">
      <c r="A2807" s="130">
        <v>250</v>
      </c>
      <c r="B2807" s="130">
        <v>37</v>
      </c>
      <c r="C2807" s="130" t="s">
        <v>104</v>
      </c>
      <c r="D2807" s="130">
        <v>10664</v>
      </c>
      <c r="E2807" s="130" t="s">
        <v>224</v>
      </c>
      <c r="F2807" s="130">
        <v>1.6729562893196099</v>
      </c>
      <c r="G2807" s="130" t="s">
        <v>53</v>
      </c>
      <c r="H2807" s="130" t="s">
        <v>53</v>
      </c>
      <c r="I2807" s="130" t="s">
        <v>66</v>
      </c>
      <c r="J2807" s="130" t="s">
        <v>45</v>
      </c>
      <c r="K2807" s="130" t="s">
        <v>44</v>
      </c>
    </row>
    <row r="2808" spans="1:11" x14ac:dyDescent="0.35">
      <c r="A2808" s="130">
        <v>255</v>
      </c>
      <c r="B2808" s="130">
        <v>37</v>
      </c>
      <c r="C2808" s="130" t="s">
        <v>104</v>
      </c>
      <c r="D2808" s="130">
        <v>11032</v>
      </c>
      <c r="E2808" s="130" t="s">
        <v>224</v>
      </c>
      <c r="F2808" s="130">
        <v>1.6729562893196099</v>
      </c>
      <c r="G2808" s="130" t="s">
        <v>53</v>
      </c>
      <c r="H2808" s="130" t="s">
        <v>53</v>
      </c>
      <c r="I2808" s="130" t="s">
        <v>66</v>
      </c>
      <c r="J2808" s="130" t="s">
        <v>45</v>
      </c>
      <c r="K2808" s="130" t="s">
        <v>44</v>
      </c>
    </row>
    <row r="2809" spans="1:11" x14ac:dyDescent="0.35">
      <c r="A2809" s="130">
        <v>260</v>
      </c>
      <c r="B2809" s="130">
        <v>37</v>
      </c>
      <c r="C2809" s="130" t="s">
        <v>104</v>
      </c>
      <c r="D2809" s="130">
        <v>11046</v>
      </c>
      <c r="E2809" s="130" t="s">
        <v>224</v>
      </c>
      <c r="F2809" s="130">
        <v>1.6729562893196099</v>
      </c>
      <c r="G2809" s="130" t="s">
        <v>53</v>
      </c>
      <c r="H2809" s="130" t="s">
        <v>53</v>
      </c>
      <c r="I2809" s="130" t="s">
        <v>66</v>
      </c>
      <c r="J2809" s="130" t="s">
        <v>45</v>
      </c>
      <c r="K2809" s="130" t="s">
        <v>44</v>
      </c>
    </row>
    <row r="2810" spans="1:11" x14ac:dyDescent="0.35">
      <c r="A2810" s="130">
        <v>265</v>
      </c>
      <c r="B2810" s="130">
        <v>37</v>
      </c>
      <c r="C2810" s="130" t="s">
        <v>104</v>
      </c>
      <c r="D2810" s="130">
        <v>12223</v>
      </c>
      <c r="E2810" s="130" t="s">
        <v>224</v>
      </c>
      <c r="F2810" s="130">
        <v>1.6729562893196099</v>
      </c>
      <c r="G2810" s="130" t="s">
        <v>53</v>
      </c>
      <c r="H2810" s="130" t="s">
        <v>53</v>
      </c>
      <c r="I2810" s="130" t="s">
        <v>66</v>
      </c>
      <c r="J2810" s="130" t="s">
        <v>45</v>
      </c>
      <c r="K2810" s="130" t="s">
        <v>44</v>
      </c>
    </row>
    <row r="2811" spans="1:11" x14ac:dyDescent="0.35">
      <c r="A2811" s="130">
        <v>270</v>
      </c>
      <c r="B2811" s="130">
        <v>37</v>
      </c>
      <c r="C2811" s="130" t="s">
        <v>104</v>
      </c>
      <c r="D2811" s="130">
        <v>11930</v>
      </c>
      <c r="E2811" s="130" t="s">
        <v>224</v>
      </c>
      <c r="F2811" s="130">
        <v>1.6729562893196099</v>
      </c>
      <c r="G2811" s="130" t="s">
        <v>53</v>
      </c>
      <c r="H2811" s="130" t="s">
        <v>53</v>
      </c>
      <c r="I2811" s="130" t="s">
        <v>66</v>
      </c>
      <c r="J2811" s="130" t="s">
        <v>45</v>
      </c>
      <c r="K2811" s="130" t="s">
        <v>44</v>
      </c>
    </row>
    <row r="2812" spans="1:11" x14ac:dyDescent="0.35">
      <c r="A2812" s="130">
        <v>275</v>
      </c>
      <c r="B2812" s="130">
        <v>37</v>
      </c>
      <c r="C2812" s="130" t="s">
        <v>104</v>
      </c>
      <c r="D2812" s="130">
        <v>10865</v>
      </c>
      <c r="E2812" s="130" t="s">
        <v>224</v>
      </c>
      <c r="F2812" s="130">
        <v>1.6729562893196099</v>
      </c>
      <c r="G2812" s="130" t="s">
        <v>53</v>
      </c>
      <c r="H2812" s="130" t="s">
        <v>53</v>
      </c>
      <c r="I2812" s="130" t="s">
        <v>66</v>
      </c>
      <c r="J2812" s="130" t="s">
        <v>45</v>
      </c>
      <c r="K2812" s="130" t="s">
        <v>44</v>
      </c>
    </row>
    <row r="2813" spans="1:11" x14ac:dyDescent="0.35">
      <c r="A2813" s="130">
        <v>280</v>
      </c>
      <c r="B2813" s="130">
        <v>37</v>
      </c>
      <c r="C2813" s="130" t="s">
        <v>104</v>
      </c>
      <c r="D2813" s="130">
        <v>11640</v>
      </c>
      <c r="E2813" s="130" t="s">
        <v>224</v>
      </c>
      <c r="F2813" s="130">
        <v>1.6729562893196099</v>
      </c>
      <c r="G2813" s="130" t="s">
        <v>53</v>
      </c>
      <c r="H2813" s="130" t="s">
        <v>53</v>
      </c>
      <c r="I2813" s="130" t="s">
        <v>66</v>
      </c>
      <c r="J2813" s="130" t="s">
        <v>45</v>
      </c>
      <c r="K2813" s="130" t="s">
        <v>44</v>
      </c>
    </row>
    <row r="2814" spans="1:11" x14ac:dyDescent="0.35">
      <c r="A2814" s="130">
        <v>285</v>
      </c>
      <c r="B2814" s="130">
        <v>37</v>
      </c>
      <c r="C2814" s="130" t="s">
        <v>104</v>
      </c>
      <c r="D2814" s="130">
        <v>12828</v>
      </c>
      <c r="E2814" s="130" t="s">
        <v>224</v>
      </c>
      <c r="F2814" s="130">
        <v>1.6729562893196099</v>
      </c>
      <c r="G2814" s="130" t="s">
        <v>53</v>
      </c>
      <c r="H2814" s="130" t="s">
        <v>53</v>
      </c>
      <c r="I2814" s="130" t="s">
        <v>66</v>
      </c>
      <c r="J2814" s="130" t="s">
        <v>45</v>
      </c>
      <c r="K2814" s="130" t="s">
        <v>44</v>
      </c>
    </row>
    <row r="2815" spans="1:11" x14ac:dyDescent="0.35">
      <c r="A2815" s="130">
        <v>290</v>
      </c>
      <c r="B2815" s="130">
        <v>37</v>
      </c>
      <c r="C2815" s="130" t="s">
        <v>104</v>
      </c>
      <c r="D2815" s="130">
        <v>14140</v>
      </c>
      <c r="E2815" s="130" t="s">
        <v>224</v>
      </c>
      <c r="F2815" s="130">
        <v>1.6729562893196099</v>
      </c>
      <c r="G2815" s="130" t="s">
        <v>53</v>
      </c>
      <c r="H2815" s="130" t="s">
        <v>53</v>
      </c>
      <c r="I2815" s="130" t="s">
        <v>66</v>
      </c>
      <c r="J2815" s="130" t="s">
        <v>45</v>
      </c>
      <c r="K2815" s="130" t="s">
        <v>44</v>
      </c>
    </row>
    <row r="2816" spans="1:11" x14ac:dyDescent="0.35">
      <c r="A2816" s="130">
        <v>295</v>
      </c>
      <c r="B2816" s="130">
        <v>37</v>
      </c>
      <c r="C2816" s="130" t="s">
        <v>104</v>
      </c>
      <c r="D2816" s="130">
        <v>13361</v>
      </c>
      <c r="E2816" s="130" t="s">
        <v>224</v>
      </c>
      <c r="F2816" s="130">
        <v>1.6729562893196099</v>
      </c>
      <c r="G2816" s="130" t="s">
        <v>53</v>
      </c>
      <c r="H2816" s="130" t="s">
        <v>53</v>
      </c>
      <c r="I2816" s="130" t="s">
        <v>66</v>
      </c>
      <c r="J2816" s="130" t="s">
        <v>45</v>
      </c>
      <c r="K2816" s="130" t="s">
        <v>44</v>
      </c>
    </row>
    <row r="2817" spans="1:11" x14ac:dyDescent="0.35">
      <c r="A2817" s="130">
        <v>300</v>
      </c>
      <c r="B2817" s="130">
        <v>37</v>
      </c>
      <c r="C2817" s="130" t="s">
        <v>104</v>
      </c>
      <c r="D2817" s="130">
        <v>14658</v>
      </c>
      <c r="E2817" s="130" t="s">
        <v>224</v>
      </c>
      <c r="F2817" s="130">
        <v>1.6729562893196099</v>
      </c>
      <c r="G2817" s="130" t="s">
        <v>53</v>
      </c>
      <c r="H2817" s="130" t="s">
        <v>53</v>
      </c>
      <c r="I2817" s="130" t="s">
        <v>66</v>
      </c>
      <c r="J2817" s="130" t="s">
        <v>45</v>
      </c>
      <c r="K2817" s="130" t="s">
        <v>44</v>
      </c>
    </row>
    <row r="2818" spans="1:11" x14ac:dyDescent="0.35">
      <c r="A2818" s="130">
        <v>305</v>
      </c>
      <c r="B2818" s="130">
        <v>37</v>
      </c>
      <c r="C2818" s="130" t="s">
        <v>104</v>
      </c>
      <c r="D2818" s="130">
        <v>14837</v>
      </c>
      <c r="E2818" s="130" t="s">
        <v>224</v>
      </c>
      <c r="F2818" s="130">
        <v>1.6729562893196099</v>
      </c>
      <c r="G2818" s="130" t="s">
        <v>53</v>
      </c>
      <c r="H2818" s="130" t="s">
        <v>53</v>
      </c>
      <c r="I2818" s="130" t="s">
        <v>66</v>
      </c>
      <c r="J2818" s="130" t="s">
        <v>45</v>
      </c>
      <c r="K2818" s="130" t="s">
        <v>44</v>
      </c>
    </row>
    <row r="2819" spans="1:11" x14ac:dyDescent="0.35">
      <c r="A2819" s="130">
        <v>310</v>
      </c>
      <c r="B2819" s="130">
        <v>37</v>
      </c>
      <c r="C2819" s="130" t="s">
        <v>104</v>
      </c>
      <c r="D2819" s="130">
        <v>16008</v>
      </c>
      <c r="E2819" s="130" t="s">
        <v>224</v>
      </c>
      <c r="F2819" s="130">
        <v>1.6729562893196099</v>
      </c>
      <c r="G2819" s="130" t="s">
        <v>53</v>
      </c>
      <c r="H2819" s="130" t="s">
        <v>53</v>
      </c>
      <c r="I2819" s="130" t="s">
        <v>66</v>
      </c>
      <c r="J2819" s="130" t="s">
        <v>45</v>
      </c>
      <c r="K2819" s="130" t="s">
        <v>44</v>
      </c>
    </row>
    <row r="2820" spans="1:11" x14ac:dyDescent="0.35">
      <c r="A2820" s="130">
        <v>315</v>
      </c>
      <c r="B2820" s="130">
        <v>37.1</v>
      </c>
      <c r="C2820" s="130" t="s">
        <v>104</v>
      </c>
      <c r="D2820" s="130">
        <v>16514</v>
      </c>
      <c r="E2820" s="130" t="s">
        <v>224</v>
      </c>
      <c r="F2820" s="130">
        <v>1.6729562893196099</v>
      </c>
      <c r="G2820" s="130" t="s">
        <v>53</v>
      </c>
      <c r="H2820" s="130" t="s">
        <v>53</v>
      </c>
      <c r="I2820" s="130" t="s">
        <v>66</v>
      </c>
      <c r="J2820" s="130" t="s">
        <v>45</v>
      </c>
      <c r="K2820" s="130" t="s">
        <v>44</v>
      </c>
    </row>
    <row r="2821" spans="1:11" x14ac:dyDescent="0.35">
      <c r="A2821" s="130">
        <v>320</v>
      </c>
      <c r="B2821" s="130">
        <v>37</v>
      </c>
      <c r="C2821" s="130" t="s">
        <v>104</v>
      </c>
      <c r="D2821" s="130">
        <v>17175</v>
      </c>
      <c r="E2821" s="130" t="s">
        <v>224</v>
      </c>
      <c r="F2821" s="130">
        <v>1.6729562893196099</v>
      </c>
      <c r="G2821" s="130" t="s">
        <v>53</v>
      </c>
      <c r="H2821" s="130" t="s">
        <v>53</v>
      </c>
      <c r="I2821" s="130" t="s">
        <v>66</v>
      </c>
      <c r="J2821" s="130" t="s">
        <v>45</v>
      </c>
      <c r="K2821" s="130" t="s">
        <v>44</v>
      </c>
    </row>
    <row r="2822" spans="1:11" x14ac:dyDescent="0.35">
      <c r="A2822" s="130">
        <v>325</v>
      </c>
      <c r="B2822" s="130">
        <v>37</v>
      </c>
      <c r="C2822" s="130" t="s">
        <v>104</v>
      </c>
      <c r="D2822" s="130">
        <v>17798</v>
      </c>
      <c r="E2822" s="130" t="s">
        <v>224</v>
      </c>
      <c r="F2822" s="130">
        <v>1.6729562893196099</v>
      </c>
      <c r="G2822" s="130" t="s">
        <v>53</v>
      </c>
      <c r="H2822" s="130" t="s">
        <v>53</v>
      </c>
      <c r="I2822" s="130" t="s">
        <v>66</v>
      </c>
      <c r="J2822" s="130" t="s">
        <v>45</v>
      </c>
      <c r="K2822" s="130" t="s">
        <v>44</v>
      </c>
    </row>
    <row r="2823" spans="1:11" x14ac:dyDescent="0.35">
      <c r="A2823" s="130">
        <v>330</v>
      </c>
      <c r="B2823" s="130">
        <v>37</v>
      </c>
      <c r="C2823" s="130" t="s">
        <v>104</v>
      </c>
      <c r="D2823" s="130">
        <v>20169</v>
      </c>
      <c r="E2823" s="130" t="s">
        <v>224</v>
      </c>
      <c r="F2823" s="130">
        <v>1.6729562893196099</v>
      </c>
      <c r="G2823" s="130" t="s">
        <v>53</v>
      </c>
      <c r="H2823" s="130" t="s">
        <v>53</v>
      </c>
      <c r="I2823" s="130" t="s">
        <v>66</v>
      </c>
      <c r="J2823" s="130" t="s">
        <v>45</v>
      </c>
      <c r="K2823" s="130" t="s">
        <v>44</v>
      </c>
    </row>
    <row r="2824" spans="1:11" x14ac:dyDescent="0.35">
      <c r="A2824" s="130">
        <v>335</v>
      </c>
      <c r="B2824" s="130">
        <v>37</v>
      </c>
      <c r="C2824" s="130" t="s">
        <v>104</v>
      </c>
      <c r="D2824" s="130">
        <v>20109</v>
      </c>
      <c r="E2824" s="130" t="s">
        <v>224</v>
      </c>
      <c r="F2824" s="130">
        <v>1.6729562893196099</v>
      </c>
      <c r="G2824" s="130" t="s">
        <v>53</v>
      </c>
      <c r="H2824" s="130" t="s">
        <v>53</v>
      </c>
      <c r="I2824" s="130" t="s">
        <v>66</v>
      </c>
      <c r="J2824" s="130" t="s">
        <v>45</v>
      </c>
      <c r="K2824" s="130" t="s">
        <v>44</v>
      </c>
    </row>
    <row r="2825" spans="1:11" x14ac:dyDescent="0.35">
      <c r="A2825" s="130">
        <v>340</v>
      </c>
      <c r="B2825" s="130">
        <v>37</v>
      </c>
      <c r="C2825" s="130" t="s">
        <v>104</v>
      </c>
      <c r="D2825" s="130">
        <v>20580</v>
      </c>
      <c r="E2825" s="130" t="s">
        <v>224</v>
      </c>
      <c r="F2825" s="130">
        <v>1.6729562893196099</v>
      </c>
      <c r="G2825" s="130" t="s">
        <v>53</v>
      </c>
      <c r="H2825" s="130" t="s">
        <v>53</v>
      </c>
      <c r="I2825" s="130" t="s">
        <v>66</v>
      </c>
      <c r="J2825" s="130" t="s">
        <v>45</v>
      </c>
      <c r="K2825" s="130" t="s">
        <v>44</v>
      </c>
    </row>
    <row r="2826" spans="1:11" x14ac:dyDescent="0.35">
      <c r="A2826" s="130">
        <v>345</v>
      </c>
      <c r="B2826" s="130">
        <v>37</v>
      </c>
      <c r="C2826" s="130" t="s">
        <v>104</v>
      </c>
      <c r="D2826" s="130">
        <v>19910</v>
      </c>
      <c r="E2826" s="130" t="s">
        <v>224</v>
      </c>
      <c r="F2826" s="130">
        <v>1.6729562893196099</v>
      </c>
      <c r="G2826" s="130" t="s">
        <v>53</v>
      </c>
      <c r="H2826" s="130" t="s">
        <v>53</v>
      </c>
      <c r="I2826" s="130" t="s">
        <v>66</v>
      </c>
      <c r="J2826" s="130" t="s">
        <v>45</v>
      </c>
      <c r="K2826" s="130" t="s">
        <v>44</v>
      </c>
    </row>
    <row r="2827" spans="1:11" x14ac:dyDescent="0.35">
      <c r="A2827" s="130">
        <v>350</v>
      </c>
      <c r="B2827" s="130">
        <v>37</v>
      </c>
      <c r="C2827" s="130" t="s">
        <v>104</v>
      </c>
      <c r="D2827" s="130">
        <v>21316</v>
      </c>
      <c r="E2827" s="130" t="s">
        <v>224</v>
      </c>
      <c r="F2827" s="130">
        <v>1.6729562893196099</v>
      </c>
      <c r="G2827" s="130" t="s">
        <v>53</v>
      </c>
      <c r="H2827" s="130" t="s">
        <v>53</v>
      </c>
      <c r="I2827" s="130" t="s">
        <v>66</v>
      </c>
      <c r="J2827" s="130" t="s">
        <v>45</v>
      </c>
      <c r="K2827" s="130" t="s">
        <v>44</v>
      </c>
    </row>
    <row r="2828" spans="1:11" x14ac:dyDescent="0.35">
      <c r="A2828" s="130">
        <v>355</v>
      </c>
      <c r="B2828" s="130">
        <v>37</v>
      </c>
      <c r="C2828" s="130" t="s">
        <v>104</v>
      </c>
      <c r="D2828" s="130">
        <v>21710</v>
      </c>
      <c r="E2828" s="130" t="s">
        <v>224</v>
      </c>
      <c r="F2828" s="130">
        <v>1.6729562893196099</v>
      </c>
      <c r="G2828" s="130" t="s">
        <v>53</v>
      </c>
      <c r="H2828" s="130" t="s">
        <v>53</v>
      </c>
      <c r="I2828" s="130" t="s">
        <v>66</v>
      </c>
      <c r="J2828" s="130" t="s">
        <v>45</v>
      </c>
      <c r="K2828" s="130" t="s">
        <v>44</v>
      </c>
    </row>
    <row r="2829" spans="1:11" x14ac:dyDescent="0.35">
      <c r="A2829" s="130">
        <v>360</v>
      </c>
      <c r="B2829" s="130">
        <v>37</v>
      </c>
      <c r="C2829" s="130" t="s">
        <v>104</v>
      </c>
      <c r="D2829" s="130">
        <v>23162</v>
      </c>
      <c r="E2829" s="130" t="s">
        <v>224</v>
      </c>
      <c r="F2829" s="130">
        <v>1.6729562893196099</v>
      </c>
      <c r="G2829" s="130" t="s">
        <v>53</v>
      </c>
      <c r="H2829" s="130" t="s">
        <v>53</v>
      </c>
      <c r="I2829" s="130" t="s">
        <v>66</v>
      </c>
      <c r="J2829" s="130" t="s">
        <v>45</v>
      </c>
      <c r="K2829" s="130" t="s">
        <v>44</v>
      </c>
    </row>
    <row r="2830" spans="1:11" x14ac:dyDescent="0.35">
      <c r="A2830" s="130">
        <v>365</v>
      </c>
      <c r="B2830" s="130">
        <v>37</v>
      </c>
      <c r="C2830" s="130" t="s">
        <v>104</v>
      </c>
      <c r="D2830" s="130">
        <v>21706</v>
      </c>
      <c r="E2830" s="130" t="s">
        <v>224</v>
      </c>
      <c r="F2830" s="130">
        <v>1.6729562893196099</v>
      </c>
      <c r="G2830" s="130" t="s">
        <v>53</v>
      </c>
      <c r="H2830" s="130" t="s">
        <v>53</v>
      </c>
      <c r="I2830" s="130" t="s">
        <v>66</v>
      </c>
      <c r="J2830" s="130" t="s">
        <v>45</v>
      </c>
      <c r="K2830" s="130" t="s">
        <v>44</v>
      </c>
    </row>
    <row r="2831" spans="1:11" x14ac:dyDescent="0.35">
      <c r="A2831" s="130">
        <v>370</v>
      </c>
      <c r="B2831" s="130">
        <v>37</v>
      </c>
      <c r="C2831" s="130" t="s">
        <v>104</v>
      </c>
      <c r="D2831" s="130">
        <v>23331</v>
      </c>
      <c r="E2831" s="130" t="s">
        <v>224</v>
      </c>
      <c r="F2831" s="130">
        <v>1.6729562893196099</v>
      </c>
      <c r="G2831" s="130" t="s">
        <v>53</v>
      </c>
      <c r="H2831" s="130" t="s">
        <v>53</v>
      </c>
      <c r="I2831" s="130" t="s">
        <v>66</v>
      </c>
      <c r="J2831" s="130" t="s">
        <v>45</v>
      </c>
      <c r="K2831" s="130" t="s">
        <v>44</v>
      </c>
    </row>
    <row r="2832" spans="1:11" x14ac:dyDescent="0.35">
      <c r="A2832" s="130">
        <v>375</v>
      </c>
      <c r="B2832" s="130">
        <v>37</v>
      </c>
      <c r="C2832" s="130" t="s">
        <v>104</v>
      </c>
      <c r="D2832" s="130">
        <v>23548</v>
      </c>
      <c r="E2832" s="130" t="s">
        <v>224</v>
      </c>
      <c r="F2832" s="130">
        <v>1.6729562893196099</v>
      </c>
      <c r="G2832" s="130" t="s">
        <v>53</v>
      </c>
      <c r="H2832" s="130" t="s">
        <v>53</v>
      </c>
      <c r="I2832" s="130" t="s">
        <v>66</v>
      </c>
      <c r="J2832" s="130" t="s">
        <v>45</v>
      </c>
      <c r="K2832" s="130" t="s">
        <v>44</v>
      </c>
    </row>
    <row r="2833" spans="1:11" x14ac:dyDescent="0.35">
      <c r="A2833" s="130">
        <v>380</v>
      </c>
      <c r="B2833" s="130">
        <v>37</v>
      </c>
      <c r="C2833" s="130" t="s">
        <v>104</v>
      </c>
      <c r="D2833" s="130">
        <v>22013</v>
      </c>
      <c r="E2833" s="130" t="s">
        <v>224</v>
      </c>
      <c r="F2833" s="130">
        <v>1.6729562893196099</v>
      </c>
      <c r="G2833" s="130" t="s">
        <v>53</v>
      </c>
      <c r="H2833" s="130" t="s">
        <v>53</v>
      </c>
      <c r="I2833" s="130" t="s">
        <v>66</v>
      </c>
      <c r="J2833" s="130" t="s">
        <v>45</v>
      </c>
      <c r="K2833" s="130" t="s">
        <v>44</v>
      </c>
    </row>
    <row r="2834" spans="1:11" x14ac:dyDescent="0.35">
      <c r="A2834" s="130">
        <v>385</v>
      </c>
      <c r="B2834" s="130">
        <v>37</v>
      </c>
      <c r="C2834" s="130" t="s">
        <v>104</v>
      </c>
      <c r="D2834" s="130">
        <v>24271</v>
      </c>
      <c r="E2834" s="130" t="s">
        <v>224</v>
      </c>
      <c r="F2834" s="130">
        <v>1.6729562893196099</v>
      </c>
      <c r="G2834" s="130" t="s">
        <v>53</v>
      </c>
      <c r="H2834" s="130" t="s">
        <v>53</v>
      </c>
      <c r="I2834" s="130" t="s">
        <v>66</v>
      </c>
      <c r="J2834" s="130" t="s">
        <v>45</v>
      </c>
      <c r="K2834" s="130" t="s">
        <v>44</v>
      </c>
    </row>
    <row r="2835" spans="1:11" x14ac:dyDescent="0.35">
      <c r="A2835" s="130">
        <v>390</v>
      </c>
      <c r="B2835" s="130">
        <v>37</v>
      </c>
      <c r="C2835" s="130" t="s">
        <v>104</v>
      </c>
      <c r="D2835" s="130">
        <v>24406</v>
      </c>
      <c r="E2835" s="130" t="s">
        <v>224</v>
      </c>
      <c r="F2835" s="130">
        <v>1.6729562893196099</v>
      </c>
      <c r="G2835" s="130" t="s">
        <v>53</v>
      </c>
      <c r="H2835" s="130" t="s">
        <v>53</v>
      </c>
      <c r="I2835" s="130" t="s">
        <v>66</v>
      </c>
      <c r="J2835" s="130" t="s">
        <v>45</v>
      </c>
      <c r="K2835" s="130" t="s">
        <v>44</v>
      </c>
    </row>
    <row r="2836" spans="1:11" x14ac:dyDescent="0.35">
      <c r="A2836" s="130">
        <v>395</v>
      </c>
      <c r="B2836" s="130">
        <v>37</v>
      </c>
      <c r="C2836" s="130" t="s">
        <v>104</v>
      </c>
      <c r="D2836" s="130">
        <v>24577</v>
      </c>
      <c r="E2836" s="130" t="s">
        <v>224</v>
      </c>
      <c r="F2836" s="130">
        <v>1.6729562893196099</v>
      </c>
      <c r="G2836" s="130" t="s">
        <v>53</v>
      </c>
      <c r="H2836" s="130" t="s">
        <v>53</v>
      </c>
      <c r="I2836" s="130" t="s">
        <v>66</v>
      </c>
      <c r="J2836" s="130" t="s">
        <v>45</v>
      </c>
      <c r="K2836" s="130" t="s">
        <v>44</v>
      </c>
    </row>
    <row r="2837" spans="1:11" x14ac:dyDescent="0.35">
      <c r="A2837" s="130">
        <v>400</v>
      </c>
      <c r="B2837" s="130">
        <v>37</v>
      </c>
      <c r="C2837" s="130" t="s">
        <v>104</v>
      </c>
      <c r="D2837" s="130">
        <v>25288</v>
      </c>
      <c r="E2837" s="130" t="s">
        <v>224</v>
      </c>
      <c r="F2837" s="130">
        <v>1.6729562893196099</v>
      </c>
      <c r="G2837" s="130" t="s">
        <v>53</v>
      </c>
      <c r="H2837" s="130" t="s">
        <v>53</v>
      </c>
      <c r="I2837" s="130" t="s">
        <v>66</v>
      </c>
      <c r="J2837" s="130" t="s">
        <v>45</v>
      </c>
      <c r="K2837" s="130" t="s">
        <v>44</v>
      </c>
    </row>
    <row r="2838" spans="1:11" x14ac:dyDescent="0.35">
      <c r="A2838" s="130">
        <v>405</v>
      </c>
      <c r="B2838" s="130">
        <v>37</v>
      </c>
      <c r="C2838" s="130" t="s">
        <v>104</v>
      </c>
      <c r="D2838" s="130">
        <v>24044</v>
      </c>
      <c r="E2838" s="130" t="s">
        <v>224</v>
      </c>
      <c r="F2838" s="130">
        <v>1.6729562893196099</v>
      </c>
      <c r="G2838" s="130" t="s">
        <v>53</v>
      </c>
      <c r="H2838" s="130" t="s">
        <v>53</v>
      </c>
      <c r="I2838" s="130" t="s">
        <v>66</v>
      </c>
      <c r="J2838" s="130" t="s">
        <v>45</v>
      </c>
      <c r="K2838" s="130" t="s">
        <v>44</v>
      </c>
    </row>
    <row r="2839" spans="1:11" x14ac:dyDescent="0.35">
      <c r="A2839" s="130">
        <v>410</v>
      </c>
      <c r="B2839" s="130">
        <v>37</v>
      </c>
      <c r="C2839" s="130" t="s">
        <v>104</v>
      </c>
      <c r="D2839" s="130">
        <v>24688</v>
      </c>
      <c r="E2839" s="130" t="s">
        <v>224</v>
      </c>
      <c r="F2839" s="130">
        <v>1.6729562893196099</v>
      </c>
      <c r="G2839" s="130" t="s">
        <v>53</v>
      </c>
      <c r="H2839" s="130" t="s">
        <v>53</v>
      </c>
      <c r="I2839" s="130" t="s">
        <v>66</v>
      </c>
      <c r="J2839" s="130" t="s">
        <v>45</v>
      </c>
      <c r="K2839" s="130" t="s">
        <v>44</v>
      </c>
    </row>
    <row r="2840" spans="1:11" x14ac:dyDescent="0.35">
      <c r="A2840" s="130">
        <v>415</v>
      </c>
      <c r="B2840" s="130">
        <v>37</v>
      </c>
      <c r="C2840" s="130" t="s">
        <v>104</v>
      </c>
      <c r="D2840" s="130">
        <v>25726</v>
      </c>
      <c r="E2840" s="130" t="s">
        <v>224</v>
      </c>
      <c r="F2840" s="130">
        <v>1.6729562893196099</v>
      </c>
      <c r="G2840" s="130" t="s">
        <v>53</v>
      </c>
      <c r="H2840" s="130" t="s">
        <v>53</v>
      </c>
      <c r="I2840" s="130" t="s">
        <v>66</v>
      </c>
      <c r="J2840" s="130" t="s">
        <v>45</v>
      </c>
      <c r="K2840" s="130" t="s">
        <v>44</v>
      </c>
    </row>
    <row r="2841" spans="1:11" x14ac:dyDescent="0.35">
      <c r="A2841" s="130">
        <v>420</v>
      </c>
      <c r="B2841" s="130">
        <v>37</v>
      </c>
      <c r="C2841" s="130" t="s">
        <v>104</v>
      </c>
      <c r="D2841" s="130">
        <v>25397</v>
      </c>
      <c r="E2841" s="130" t="s">
        <v>224</v>
      </c>
      <c r="F2841" s="130">
        <v>1.6729562893196099</v>
      </c>
      <c r="G2841" s="130" t="s">
        <v>53</v>
      </c>
      <c r="H2841" s="130" t="s">
        <v>53</v>
      </c>
      <c r="I2841" s="130" t="s">
        <v>66</v>
      </c>
      <c r="J2841" s="130" t="s">
        <v>45</v>
      </c>
      <c r="K2841" s="130" t="s">
        <v>44</v>
      </c>
    </row>
    <row r="2842" spans="1:11" x14ac:dyDescent="0.35">
      <c r="A2842" s="130">
        <v>425</v>
      </c>
      <c r="B2842" s="130">
        <v>37</v>
      </c>
      <c r="C2842" s="130" t="s">
        <v>104</v>
      </c>
      <c r="D2842" s="130">
        <v>25849</v>
      </c>
      <c r="E2842" s="130" t="s">
        <v>224</v>
      </c>
      <c r="F2842" s="130">
        <v>1.6729562893196099</v>
      </c>
      <c r="G2842" s="130" t="s">
        <v>53</v>
      </c>
      <c r="H2842" s="130" t="s">
        <v>53</v>
      </c>
      <c r="I2842" s="130" t="s">
        <v>66</v>
      </c>
      <c r="J2842" s="130" t="s">
        <v>45</v>
      </c>
      <c r="K2842" s="130" t="s">
        <v>44</v>
      </c>
    </row>
    <row r="2843" spans="1:11" x14ac:dyDescent="0.35">
      <c r="A2843" s="130">
        <v>430</v>
      </c>
      <c r="B2843" s="130">
        <v>37</v>
      </c>
      <c r="C2843" s="130" t="s">
        <v>104</v>
      </c>
      <c r="D2843" s="130">
        <v>26256</v>
      </c>
      <c r="E2843" s="130" t="s">
        <v>224</v>
      </c>
      <c r="F2843" s="130">
        <v>1.6729562893196099</v>
      </c>
      <c r="G2843" s="130" t="s">
        <v>53</v>
      </c>
      <c r="H2843" s="130" t="s">
        <v>53</v>
      </c>
      <c r="I2843" s="130" t="s">
        <v>66</v>
      </c>
      <c r="J2843" s="130" t="s">
        <v>45</v>
      </c>
      <c r="K2843" s="130" t="s">
        <v>44</v>
      </c>
    </row>
    <row r="2844" spans="1:11" x14ac:dyDescent="0.35">
      <c r="A2844" s="130">
        <v>435</v>
      </c>
      <c r="B2844" s="130">
        <v>37.1</v>
      </c>
      <c r="C2844" s="130" t="s">
        <v>104</v>
      </c>
      <c r="D2844" s="130">
        <v>24843</v>
      </c>
      <c r="E2844" s="130" t="s">
        <v>224</v>
      </c>
      <c r="F2844" s="130">
        <v>1.6729562893196099</v>
      </c>
      <c r="G2844" s="130" t="s">
        <v>53</v>
      </c>
      <c r="H2844" s="130" t="s">
        <v>53</v>
      </c>
      <c r="I2844" s="130" t="s">
        <v>66</v>
      </c>
      <c r="J2844" s="130" t="s">
        <v>45</v>
      </c>
      <c r="K2844" s="130" t="s">
        <v>44</v>
      </c>
    </row>
    <row r="2845" spans="1:11" x14ac:dyDescent="0.35">
      <c r="A2845" s="130">
        <v>440</v>
      </c>
      <c r="B2845" s="130">
        <v>37</v>
      </c>
      <c r="C2845" s="130" t="s">
        <v>104</v>
      </c>
      <c r="D2845" s="130">
        <v>25437</v>
      </c>
      <c r="E2845" s="130" t="s">
        <v>224</v>
      </c>
      <c r="F2845" s="130">
        <v>1.6729562893196099</v>
      </c>
      <c r="G2845" s="130" t="s">
        <v>53</v>
      </c>
      <c r="H2845" s="130" t="s">
        <v>53</v>
      </c>
      <c r="I2845" s="130" t="s">
        <v>66</v>
      </c>
      <c r="J2845" s="130" t="s">
        <v>45</v>
      </c>
      <c r="K2845" s="130" t="s">
        <v>44</v>
      </c>
    </row>
    <row r="2846" spans="1:11" x14ac:dyDescent="0.35">
      <c r="A2846" s="130">
        <v>445</v>
      </c>
      <c r="B2846" s="130">
        <v>37</v>
      </c>
      <c r="C2846" s="130" t="s">
        <v>104</v>
      </c>
      <c r="D2846" s="130">
        <v>26539</v>
      </c>
      <c r="E2846" s="130" t="s">
        <v>224</v>
      </c>
      <c r="F2846" s="130">
        <v>1.6729562893196099</v>
      </c>
      <c r="G2846" s="130" t="s">
        <v>53</v>
      </c>
      <c r="H2846" s="130" t="s">
        <v>53</v>
      </c>
      <c r="I2846" s="130" t="s">
        <v>66</v>
      </c>
      <c r="J2846" s="130" t="s">
        <v>45</v>
      </c>
      <c r="K2846" s="130" t="s">
        <v>44</v>
      </c>
    </row>
    <row r="2847" spans="1:11" x14ac:dyDescent="0.35">
      <c r="A2847" s="130">
        <v>450</v>
      </c>
      <c r="B2847" s="130">
        <v>37</v>
      </c>
      <c r="C2847" s="130" t="s">
        <v>104</v>
      </c>
      <c r="D2847" s="130">
        <v>27446</v>
      </c>
      <c r="E2847" s="130" t="s">
        <v>224</v>
      </c>
      <c r="F2847" s="130">
        <v>1.6729562893196099</v>
      </c>
      <c r="G2847" s="130" t="s">
        <v>53</v>
      </c>
      <c r="H2847" s="130" t="s">
        <v>53</v>
      </c>
      <c r="I2847" s="130" t="s">
        <v>66</v>
      </c>
      <c r="J2847" s="130" t="s">
        <v>45</v>
      </c>
      <c r="K2847" s="130" t="s">
        <v>44</v>
      </c>
    </row>
    <row r="2848" spans="1:11" x14ac:dyDescent="0.35">
      <c r="A2848" s="130">
        <v>455</v>
      </c>
      <c r="B2848" s="130">
        <v>37</v>
      </c>
      <c r="C2848" s="130" t="s">
        <v>104</v>
      </c>
      <c r="D2848" s="130">
        <v>26612</v>
      </c>
      <c r="E2848" s="130" t="s">
        <v>224</v>
      </c>
      <c r="F2848" s="130">
        <v>1.6729562893196099</v>
      </c>
      <c r="G2848" s="130" t="s">
        <v>53</v>
      </c>
      <c r="H2848" s="130" t="s">
        <v>53</v>
      </c>
      <c r="I2848" s="130" t="s">
        <v>66</v>
      </c>
      <c r="J2848" s="130" t="s">
        <v>45</v>
      </c>
      <c r="K2848" s="130" t="s">
        <v>44</v>
      </c>
    </row>
    <row r="2849" spans="1:11" x14ac:dyDescent="0.35">
      <c r="A2849" s="130">
        <v>460</v>
      </c>
      <c r="B2849" s="130">
        <v>37</v>
      </c>
      <c r="C2849" s="130" t="s">
        <v>104</v>
      </c>
      <c r="D2849" s="130">
        <v>26587</v>
      </c>
      <c r="E2849" s="130" t="s">
        <v>224</v>
      </c>
      <c r="F2849" s="130">
        <v>1.6729562893196099</v>
      </c>
      <c r="G2849" s="130" t="s">
        <v>53</v>
      </c>
      <c r="H2849" s="130" t="s">
        <v>53</v>
      </c>
      <c r="I2849" s="130" t="s">
        <v>66</v>
      </c>
      <c r="J2849" s="130" t="s">
        <v>45</v>
      </c>
      <c r="K2849" s="130" t="s">
        <v>44</v>
      </c>
    </row>
    <row r="2850" spans="1:11" x14ac:dyDescent="0.35">
      <c r="A2850" s="130">
        <v>465</v>
      </c>
      <c r="B2850" s="130">
        <v>37</v>
      </c>
      <c r="C2850" s="130" t="s">
        <v>104</v>
      </c>
      <c r="D2850" s="130">
        <v>26536</v>
      </c>
      <c r="E2850" s="130" t="s">
        <v>224</v>
      </c>
      <c r="F2850" s="130">
        <v>1.6729562893196099</v>
      </c>
      <c r="G2850" s="130" t="s">
        <v>53</v>
      </c>
      <c r="H2850" s="130" t="s">
        <v>53</v>
      </c>
      <c r="I2850" s="130" t="s">
        <v>66</v>
      </c>
      <c r="J2850" s="130" t="s">
        <v>45</v>
      </c>
      <c r="K2850" s="130" t="s">
        <v>44</v>
      </c>
    </row>
    <row r="2851" spans="1:11" x14ac:dyDescent="0.35">
      <c r="A2851" s="130">
        <v>470</v>
      </c>
      <c r="B2851" s="130">
        <v>37</v>
      </c>
      <c r="C2851" s="130" t="s">
        <v>104</v>
      </c>
      <c r="D2851" s="130">
        <v>26918</v>
      </c>
      <c r="E2851" s="130" t="s">
        <v>224</v>
      </c>
      <c r="F2851" s="130">
        <v>1.6729562893196099</v>
      </c>
      <c r="G2851" s="130" t="s">
        <v>53</v>
      </c>
      <c r="H2851" s="130" t="s">
        <v>53</v>
      </c>
      <c r="I2851" s="130" t="s">
        <v>66</v>
      </c>
      <c r="J2851" s="130" t="s">
        <v>45</v>
      </c>
      <c r="K2851" s="130" t="s">
        <v>44</v>
      </c>
    </row>
    <row r="2852" spans="1:11" x14ac:dyDescent="0.35">
      <c r="A2852" s="130">
        <v>475</v>
      </c>
      <c r="B2852" s="130">
        <v>37</v>
      </c>
      <c r="C2852" s="130" t="s">
        <v>104</v>
      </c>
      <c r="D2852" s="130">
        <v>27341</v>
      </c>
      <c r="E2852" s="130" t="s">
        <v>224</v>
      </c>
      <c r="F2852" s="130">
        <v>1.6729562893196099</v>
      </c>
      <c r="G2852" s="130" t="s">
        <v>53</v>
      </c>
      <c r="H2852" s="130" t="s">
        <v>53</v>
      </c>
      <c r="I2852" s="130" t="s">
        <v>66</v>
      </c>
      <c r="J2852" s="130" t="s">
        <v>45</v>
      </c>
      <c r="K2852" s="130" t="s">
        <v>44</v>
      </c>
    </row>
    <row r="2853" spans="1:11" x14ac:dyDescent="0.35">
      <c r="A2853" s="130">
        <v>480</v>
      </c>
      <c r="B2853" s="130">
        <v>37</v>
      </c>
      <c r="C2853" s="130" t="s">
        <v>104</v>
      </c>
      <c r="D2853" s="130">
        <v>27747</v>
      </c>
      <c r="E2853" s="130" t="s">
        <v>224</v>
      </c>
      <c r="F2853" s="130">
        <v>1.6729562893196099</v>
      </c>
      <c r="G2853" s="130" t="s">
        <v>53</v>
      </c>
      <c r="H2853" s="130" t="s">
        <v>53</v>
      </c>
      <c r="I2853" s="130" t="s">
        <v>66</v>
      </c>
      <c r="J2853" s="130" t="s">
        <v>45</v>
      </c>
      <c r="K2853" s="130" t="s">
        <v>44</v>
      </c>
    </row>
    <row r="2854" spans="1:11" x14ac:dyDescent="0.35">
      <c r="A2854" s="130">
        <v>485</v>
      </c>
      <c r="B2854" s="130">
        <v>37</v>
      </c>
      <c r="C2854" s="130" t="s">
        <v>104</v>
      </c>
      <c r="D2854" s="130">
        <v>26581</v>
      </c>
      <c r="E2854" s="130" t="s">
        <v>224</v>
      </c>
      <c r="F2854" s="130">
        <v>1.6729562893196099</v>
      </c>
      <c r="G2854" s="130" t="s">
        <v>53</v>
      </c>
      <c r="H2854" s="130" t="s">
        <v>53</v>
      </c>
      <c r="I2854" s="130" t="s">
        <v>66</v>
      </c>
      <c r="J2854" s="130" t="s">
        <v>45</v>
      </c>
      <c r="K2854" s="130" t="s">
        <v>44</v>
      </c>
    </row>
    <row r="2855" spans="1:11" x14ac:dyDescent="0.35">
      <c r="A2855" s="130">
        <v>490</v>
      </c>
      <c r="B2855" s="130">
        <v>37</v>
      </c>
      <c r="C2855" s="130" t="s">
        <v>104</v>
      </c>
      <c r="D2855" s="130">
        <v>29638</v>
      </c>
      <c r="E2855" s="130" t="s">
        <v>224</v>
      </c>
      <c r="F2855" s="130">
        <v>1.6729562893196099</v>
      </c>
      <c r="G2855" s="130" t="s">
        <v>53</v>
      </c>
      <c r="H2855" s="130" t="s">
        <v>53</v>
      </c>
      <c r="I2855" s="130" t="s">
        <v>66</v>
      </c>
      <c r="J2855" s="130" t="s">
        <v>45</v>
      </c>
      <c r="K2855" s="130" t="s">
        <v>44</v>
      </c>
    </row>
    <row r="2856" spans="1:11" x14ac:dyDescent="0.35">
      <c r="A2856" s="130">
        <v>495</v>
      </c>
      <c r="B2856" s="130">
        <v>37</v>
      </c>
      <c r="C2856" s="130" t="s">
        <v>104</v>
      </c>
      <c r="D2856" s="130">
        <v>27752</v>
      </c>
      <c r="E2856" s="130" t="s">
        <v>224</v>
      </c>
      <c r="F2856" s="130">
        <v>1.6729562893196099</v>
      </c>
      <c r="G2856" s="130" t="s">
        <v>53</v>
      </c>
      <c r="H2856" s="130" t="s">
        <v>53</v>
      </c>
      <c r="I2856" s="130" t="s">
        <v>66</v>
      </c>
      <c r="J2856" s="130" t="s">
        <v>45</v>
      </c>
      <c r="K2856" s="130" t="s">
        <v>44</v>
      </c>
    </row>
    <row r="2857" spans="1:11" x14ac:dyDescent="0.35">
      <c r="A2857" s="130">
        <v>500</v>
      </c>
      <c r="B2857" s="130">
        <v>37</v>
      </c>
      <c r="C2857" s="130" t="s">
        <v>104</v>
      </c>
      <c r="D2857" s="130">
        <v>26873</v>
      </c>
      <c r="E2857" s="130" t="s">
        <v>224</v>
      </c>
      <c r="F2857" s="130">
        <v>1.6729562893196099</v>
      </c>
      <c r="G2857" s="130" t="s">
        <v>53</v>
      </c>
      <c r="H2857" s="130" t="s">
        <v>53</v>
      </c>
      <c r="I2857" s="130" t="s">
        <v>66</v>
      </c>
      <c r="J2857" s="130" t="s">
        <v>45</v>
      </c>
      <c r="K2857" s="130" t="s">
        <v>44</v>
      </c>
    </row>
    <row r="2858" spans="1:11" x14ac:dyDescent="0.35">
      <c r="A2858" s="130">
        <v>505</v>
      </c>
      <c r="B2858" s="130">
        <v>37</v>
      </c>
      <c r="C2858" s="130" t="s">
        <v>104</v>
      </c>
      <c r="D2858" s="130">
        <v>26979</v>
      </c>
      <c r="E2858" s="130" t="s">
        <v>224</v>
      </c>
      <c r="F2858" s="130">
        <v>1.6729562893196099</v>
      </c>
      <c r="G2858" s="130" t="s">
        <v>53</v>
      </c>
      <c r="H2858" s="130" t="s">
        <v>53</v>
      </c>
      <c r="I2858" s="130" t="s">
        <v>66</v>
      </c>
      <c r="J2858" s="130" t="s">
        <v>45</v>
      </c>
      <c r="K2858" s="130" t="s">
        <v>44</v>
      </c>
    </row>
    <row r="2859" spans="1:11" x14ac:dyDescent="0.35">
      <c r="A2859" s="130">
        <v>510</v>
      </c>
      <c r="B2859" s="130">
        <v>37</v>
      </c>
      <c r="C2859" s="130" t="s">
        <v>104</v>
      </c>
      <c r="D2859" s="130">
        <v>27057</v>
      </c>
      <c r="E2859" s="130" t="s">
        <v>224</v>
      </c>
      <c r="F2859" s="130">
        <v>1.6729562893196099</v>
      </c>
      <c r="G2859" s="130" t="s">
        <v>53</v>
      </c>
      <c r="H2859" s="130" t="s">
        <v>53</v>
      </c>
      <c r="I2859" s="130" t="s">
        <v>66</v>
      </c>
      <c r="J2859" s="130" t="s">
        <v>45</v>
      </c>
      <c r="K2859" s="130" t="s">
        <v>44</v>
      </c>
    </row>
    <row r="2860" spans="1:11" x14ac:dyDescent="0.35">
      <c r="A2860" s="130">
        <v>515</v>
      </c>
      <c r="B2860" s="130">
        <v>37</v>
      </c>
      <c r="C2860" s="130" t="s">
        <v>104</v>
      </c>
      <c r="D2860" s="130">
        <v>28884</v>
      </c>
      <c r="E2860" s="130" t="s">
        <v>224</v>
      </c>
      <c r="F2860" s="130">
        <v>1.6729562893196099</v>
      </c>
      <c r="G2860" s="130" t="s">
        <v>53</v>
      </c>
      <c r="H2860" s="130" t="s">
        <v>53</v>
      </c>
      <c r="I2860" s="130" t="s">
        <v>66</v>
      </c>
      <c r="J2860" s="130" t="s">
        <v>45</v>
      </c>
      <c r="K2860" s="130" t="s">
        <v>44</v>
      </c>
    </row>
    <row r="2861" spans="1:11" x14ac:dyDescent="0.35">
      <c r="A2861" s="130">
        <v>520</v>
      </c>
      <c r="B2861" s="130">
        <v>37</v>
      </c>
      <c r="C2861" s="130" t="s">
        <v>104</v>
      </c>
      <c r="D2861" s="130">
        <v>27411</v>
      </c>
      <c r="E2861" s="130" t="s">
        <v>224</v>
      </c>
      <c r="F2861" s="130">
        <v>1.6729562893196099</v>
      </c>
      <c r="G2861" s="130" t="s">
        <v>53</v>
      </c>
      <c r="H2861" s="130" t="s">
        <v>53</v>
      </c>
      <c r="I2861" s="130" t="s">
        <v>66</v>
      </c>
      <c r="J2861" s="130" t="s">
        <v>45</v>
      </c>
      <c r="K2861" s="130" t="s">
        <v>44</v>
      </c>
    </row>
    <row r="2862" spans="1:11" x14ac:dyDescent="0.35">
      <c r="A2862" s="130">
        <v>525</v>
      </c>
      <c r="B2862" s="130">
        <v>37</v>
      </c>
      <c r="C2862" s="130" t="s">
        <v>104</v>
      </c>
      <c r="D2862" s="130">
        <v>29059</v>
      </c>
      <c r="E2862" s="130" t="s">
        <v>224</v>
      </c>
      <c r="F2862" s="130">
        <v>1.6729562893196099</v>
      </c>
      <c r="G2862" s="130" t="s">
        <v>53</v>
      </c>
      <c r="H2862" s="130" t="s">
        <v>53</v>
      </c>
      <c r="I2862" s="130" t="s">
        <v>66</v>
      </c>
      <c r="J2862" s="130" t="s">
        <v>45</v>
      </c>
      <c r="K2862" s="130" t="s">
        <v>44</v>
      </c>
    </row>
    <row r="2863" spans="1:11" x14ac:dyDescent="0.35">
      <c r="A2863" s="130">
        <v>530</v>
      </c>
      <c r="B2863" s="130">
        <v>37</v>
      </c>
      <c r="C2863" s="130" t="s">
        <v>104</v>
      </c>
      <c r="D2863" s="130">
        <v>28908</v>
      </c>
      <c r="E2863" s="130" t="s">
        <v>224</v>
      </c>
      <c r="F2863" s="130">
        <v>1.6729562893196099</v>
      </c>
      <c r="G2863" s="130" t="s">
        <v>53</v>
      </c>
      <c r="H2863" s="130" t="s">
        <v>53</v>
      </c>
      <c r="I2863" s="130" t="s">
        <v>66</v>
      </c>
      <c r="J2863" s="130" t="s">
        <v>45</v>
      </c>
      <c r="K2863" s="130" t="s">
        <v>44</v>
      </c>
    </row>
    <row r="2864" spans="1:11" x14ac:dyDescent="0.35">
      <c r="A2864" s="130">
        <v>535</v>
      </c>
      <c r="B2864" s="130">
        <v>37</v>
      </c>
      <c r="C2864" s="130" t="s">
        <v>104</v>
      </c>
      <c r="D2864" s="130">
        <v>28357</v>
      </c>
      <c r="E2864" s="130" t="s">
        <v>224</v>
      </c>
      <c r="F2864" s="130">
        <v>1.6729562893196099</v>
      </c>
      <c r="G2864" s="130" t="s">
        <v>53</v>
      </c>
      <c r="H2864" s="130" t="s">
        <v>53</v>
      </c>
      <c r="I2864" s="130" t="s">
        <v>66</v>
      </c>
      <c r="J2864" s="130" t="s">
        <v>45</v>
      </c>
      <c r="K2864" s="130" t="s">
        <v>44</v>
      </c>
    </row>
    <row r="2865" spans="1:11" x14ac:dyDescent="0.35">
      <c r="A2865" s="130">
        <v>540</v>
      </c>
      <c r="B2865" s="130">
        <v>37</v>
      </c>
      <c r="C2865" s="130" t="s">
        <v>104</v>
      </c>
      <c r="D2865" s="130">
        <v>28550</v>
      </c>
      <c r="E2865" s="130" t="s">
        <v>224</v>
      </c>
      <c r="F2865" s="130">
        <v>1.6729562893196099</v>
      </c>
      <c r="G2865" s="130" t="s">
        <v>53</v>
      </c>
      <c r="H2865" s="130" t="s">
        <v>53</v>
      </c>
      <c r="I2865" s="130" t="s">
        <v>66</v>
      </c>
      <c r="J2865" s="130" t="s">
        <v>45</v>
      </c>
      <c r="K2865" s="130" t="s">
        <v>44</v>
      </c>
    </row>
    <row r="2866" spans="1:11" x14ac:dyDescent="0.35">
      <c r="A2866" s="130">
        <v>545</v>
      </c>
      <c r="B2866" s="130">
        <v>37</v>
      </c>
      <c r="C2866" s="130" t="s">
        <v>104</v>
      </c>
      <c r="D2866" s="130">
        <v>29684</v>
      </c>
      <c r="E2866" s="130" t="s">
        <v>224</v>
      </c>
      <c r="F2866" s="130">
        <v>1.6729562893196099</v>
      </c>
      <c r="G2866" s="130" t="s">
        <v>53</v>
      </c>
      <c r="H2866" s="130" t="s">
        <v>53</v>
      </c>
      <c r="I2866" s="130" t="s">
        <v>66</v>
      </c>
      <c r="J2866" s="130" t="s">
        <v>45</v>
      </c>
      <c r="K2866" s="130" t="s">
        <v>44</v>
      </c>
    </row>
    <row r="2867" spans="1:11" x14ac:dyDescent="0.35">
      <c r="A2867" s="130">
        <v>550</v>
      </c>
      <c r="B2867" s="130">
        <v>37</v>
      </c>
      <c r="C2867" s="130" t="s">
        <v>104</v>
      </c>
      <c r="D2867" s="130">
        <v>27980</v>
      </c>
      <c r="E2867" s="130" t="s">
        <v>224</v>
      </c>
      <c r="F2867" s="130">
        <v>1.6729562893196099</v>
      </c>
      <c r="G2867" s="130" t="s">
        <v>53</v>
      </c>
      <c r="H2867" s="130" t="s">
        <v>53</v>
      </c>
      <c r="I2867" s="130" t="s">
        <v>66</v>
      </c>
      <c r="J2867" s="130" t="s">
        <v>45</v>
      </c>
      <c r="K2867" s="130" t="s">
        <v>44</v>
      </c>
    </row>
    <row r="2868" spans="1:11" x14ac:dyDescent="0.35">
      <c r="A2868" s="130">
        <v>555</v>
      </c>
      <c r="B2868" s="130">
        <v>37</v>
      </c>
      <c r="C2868" s="130" t="s">
        <v>104</v>
      </c>
      <c r="D2868" s="130">
        <v>28421</v>
      </c>
      <c r="E2868" s="130" t="s">
        <v>224</v>
      </c>
      <c r="F2868" s="130">
        <v>1.6729562893196099</v>
      </c>
      <c r="G2868" s="130" t="s">
        <v>53</v>
      </c>
      <c r="H2868" s="130" t="s">
        <v>53</v>
      </c>
      <c r="I2868" s="130" t="s">
        <v>66</v>
      </c>
      <c r="J2868" s="130" t="s">
        <v>45</v>
      </c>
      <c r="K2868" s="130" t="s">
        <v>44</v>
      </c>
    </row>
    <row r="2869" spans="1:11" x14ac:dyDescent="0.35">
      <c r="A2869" s="130">
        <v>560</v>
      </c>
      <c r="B2869" s="130">
        <v>37</v>
      </c>
      <c r="C2869" s="130" t="s">
        <v>104</v>
      </c>
      <c r="D2869" s="130">
        <v>27951</v>
      </c>
      <c r="E2869" s="130" t="s">
        <v>224</v>
      </c>
      <c r="F2869" s="130">
        <v>1.6729562893196099</v>
      </c>
      <c r="G2869" s="130" t="s">
        <v>53</v>
      </c>
      <c r="H2869" s="130" t="s">
        <v>53</v>
      </c>
      <c r="I2869" s="130" t="s">
        <v>66</v>
      </c>
      <c r="J2869" s="130" t="s">
        <v>45</v>
      </c>
      <c r="K2869" s="130" t="s">
        <v>44</v>
      </c>
    </row>
    <row r="2870" spans="1:11" x14ac:dyDescent="0.35">
      <c r="A2870" s="130">
        <v>565</v>
      </c>
      <c r="B2870" s="130">
        <v>37</v>
      </c>
      <c r="C2870" s="130" t="s">
        <v>104</v>
      </c>
      <c r="D2870" s="130">
        <v>29212</v>
      </c>
      <c r="E2870" s="130" t="s">
        <v>224</v>
      </c>
      <c r="F2870" s="130">
        <v>1.6729562893196099</v>
      </c>
      <c r="G2870" s="130" t="s">
        <v>53</v>
      </c>
      <c r="H2870" s="130" t="s">
        <v>53</v>
      </c>
      <c r="I2870" s="130" t="s">
        <v>66</v>
      </c>
      <c r="J2870" s="130" t="s">
        <v>45</v>
      </c>
      <c r="K2870" s="130" t="s">
        <v>44</v>
      </c>
    </row>
    <row r="2871" spans="1:11" x14ac:dyDescent="0.35">
      <c r="A2871" s="130">
        <v>570</v>
      </c>
      <c r="B2871" s="130">
        <v>37</v>
      </c>
      <c r="C2871" s="130" t="s">
        <v>104</v>
      </c>
      <c r="D2871" s="130">
        <v>28804</v>
      </c>
      <c r="E2871" s="130" t="s">
        <v>224</v>
      </c>
      <c r="F2871" s="130">
        <v>1.6729562893196099</v>
      </c>
      <c r="G2871" s="130" t="s">
        <v>53</v>
      </c>
      <c r="H2871" s="130" t="s">
        <v>53</v>
      </c>
      <c r="I2871" s="130" t="s">
        <v>66</v>
      </c>
      <c r="J2871" s="130" t="s">
        <v>45</v>
      </c>
      <c r="K2871" s="130" t="s">
        <v>44</v>
      </c>
    </row>
    <row r="2872" spans="1:11" x14ac:dyDescent="0.35">
      <c r="A2872" s="130">
        <v>575</v>
      </c>
      <c r="B2872" s="130">
        <v>37</v>
      </c>
      <c r="C2872" s="130" t="s">
        <v>104</v>
      </c>
      <c r="D2872" s="130">
        <v>29006</v>
      </c>
      <c r="E2872" s="130" t="s">
        <v>224</v>
      </c>
      <c r="F2872" s="130">
        <v>1.6729562893196099</v>
      </c>
      <c r="G2872" s="130" t="s">
        <v>53</v>
      </c>
      <c r="H2872" s="130" t="s">
        <v>53</v>
      </c>
      <c r="I2872" s="130" t="s">
        <v>66</v>
      </c>
      <c r="J2872" s="130" t="s">
        <v>45</v>
      </c>
      <c r="K2872" s="130" t="s">
        <v>44</v>
      </c>
    </row>
    <row r="2873" spans="1:11" x14ac:dyDescent="0.35">
      <c r="A2873" s="130">
        <v>580</v>
      </c>
      <c r="B2873" s="130">
        <v>37</v>
      </c>
      <c r="C2873" s="130" t="s">
        <v>104</v>
      </c>
      <c r="D2873" s="130">
        <v>28191</v>
      </c>
      <c r="E2873" s="130" t="s">
        <v>224</v>
      </c>
      <c r="F2873" s="130">
        <v>1.6729562893196099</v>
      </c>
      <c r="G2873" s="130" t="s">
        <v>53</v>
      </c>
      <c r="H2873" s="130" t="s">
        <v>53</v>
      </c>
      <c r="I2873" s="130" t="s">
        <v>66</v>
      </c>
      <c r="J2873" s="130" t="s">
        <v>45</v>
      </c>
      <c r="K2873" s="130" t="s">
        <v>44</v>
      </c>
    </row>
    <row r="2874" spans="1:11" x14ac:dyDescent="0.35">
      <c r="A2874" s="130">
        <v>585</v>
      </c>
      <c r="B2874" s="130">
        <v>37</v>
      </c>
      <c r="C2874" s="130" t="s">
        <v>104</v>
      </c>
      <c r="D2874" s="130">
        <v>28633</v>
      </c>
      <c r="E2874" s="130" t="s">
        <v>224</v>
      </c>
      <c r="F2874" s="130">
        <v>1.6729562893196099</v>
      </c>
      <c r="G2874" s="130" t="s">
        <v>53</v>
      </c>
      <c r="H2874" s="130" t="s">
        <v>53</v>
      </c>
      <c r="I2874" s="130" t="s">
        <v>66</v>
      </c>
      <c r="J2874" s="130" t="s">
        <v>45</v>
      </c>
      <c r="K2874" s="130" t="s">
        <v>44</v>
      </c>
    </row>
    <row r="2875" spans="1:11" x14ac:dyDescent="0.35">
      <c r="A2875" s="130">
        <v>590</v>
      </c>
      <c r="B2875" s="130">
        <v>37</v>
      </c>
      <c r="C2875" s="130" t="s">
        <v>104</v>
      </c>
      <c r="D2875" s="130">
        <v>30146</v>
      </c>
      <c r="E2875" s="130" t="s">
        <v>224</v>
      </c>
      <c r="F2875" s="130">
        <v>1.6729562893196099</v>
      </c>
      <c r="G2875" s="130" t="s">
        <v>53</v>
      </c>
      <c r="H2875" s="130" t="s">
        <v>53</v>
      </c>
      <c r="I2875" s="130" t="s">
        <v>66</v>
      </c>
      <c r="J2875" s="130" t="s">
        <v>45</v>
      </c>
      <c r="K2875" s="130" t="s">
        <v>44</v>
      </c>
    </row>
    <row r="2876" spans="1:11" x14ac:dyDescent="0.35">
      <c r="A2876" s="130">
        <v>595</v>
      </c>
      <c r="B2876" s="130">
        <v>37</v>
      </c>
      <c r="C2876" s="130" t="s">
        <v>104</v>
      </c>
      <c r="D2876" s="130">
        <v>29713</v>
      </c>
      <c r="E2876" s="130" t="s">
        <v>224</v>
      </c>
      <c r="F2876" s="130">
        <v>1.6729562893196099</v>
      </c>
      <c r="G2876" s="130" t="s">
        <v>53</v>
      </c>
      <c r="H2876" s="130" t="s">
        <v>53</v>
      </c>
      <c r="I2876" s="130" t="s">
        <v>66</v>
      </c>
      <c r="J2876" s="130" t="s">
        <v>45</v>
      </c>
      <c r="K2876" s="130" t="s">
        <v>44</v>
      </c>
    </row>
    <row r="2877" spans="1:11" x14ac:dyDescent="0.35">
      <c r="A2877" s="130">
        <v>600</v>
      </c>
      <c r="B2877" s="130">
        <v>37.1</v>
      </c>
      <c r="C2877" s="130" t="s">
        <v>104</v>
      </c>
      <c r="D2877" s="130">
        <v>29588</v>
      </c>
      <c r="E2877" s="130" t="s">
        <v>224</v>
      </c>
      <c r="F2877" s="130">
        <v>1.6729562893196099</v>
      </c>
      <c r="G2877" s="130" t="s">
        <v>53</v>
      </c>
      <c r="H2877" s="130" t="s">
        <v>53</v>
      </c>
      <c r="I2877" s="130" t="s">
        <v>66</v>
      </c>
      <c r="J2877" s="130" t="s">
        <v>45</v>
      </c>
      <c r="K2877" s="130" t="s">
        <v>44</v>
      </c>
    </row>
    <row r="2878" spans="1:11" x14ac:dyDescent="0.35">
      <c r="A2878" s="130">
        <v>605</v>
      </c>
      <c r="B2878" s="130">
        <v>37</v>
      </c>
      <c r="C2878" s="130" t="s">
        <v>104</v>
      </c>
      <c r="D2878" s="130">
        <v>28616</v>
      </c>
      <c r="E2878" s="130" t="s">
        <v>224</v>
      </c>
      <c r="F2878" s="130">
        <v>1.6729562893196099</v>
      </c>
      <c r="G2878" s="130" t="s">
        <v>53</v>
      </c>
      <c r="H2878" s="130" t="s">
        <v>53</v>
      </c>
      <c r="I2878" s="130" t="s">
        <v>66</v>
      </c>
      <c r="J2878" s="130" t="s">
        <v>45</v>
      </c>
      <c r="K2878" s="130" t="s">
        <v>44</v>
      </c>
    </row>
    <row r="2879" spans="1:11" x14ac:dyDescent="0.35">
      <c r="A2879" s="130">
        <v>610</v>
      </c>
      <c r="B2879" s="130">
        <v>37</v>
      </c>
      <c r="C2879" s="130" t="s">
        <v>104</v>
      </c>
      <c r="D2879" s="130">
        <v>27000</v>
      </c>
      <c r="E2879" s="130" t="s">
        <v>224</v>
      </c>
      <c r="F2879" s="130">
        <v>1.6729562893196099</v>
      </c>
      <c r="G2879" s="130" t="s">
        <v>53</v>
      </c>
      <c r="H2879" s="130" t="s">
        <v>53</v>
      </c>
      <c r="I2879" s="130" t="s">
        <v>66</v>
      </c>
      <c r="J2879" s="130" t="s">
        <v>45</v>
      </c>
      <c r="K2879" s="130" t="s">
        <v>44</v>
      </c>
    </row>
    <row r="2880" spans="1:11" x14ac:dyDescent="0.35">
      <c r="A2880" s="130">
        <v>615</v>
      </c>
      <c r="B2880" s="130">
        <v>37</v>
      </c>
      <c r="C2880" s="130" t="s">
        <v>104</v>
      </c>
      <c r="D2880" s="130">
        <v>29554</v>
      </c>
      <c r="E2880" s="130" t="s">
        <v>224</v>
      </c>
      <c r="F2880" s="130">
        <v>1.6729562893196099</v>
      </c>
      <c r="G2880" s="130" t="s">
        <v>53</v>
      </c>
      <c r="H2880" s="130" t="s">
        <v>53</v>
      </c>
      <c r="I2880" s="130" t="s">
        <v>66</v>
      </c>
      <c r="J2880" s="130" t="s">
        <v>45</v>
      </c>
      <c r="K2880" s="130" t="s">
        <v>44</v>
      </c>
    </row>
    <row r="2881" spans="1:11" x14ac:dyDescent="0.35">
      <c r="A2881" s="130">
        <v>620</v>
      </c>
      <c r="B2881" s="130">
        <v>37</v>
      </c>
      <c r="C2881" s="130" t="s">
        <v>104</v>
      </c>
      <c r="D2881" s="130">
        <v>29486</v>
      </c>
      <c r="E2881" s="130" t="s">
        <v>224</v>
      </c>
      <c r="F2881" s="130">
        <v>1.6729562893196099</v>
      </c>
      <c r="G2881" s="130" t="s">
        <v>53</v>
      </c>
      <c r="H2881" s="130" t="s">
        <v>53</v>
      </c>
      <c r="I2881" s="130" t="s">
        <v>66</v>
      </c>
      <c r="J2881" s="130" t="s">
        <v>45</v>
      </c>
      <c r="K2881" s="130" t="s">
        <v>44</v>
      </c>
    </row>
    <row r="2882" spans="1:11" x14ac:dyDescent="0.35">
      <c r="A2882" s="130">
        <v>625</v>
      </c>
      <c r="B2882" s="130">
        <v>37</v>
      </c>
      <c r="C2882" s="130" t="s">
        <v>104</v>
      </c>
      <c r="D2882" s="130">
        <v>30515</v>
      </c>
      <c r="E2882" s="130" t="s">
        <v>224</v>
      </c>
      <c r="F2882" s="130">
        <v>1.6729562893196099</v>
      </c>
      <c r="G2882" s="130" t="s">
        <v>53</v>
      </c>
      <c r="H2882" s="130" t="s">
        <v>53</v>
      </c>
      <c r="I2882" s="130" t="s">
        <v>66</v>
      </c>
      <c r="J2882" s="130" t="s">
        <v>45</v>
      </c>
      <c r="K2882" s="130" t="s">
        <v>44</v>
      </c>
    </row>
    <row r="2883" spans="1:11" x14ac:dyDescent="0.35">
      <c r="A2883" s="130">
        <v>630</v>
      </c>
      <c r="B2883" s="130">
        <v>37</v>
      </c>
      <c r="C2883" s="130" t="s">
        <v>104</v>
      </c>
      <c r="D2883" s="130">
        <v>30544</v>
      </c>
      <c r="E2883" s="130" t="s">
        <v>224</v>
      </c>
      <c r="F2883" s="130">
        <v>1.6729562893196099</v>
      </c>
      <c r="G2883" s="130" t="s">
        <v>53</v>
      </c>
      <c r="H2883" s="130" t="s">
        <v>53</v>
      </c>
      <c r="I2883" s="130" t="s">
        <v>66</v>
      </c>
      <c r="J2883" s="130" t="s">
        <v>45</v>
      </c>
      <c r="K2883" s="130" t="s">
        <v>44</v>
      </c>
    </row>
    <row r="2884" spans="1:11" x14ac:dyDescent="0.35">
      <c r="A2884" s="130">
        <v>635</v>
      </c>
      <c r="B2884" s="130">
        <v>37</v>
      </c>
      <c r="C2884" s="130" t="s">
        <v>104</v>
      </c>
      <c r="D2884" s="130">
        <v>30441</v>
      </c>
      <c r="E2884" s="130" t="s">
        <v>224</v>
      </c>
      <c r="F2884" s="130">
        <v>1.6729562893196099</v>
      </c>
      <c r="G2884" s="130" t="s">
        <v>53</v>
      </c>
      <c r="H2884" s="130" t="s">
        <v>53</v>
      </c>
      <c r="I2884" s="130" t="s">
        <v>66</v>
      </c>
      <c r="J2884" s="130" t="s">
        <v>45</v>
      </c>
      <c r="K2884" s="130" t="s">
        <v>44</v>
      </c>
    </row>
    <row r="2885" spans="1:11" x14ac:dyDescent="0.35">
      <c r="A2885" s="130">
        <v>640</v>
      </c>
      <c r="B2885" s="130">
        <v>37</v>
      </c>
      <c r="C2885" s="130" t="s">
        <v>104</v>
      </c>
      <c r="D2885" s="130">
        <v>28925</v>
      </c>
      <c r="E2885" s="130" t="s">
        <v>224</v>
      </c>
      <c r="F2885" s="130">
        <v>1.6729562893196099</v>
      </c>
      <c r="G2885" s="130" t="s">
        <v>53</v>
      </c>
      <c r="H2885" s="130" t="s">
        <v>53</v>
      </c>
      <c r="I2885" s="130" t="s">
        <v>66</v>
      </c>
      <c r="J2885" s="130" t="s">
        <v>45</v>
      </c>
      <c r="K2885" s="130" t="s">
        <v>44</v>
      </c>
    </row>
    <row r="2886" spans="1:11" x14ac:dyDescent="0.35">
      <c r="A2886" s="130">
        <v>645</v>
      </c>
      <c r="B2886" s="130">
        <v>37</v>
      </c>
      <c r="C2886" s="130" t="s">
        <v>104</v>
      </c>
      <c r="D2886" s="130">
        <v>29009</v>
      </c>
      <c r="E2886" s="130" t="s">
        <v>224</v>
      </c>
      <c r="F2886" s="130">
        <v>1.6729562893196099</v>
      </c>
      <c r="G2886" s="130" t="s">
        <v>53</v>
      </c>
      <c r="H2886" s="130" t="s">
        <v>53</v>
      </c>
      <c r="I2886" s="130" t="s">
        <v>66</v>
      </c>
      <c r="J2886" s="130" t="s">
        <v>45</v>
      </c>
      <c r="K2886" s="130" t="s">
        <v>44</v>
      </c>
    </row>
    <row r="2887" spans="1:11" x14ac:dyDescent="0.35">
      <c r="A2887" s="130">
        <v>650</v>
      </c>
      <c r="B2887" s="130">
        <v>37</v>
      </c>
      <c r="C2887" s="130" t="s">
        <v>104</v>
      </c>
      <c r="D2887" s="130">
        <v>29585</v>
      </c>
      <c r="E2887" s="130" t="s">
        <v>224</v>
      </c>
      <c r="F2887" s="130">
        <v>1.6729562893196099</v>
      </c>
      <c r="G2887" s="130" t="s">
        <v>53</v>
      </c>
      <c r="H2887" s="130" t="s">
        <v>53</v>
      </c>
      <c r="I2887" s="130" t="s">
        <v>66</v>
      </c>
      <c r="J2887" s="130" t="s">
        <v>45</v>
      </c>
      <c r="K2887" s="130" t="s">
        <v>44</v>
      </c>
    </row>
    <row r="2888" spans="1:11" x14ac:dyDescent="0.35">
      <c r="A2888" s="130">
        <v>655</v>
      </c>
      <c r="B2888" s="130">
        <v>37</v>
      </c>
      <c r="C2888" s="130" t="s">
        <v>104</v>
      </c>
      <c r="D2888" s="130">
        <v>30410</v>
      </c>
      <c r="E2888" s="130" t="s">
        <v>224</v>
      </c>
      <c r="F2888" s="130">
        <v>1.6729562893196099</v>
      </c>
      <c r="G2888" s="130" t="s">
        <v>53</v>
      </c>
      <c r="H2888" s="130" t="s">
        <v>53</v>
      </c>
      <c r="I2888" s="130" t="s">
        <v>66</v>
      </c>
      <c r="J2888" s="130" t="s">
        <v>45</v>
      </c>
      <c r="K2888" s="130" t="s">
        <v>44</v>
      </c>
    </row>
    <row r="2889" spans="1:11" x14ac:dyDescent="0.35">
      <c r="A2889" s="130">
        <v>660</v>
      </c>
      <c r="B2889" s="130">
        <v>37</v>
      </c>
      <c r="C2889" s="130" t="s">
        <v>104</v>
      </c>
      <c r="D2889" s="130">
        <v>29853</v>
      </c>
      <c r="E2889" s="130" t="s">
        <v>224</v>
      </c>
      <c r="F2889" s="130">
        <v>1.6729562893196099</v>
      </c>
      <c r="G2889" s="130" t="s">
        <v>53</v>
      </c>
      <c r="H2889" s="130" t="s">
        <v>53</v>
      </c>
      <c r="I2889" s="130" t="s">
        <v>66</v>
      </c>
      <c r="J2889" s="130" t="s">
        <v>45</v>
      </c>
      <c r="K2889" s="130" t="s">
        <v>44</v>
      </c>
    </row>
    <row r="2890" spans="1:11" x14ac:dyDescent="0.35">
      <c r="A2890" s="130">
        <v>665</v>
      </c>
      <c r="B2890" s="130">
        <v>37</v>
      </c>
      <c r="C2890" s="130" t="s">
        <v>104</v>
      </c>
      <c r="D2890" s="130">
        <v>31229</v>
      </c>
      <c r="E2890" s="130" t="s">
        <v>224</v>
      </c>
      <c r="F2890" s="130">
        <v>1.6729562893196099</v>
      </c>
      <c r="G2890" s="130" t="s">
        <v>53</v>
      </c>
      <c r="H2890" s="130" t="s">
        <v>53</v>
      </c>
      <c r="I2890" s="130" t="s">
        <v>66</v>
      </c>
      <c r="J2890" s="130" t="s">
        <v>45</v>
      </c>
      <c r="K2890" s="130" t="s">
        <v>44</v>
      </c>
    </row>
    <row r="2891" spans="1:11" x14ac:dyDescent="0.35">
      <c r="A2891" s="130">
        <v>670</v>
      </c>
      <c r="B2891" s="130">
        <v>37</v>
      </c>
      <c r="C2891" s="130" t="s">
        <v>104</v>
      </c>
      <c r="D2891" s="130">
        <v>30677</v>
      </c>
      <c r="E2891" s="130" t="s">
        <v>224</v>
      </c>
      <c r="F2891" s="130">
        <v>1.6729562893196099</v>
      </c>
      <c r="G2891" s="130" t="s">
        <v>53</v>
      </c>
      <c r="H2891" s="130" t="s">
        <v>53</v>
      </c>
      <c r="I2891" s="130" t="s">
        <v>66</v>
      </c>
      <c r="J2891" s="130" t="s">
        <v>45</v>
      </c>
      <c r="K2891" s="130" t="s">
        <v>44</v>
      </c>
    </row>
    <row r="2892" spans="1:11" x14ac:dyDescent="0.35">
      <c r="A2892" s="130">
        <v>675</v>
      </c>
      <c r="B2892" s="130">
        <v>37</v>
      </c>
      <c r="C2892" s="130" t="s">
        <v>104</v>
      </c>
      <c r="D2892" s="130">
        <v>29459</v>
      </c>
      <c r="E2892" s="130" t="s">
        <v>224</v>
      </c>
      <c r="F2892" s="130">
        <v>1.6729562893196099</v>
      </c>
      <c r="G2892" s="130" t="s">
        <v>53</v>
      </c>
      <c r="H2892" s="130" t="s">
        <v>53</v>
      </c>
      <c r="I2892" s="130" t="s">
        <v>66</v>
      </c>
      <c r="J2892" s="130" t="s">
        <v>45</v>
      </c>
      <c r="K2892" s="130" t="s">
        <v>44</v>
      </c>
    </row>
    <row r="2893" spans="1:11" x14ac:dyDescent="0.35">
      <c r="A2893" s="130">
        <v>680</v>
      </c>
      <c r="B2893" s="130">
        <v>37</v>
      </c>
      <c r="C2893" s="130" t="s">
        <v>104</v>
      </c>
      <c r="D2893" s="130">
        <v>29805</v>
      </c>
      <c r="E2893" s="130" t="s">
        <v>224</v>
      </c>
      <c r="F2893" s="130">
        <v>1.6729562893196099</v>
      </c>
      <c r="G2893" s="130" t="s">
        <v>53</v>
      </c>
      <c r="H2893" s="130" t="s">
        <v>53</v>
      </c>
      <c r="I2893" s="130" t="s">
        <v>66</v>
      </c>
      <c r="J2893" s="130" t="s">
        <v>45</v>
      </c>
      <c r="K2893" s="130" t="s">
        <v>44</v>
      </c>
    </row>
    <row r="2894" spans="1:11" x14ac:dyDescent="0.35">
      <c r="A2894" s="130">
        <v>685</v>
      </c>
      <c r="B2894" s="130">
        <v>37</v>
      </c>
      <c r="C2894" s="130" t="s">
        <v>104</v>
      </c>
      <c r="D2894" s="130">
        <v>28981</v>
      </c>
      <c r="E2894" s="130" t="s">
        <v>224</v>
      </c>
      <c r="F2894" s="130">
        <v>1.6729562893196099</v>
      </c>
      <c r="G2894" s="130" t="s">
        <v>53</v>
      </c>
      <c r="H2894" s="130" t="s">
        <v>53</v>
      </c>
      <c r="I2894" s="130" t="s">
        <v>66</v>
      </c>
      <c r="J2894" s="130" t="s">
        <v>45</v>
      </c>
      <c r="K2894" s="130" t="s">
        <v>44</v>
      </c>
    </row>
    <row r="2895" spans="1:11" x14ac:dyDescent="0.35">
      <c r="A2895" s="130">
        <v>690</v>
      </c>
      <c r="B2895" s="130">
        <v>37</v>
      </c>
      <c r="C2895" s="130" t="s">
        <v>104</v>
      </c>
      <c r="D2895" s="130">
        <v>30188</v>
      </c>
      <c r="E2895" s="130" t="s">
        <v>224</v>
      </c>
      <c r="F2895" s="130">
        <v>1.6729562893196099</v>
      </c>
      <c r="G2895" s="130" t="s">
        <v>53</v>
      </c>
      <c r="H2895" s="130" t="s">
        <v>53</v>
      </c>
      <c r="I2895" s="130" t="s">
        <v>66</v>
      </c>
      <c r="J2895" s="130" t="s">
        <v>45</v>
      </c>
      <c r="K2895" s="130" t="s">
        <v>44</v>
      </c>
    </row>
    <row r="2896" spans="1:11" x14ac:dyDescent="0.35">
      <c r="A2896" s="130">
        <v>695</v>
      </c>
      <c r="B2896" s="130">
        <v>37</v>
      </c>
      <c r="C2896" s="130" t="s">
        <v>104</v>
      </c>
      <c r="D2896" s="130">
        <v>30122</v>
      </c>
      <c r="E2896" s="130" t="s">
        <v>224</v>
      </c>
      <c r="F2896" s="130">
        <v>1.6729562893196099</v>
      </c>
      <c r="G2896" s="130" t="s">
        <v>53</v>
      </c>
      <c r="H2896" s="130" t="s">
        <v>53</v>
      </c>
      <c r="I2896" s="130" t="s">
        <v>66</v>
      </c>
      <c r="J2896" s="130" t="s">
        <v>45</v>
      </c>
      <c r="K2896" s="130" t="s">
        <v>44</v>
      </c>
    </row>
    <row r="2897" spans="1:11" x14ac:dyDescent="0.35">
      <c r="A2897" s="130">
        <v>700</v>
      </c>
      <c r="B2897" s="130">
        <v>37</v>
      </c>
      <c r="C2897" s="130" t="s">
        <v>104</v>
      </c>
      <c r="D2897" s="130">
        <v>31270</v>
      </c>
      <c r="E2897" s="130" t="s">
        <v>224</v>
      </c>
      <c r="F2897" s="130">
        <v>1.6729562893196099</v>
      </c>
      <c r="G2897" s="130" t="s">
        <v>53</v>
      </c>
      <c r="H2897" s="130" t="s">
        <v>53</v>
      </c>
      <c r="I2897" s="130" t="s">
        <v>66</v>
      </c>
      <c r="J2897" s="130" t="s">
        <v>45</v>
      </c>
      <c r="K2897" s="130" t="s">
        <v>44</v>
      </c>
    </row>
    <row r="2898" spans="1:11" x14ac:dyDescent="0.35">
      <c r="A2898" s="130">
        <v>705</v>
      </c>
      <c r="B2898" s="130">
        <v>37</v>
      </c>
      <c r="C2898" s="130" t="s">
        <v>104</v>
      </c>
      <c r="D2898" s="130">
        <v>32124</v>
      </c>
      <c r="E2898" s="130" t="s">
        <v>224</v>
      </c>
      <c r="F2898" s="130">
        <v>1.6729562893196099</v>
      </c>
      <c r="G2898" s="130" t="s">
        <v>53</v>
      </c>
      <c r="H2898" s="130" t="s">
        <v>53</v>
      </c>
      <c r="I2898" s="130" t="s">
        <v>66</v>
      </c>
      <c r="J2898" s="130" t="s">
        <v>45</v>
      </c>
      <c r="K2898" s="130" t="s">
        <v>44</v>
      </c>
    </row>
    <row r="2899" spans="1:11" x14ac:dyDescent="0.35">
      <c r="A2899" s="130">
        <v>710</v>
      </c>
      <c r="B2899" s="130">
        <v>37</v>
      </c>
      <c r="C2899" s="130" t="s">
        <v>104</v>
      </c>
      <c r="D2899" s="130">
        <v>28711</v>
      </c>
      <c r="E2899" s="130" t="s">
        <v>224</v>
      </c>
      <c r="F2899" s="130">
        <v>1.6729562893196099</v>
      </c>
      <c r="G2899" s="130" t="s">
        <v>53</v>
      </c>
      <c r="H2899" s="130" t="s">
        <v>53</v>
      </c>
      <c r="I2899" s="130" t="s">
        <v>66</v>
      </c>
      <c r="J2899" s="130" t="s">
        <v>45</v>
      </c>
      <c r="K2899" s="130" t="s">
        <v>44</v>
      </c>
    </row>
    <row r="2900" spans="1:11" x14ac:dyDescent="0.35">
      <c r="A2900" s="130">
        <v>715</v>
      </c>
      <c r="B2900" s="130">
        <v>37</v>
      </c>
      <c r="C2900" s="130" t="s">
        <v>104</v>
      </c>
      <c r="D2900" s="130">
        <v>30926</v>
      </c>
      <c r="E2900" s="130" t="s">
        <v>224</v>
      </c>
      <c r="F2900" s="130">
        <v>1.6729562893196099</v>
      </c>
      <c r="G2900" s="130" t="s">
        <v>53</v>
      </c>
      <c r="H2900" s="130" t="s">
        <v>53</v>
      </c>
      <c r="I2900" s="130" t="s">
        <v>66</v>
      </c>
      <c r="J2900" s="130" t="s">
        <v>45</v>
      </c>
      <c r="K2900" s="130" t="s">
        <v>44</v>
      </c>
    </row>
    <row r="2901" spans="1:11" x14ac:dyDescent="0.35">
      <c r="A2901" s="130">
        <v>720</v>
      </c>
      <c r="B2901" s="130">
        <v>37</v>
      </c>
      <c r="C2901" s="130" t="s">
        <v>104</v>
      </c>
      <c r="D2901" s="130">
        <v>30052</v>
      </c>
      <c r="E2901" s="130" t="s">
        <v>224</v>
      </c>
      <c r="F2901" s="130">
        <v>1.6729562893196099</v>
      </c>
      <c r="G2901" s="130" t="s">
        <v>53</v>
      </c>
      <c r="H2901" s="130" t="s">
        <v>53</v>
      </c>
      <c r="I2901" s="130" t="s">
        <v>66</v>
      </c>
      <c r="J2901" s="130" t="s">
        <v>45</v>
      </c>
      <c r="K2901" s="130" t="s">
        <v>44</v>
      </c>
    </row>
    <row r="2902" spans="1:11" x14ac:dyDescent="0.35">
      <c r="A2902" s="130">
        <v>0</v>
      </c>
      <c r="B2902" s="130">
        <v>37</v>
      </c>
      <c r="C2902" s="130" t="s">
        <v>105</v>
      </c>
      <c r="D2902" s="130">
        <v>24571</v>
      </c>
      <c r="E2902" s="130" t="s">
        <v>224</v>
      </c>
      <c r="F2902" s="130">
        <v>2.5280228371940798</v>
      </c>
      <c r="G2902" s="130" t="s">
        <v>53</v>
      </c>
      <c r="H2902" s="130" t="s">
        <v>53</v>
      </c>
      <c r="I2902" s="130" t="s">
        <v>66</v>
      </c>
      <c r="J2902" s="130" t="s">
        <v>45</v>
      </c>
      <c r="K2902" s="130" t="s">
        <v>44</v>
      </c>
    </row>
    <row r="2903" spans="1:11" x14ac:dyDescent="0.35">
      <c r="A2903" s="130">
        <v>5</v>
      </c>
      <c r="B2903" s="130">
        <v>37</v>
      </c>
      <c r="C2903" s="130" t="s">
        <v>105</v>
      </c>
      <c r="D2903" s="130">
        <v>18200</v>
      </c>
      <c r="E2903" s="130" t="s">
        <v>224</v>
      </c>
      <c r="F2903" s="130">
        <v>2.5280228371940798</v>
      </c>
      <c r="G2903" s="130" t="s">
        <v>53</v>
      </c>
      <c r="H2903" s="130" t="s">
        <v>53</v>
      </c>
      <c r="I2903" s="130" t="s">
        <v>66</v>
      </c>
      <c r="J2903" s="130" t="s">
        <v>45</v>
      </c>
      <c r="K2903" s="130" t="s">
        <v>44</v>
      </c>
    </row>
    <row r="2904" spans="1:11" x14ac:dyDescent="0.35">
      <c r="A2904" s="130">
        <v>10</v>
      </c>
      <c r="B2904" s="130">
        <v>37</v>
      </c>
      <c r="C2904" s="130" t="s">
        <v>105</v>
      </c>
      <c r="D2904" s="130">
        <v>14367</v>
      </c>
      <c r="E2904" s="130" t="s">
        <v>224</v>
      </c>
      <c r="F2904" s="130">
        <v>2.5280228371940798</v>
      </c>
      <c r="G2904" s="130" t="s">
        <v>53</v>
      </c>
      <c r="H2904" s="130" t="s">
        <v>53</v>
      </c>
      <c r="I2904" s="130" t="s">
        <v>66</v>
      </c>
      <c r="J2904" s="130" t="s">
        <v>45</v>
      </c>
      <c r="K2904" s="130" t="s">
        <v>44</v>
      </c>
    </row>
    <row r="2905" spans="1:11" x14ac:dyDescent="0.35">
      <c r="A2905" s="130">
        <v>15</v>
      </c>
      <c r="B2905" s="130">
        <v>36.9</v>
      </c>
      <c r="C2905" s="130" t="s">
        <v>105</v>
      </c>
      <c r="D2905" s="130">
        <v>11954</v>
      </c>
      <c r="E2905" s="130" t="s">
        <v>224</v>
      </c>
      <c r="F2905" s="130">
        <v>2.5280228371940798</v>
      </c>
      <c r="G2905" s="130" t="s">
        <v>53</v>
      </c>
      <c r="H2905" s="130" t="s">
        <v>53</v>
      </c>
      <c r="I2905" s="130" t="s">
        <v>66</v>
      </c>
      <c r="J2905" s="130" t="s">
        <v>45</v>
      </c>
      <c r="K2905" s="130" t="s">
        <v>44</v>
      </c>
    </row>
    <row r="2906" spans="1:11" x14ac:dyDescent="0.35">
      <c r="A2906" s="130">
        <v>20</v>
      </c>
      <c r="B2906" s="130">
        <v>37</v>
      </c>
      <c r="C2906" s="130" t="s">
        <v>105</v>
      </c>
      <c r="D2906" s="130">
        <v>11485</v>
      </c>
      <c r="E2906" s="130" t="s">
        <v>224</v>
      </c>
      <c r="F2906" s="130">
        <v>2.5280228371940798</v>
      </c>
      <c r="G2906" s="130" t="s">
        <v>53</v>
      </c>
      <c r="H2906" s="130" t="s">
        <v>53</v>
      </c>
      <c r="I2906" s="130" t="s">
        <v>66</v>
      </c>
      <c r="J2906" s="130" t="s">
        <v>45</v>
      </c>
      <c r="K2906" s="130" t="s">
        <v>44</v>
      </c>
    </row>
    <row r="2907" spans="1:11" x14ac:dyDescent="0.35">
      <c r="A2907" s="130">
        <v>25</v>
      </c>
      <c r="B2907" s="130">
        <v>37</v>
      </c>
      <c r="C2907" s="130" t="s">
        <v>105</v>
      </c>
      <c r="D2907" s="130">
        <v>10712</v>
      </c>
      <c r="E2907" s="130" t="s">
        <v>224</v>
      </c>
      <c r="F2907" s="130">
        <v>2.5280228371940798</v>
      </c>
      <c r="G2907" s="130" t="s">
        <v>53</v>
      </c>
      <c r="H2907" s="130" t="s">
        <v>53</v>
      </c>
      <c r="I2907" s="130" t="s">
        <v>66</v>
      </c>
      <c r="J2907" s="130" t="s">
        <v>45</v>
      </c>
      <c r="K2907" s="130" t="s">
        <v>44</v>
      </c>
    </row>
    <row r="2908" spans="1:11" x14ac:dyDescent="0.35">
      <c r="A2908" s="130">
        <v>30</v>
      </c>
      <c r="B2908" s="130">
        <v>36.9</v>
      </c>
      <c r="C2908" s="130" t="s">
        <v>105</v>
      </c>
      <c r="D2908" s="130">
        <v>8684</v>
      </c>
      <c r="E2908" s="130" t="s">
        <v>224</v>
      </c>
      <c r="F2908" s="130">
        <v>2.5280228371940798</v>
      </c>
      <c r="G2908" s="130" t="s">
        <v>53</v>
      </c>
      <c r="H2908" s="130" t="s">
        <v>53</v>
      </c>
      <c r="I2908" s="130" t="s">
        <v>66</v>
      </c>
      <c r="J2908" s="130" t="s">
        <v>45</v>
      </c>
      <c r="K2908" s="130" t="s">
        <v>44</v>
      </c>
    </row>
    <row r="2909" spans="1:11" x14ac:dyDescent="0.35">
      <c r="A2909" s="130">
        <v>35</v>
      </c>
      <c r="B2909" s="130">
        <v>37</v>
      </c>
      <c r="C2909" s="130" t="s">
        <v>105</v>
      </c>
      <c r="D2909" s="130">
        <v>8902</v>
      </c>
      <c r="E2909" s="130" t="s">
        <v>224</v>
      </c>
      <c r="F2909" s="130">
        <v>2.5280228371940798</v>
      </c>
      <c r="G2909" s="130" t="s">
        <v>53</v>
      </c>
      <c r="H2909" s="130" t="s">
        <v>53</v>
      </c>
      <c r="I2909" s="130" t="s">
        <v>66</v>
      </c>
      <c r="J2909" s="130" t="s">
        <v>45</v>
      </c>
      <c r="K2909" s="130" t="s">
        <v>44</v>
      </c>
    </row>
    <row r="2910" spans="1:11" x14ac:dyDescent="0.35">
      <c r="A2910" s="130">
        <v>40</v>
      </c>
      <c r="B2910" s="130">
        <v>37</v>
      </c>
      <c r="C2910" s="130" t="s">
        <v>105</v>
      </c>
      <c r="D2910" s="130">
        <v>7876</v>
      </c>
      <c r="E2910" s="130" t="s">
        <v>224</v>
      </c>
      <c r="F2910" s="130">
        <v>2.5280228371940798</v>
      </c>
      <c r="G2910" s="130" t="s">
        <v>53</v>
      </c>
      <c r="H2910" s="130" t="s">
        <v>53</v>
      </c>
      <c r="I2910" s="130" t="s">
        <v>66</v>
      </c>
      <c r="J2910" s="130" t="s">
        <v>45</v>
      </c>
      <c r="K2910" s="130" t="s">
        <v>44</v>
      </c>
    </row>
    <row r="2911" spans="1:11" x14ac:dyDescent="0.35">
      <c r="A2911" s="130">
        <v>45</v>
      </c>
      <c r="B2911" s="130">
        <v>37</v>
      </c>
      <c r="C2911" s="130" t="s">
        <v>105</v>
      </c>
      <c r="D2911" s="130">
        <v>7726</v>
      </c>
      <c r="E2911" s="130" t="s">
        <v>224</v>
      </c>
      <c r="F2911" s="130">
        <v>2.5280228371940798</v>
      </c>
      <c r="G2911" s="130" t="s">
        <v>53</v>
      </c>
      <c r="H2911" s="130" t="s">
        <v>53</v>
      </c>
      <c r="I2911" s="130" t="s">
        <v>66</v>
      </c>
      <c r="J2911" s="130" t="s">
        <v>45</v>
      </c>
      <c r="K2911" s="130" t="s">
        <v>44</v>
      </c>
    </row>
    <row r="2912" spans="1:11" x14ac:dyDescent="0.35">
      <c r="A2912" s="130">
        <v>50</v>
      </c>
      <c r="B2912" s="130">
        <v>37</v>
      </c>
      <c r="C2912" s="130" t="s">
        <v>105</v>
      </c>
      <c r="D2912" s="130">
        <v>7523</v>
      </c>
      <c r="E2912" s="130" t="s">
        <v>224</v>
      </c>
      <c r="F2912" s="130">
        <v>2.5280228371940798</v>
      </c>
      <c r="G2912" s="130" t="s">
        <v>53</v>
      </c>
      <c r="H2912" s="130" t="s">
        <v>53</v>
      </c>
      <c r="I2912" s="130" t="s">
        <v>66</v>
      </c>
      <c r="J2912" s="130" t="s">
        <v>45</v>
      </c>
      <c r="K2912" s="130" t="s">
        <v>44</v>
      </c>
    </row>
    <row r="2913" spans="1:11" x14ac:dyDescent="0.35">
      <c r="A2913" s="130">
        <v>55</v>
      </c>
      <c r="B2913" s="130">
        <v>37</v>
      </c>
      <c r="C2913" s="130" t="s">
        <v>105</v>
      </c>
      <c r="D2913" s="130">
        <v>7848</v>
      </c>
      <c r="E2913" s="130" t="s">
        <v>224</v>
      </c>
      <c r="F2913" s="130">
        <v>2.5280228371940798</v>
      </c>
      <c r="G2913" s="130" t="s">
        <v>53</v>
      </c>
      <c r="H2913" s="130" t="s">
        <v>53</v>
      </c>
      <c r="I2913" s="130" t="s">
        <v>66</v>
      </c>
      <c r="J2913" s="130" t="s">
        <v>45</v>
      </c>
      <c r="K2913" s="130" t="s">
        <v>44</v>
      </c>
    </row>
    <row r="2914" spans="1:11" x14ac:dyDescent="0.35">
      <c r="A2914" s="130">
        <v>60</v>
      </c>
      <c r="B2914" s="130">
        <v>37</v>
      </c>
      <c r="C2914" s="130" t="s">
        <v>105</v>
      </c>
      <c r="D2914" s="130">
        <v>6952</v>
      </c>
      <c r="E2914" s="130" t="s">
        <v>224</v>
      </c>
      <c r="F2914" s="130">
        <v>2.5280228371940798</v>
      </c>
      <c r="G2914" s="130" t="s">
        <v>53</v>
      </c>
      <c r="H2914" s="130" t="s">
        <v>53</v>
      </c>
      <c r="I2914" s="130" t="s">
        <v>66</v>
      </c>
      <c r="J2914" s="130" t="s">
        <v>45</v>
      </c>
      <c r="K2914" s="130" t="s">
        <v>44</v>
      </c>
    </row>
    <row r="2915" spans="1:11" x14ac:dyDescent="0.35">
      <c r="A2915" s="130">
        <v>65</v>
      </c>
      <c r="B2915" s="130">
        <v>37</v>
      </c>
      <c r="C2915" s="130" t="s">
        <v>105</v>
      </c>
      <c r="D2915" s="130">
        <v>7308</v>
      </c>
      <c r="E2915" s="130" t="s">
        <v>224</v>
      </c>
      <c r="F2915" s="130">
        <v>2.5280228371940798</v>
      </c>
      <c r="G2915" s="130" t="s">
        <v>53</v>
      </c>
      <c r="H2915" s="130" t="s">
        <v>53</v>
      </c>
      <c r="I2915" s="130" t="s">
        <v>66</v>
      </c>
      <c r="J2915" s="130" t="s">
        <v>45</v>
      </c>
      <c r="K2915" s="130" t="s">
        <v>44</v>
      </c>
    </row>
    <row r="2916" spans="1:11" x14ac:dyDescent="0.35">
      <c r="A2916" s="130">
        <v>70</v>
      </c>
      <c r="B2916" s="130">
        <v>37.1</v>
      </c>
      <c r="C2916" s="130" t="s">
        <v>105</v>
      </c>
      <c r="D2916" s="130">
        <v>7396</v>
      </c>
      <c r="E2916" s="130" t="s">
        <v>224</v>
      </c>
      <c r="F2916" s="130">
        <v>2.5280228371940798</v>
      </c>
      <c r="G2916" s="130" t="s">
        <v>53</v>
      </c>
      <c r="H2916" s="130" t="s">
        <v>53</v>
      </c>
      <c r="I2916" s="130" t="s">
        <v>66</v>
      </c>
      <c r="J2916" s="130" t="s">
        <v>45</v>
      </c>
      <c r="K2916" s="130" t="s">
        <v>44</v>
      </c>
    </row>
    <row r="2917" spans="1:11" x14ac:dyDescent="0.35">
      <c r="A2917" s="130">
        <v>75</v>
      </c>
      <c r="B2917" s="130">
        <v>37</v>
      </c>
      <c r="C2917" s="130" t="s">
        <v>105</v>
      </c>
      <c r="D2917" s="130">
        <v>7388</v>
      </c>
      <c r="E2917" s="130" t="s">
        <v>224</v>
      </c>
      <c r="F2917" s="130">
        <v>2.5280228371940798</v>
      </c>
      <c r="G2917" s="130" t="s">
        <v>53</v>
      </c>
      <c r="H2917" s="130" t="s">
        <v>53</v>
      </c>
      <c r="I2917" s="130" t="s">
        <v>66</v>
      </c>
      <c r="J2917" s="130" t="s">
        <v>45</v>
      </c>
      <c r="K2917" s="130" t="s">
        <v>44</v>
      </c>
    </row>
    <row r="2918" spans="1:11" x14ac:dyDescent="0.35">
      <c r="A2918" s="130">
        <v>80</v>
      </c>
      <c r="B2918" s="130">
        <v>37</v>
      </c>
      <c r="C2918" s="130" t="s">
        <v>105</v>
      </c>
      <c r="D2918" s="130">
        <v>7232</v>
      </c>
      <c r="E2918" s="130" t="s">
        <v>224</v>
      </c>
      <c r="F2918" s="130">
        <v>2.5280228371940798</v>
      </c>
      <c r="G2918" s="130" t="s">
        <v>53</v>
      </c>
      <c r="H2918" s="130" t="s">
        <v>53</v>
      </c>
      <c r="I2918" s="130" t="s">
        <v>66</v>
      </c>
      <c r="J2918" s="130" t="s">
        <v>45</v>
      </c>
      <c r="K2918" s="130" t="s">
        <v>44</v>
      </c>
    </row>
    <row r="2919" spans="1:11" x14ac:dyDescent="0.35">
      <c r="A2919" s="130">
        <v>85</v>
      </c>
      <c r="B2919" s="130">
        <v>37</v>
      </c>
      <c r="C2919" s="130" t="s">
        <v>105</v>
      </c>
      <c r="D2919" s="130">
        <v>7502</v>
      </c>
      <c r="E2919" s="130" t="s">
        <v>224</v>
      </c>
      <c r="F2919" s="130">
        <v>2.5280228371940798</v>
      </c>
      <c r="G2919" s="130" t="s">
        <v>53</v>
      </c>
      <c r="H2919" s="130" t="s">
        <v>53</v>
      </c>
      <c r="I2919" s="130" t="s">
        <v>66</v>
      </c>
      <c r="J2919" s="130" t="s">
        <v>45</v>
      </c>
      <c r="K2919" s="130" t="s">
        <v>44</v>
      </c>
    </row>
    <row r="2920" spans="1:11" x14ac:dyDescent="0.35">
      <c r="A2920" s="130">
        <v>90</v>
      </c>
      <c r="B2920" s="130">
        <v>37</v>
      </c>
      <c r="C2920" s="130" t="s">
        <v>105</v>
      </c>
      <c r="D2920" s="130">
        <v>7533</v>
      </c>
      <c r="E2920" s="130" t="s">
        <v>224</v>
      </c>
      <c r="F2920" s="130">
        <v>2.5280228371940798</v>
      </c>
      <c r="G2920" s="130" t="s">
        <v>53</v>
      </c>
      <c r="H2920" s="130" t="s">
        <v>53</v>
      </c>
      <c r="I2920" s="130" t="s">
        <v>66</v>
      </c>
      <c r="J2920" s="130" t="s">
        <v>45</v>
      </c>
      <c r="K2920" s="130" t="s">
        <v>44</v>
      </c>
    </row>
    <row r="2921" spans="1:11" x14ac:dyDescent="0.35">
      <c r="A2921" s="130">
        <v>95</v>
      </c>
      <c r="B2921" s="130">
        <v>37</v>
      </c>
      <c r="C2921" s="130" t="s">
        <v>105</v>
      </c>
      <c r="D2921" s="130">
        <v>7940</v>
      </c>
      <c r="E2921" s="130" t="s">
        <v>224</v>
      </c>
      <c r="F2921" s="130">
        <v>2.5280228371940798</v>
      </c>
      <c r="G2921" s="130" t="s">
        <v>53</v>
      </c>
      <c r="H2921" s="130" t="s">
        <v>53</v>
      </c>
      <c r="I2921" s="130" t="s">
        <v>66</v>
      </c>
      <c r="J2921" s="130" t="s">
        <v>45</v>
      </c>
      <c r="K2921" s="130" t="s">
        <v>44</v>
      </c>
    </row>
    <row r="2922" spans="1:11" x14ac:dyDescent="0.35">
      <c r="A2922" s="130">
        <v>100</v>
      </c>
      <c r="B2922" s="130">
        <v>37</v>
      </c>
      <c r="C2922" s="130" t="s">
        <v>105</v>
      </c>
      <c r="D2922" s="130">
        <v>7401</v>
      </c>
      <c r="E2922" s="130" t="s">
        <v>224</v>
      </c>
      <c r="F2922" s="130">
        <v>2.5280228371940798</v>
      </c>
      <c r="G2922" s="130" t="s">
        <v>53</v>
      </c>
      <c r="H2922" s="130" t="s">
        <v>53</v>
      </c>
      <c r="I2922" s="130" t="s">
        <v>66</v>
      </c>
      <c r="J2922" s="130" t="s">
        <v>45</v>
      </c>
      <c r="K2922" s="130" t="s">
        <v>44</v>
      </c>
    </row>
    <row r="2923" spans="1:11" x14ac:dyDescent="0.35">
      <c r="A2923" s="130">
        <v>105</v>
      </c>
      <c r="B2923" s="130">
        <v>37</v>
      </c>
      <c r="C2923" s="130" t="s">
        <v>105</v>
      </c>
      <c r="D2923" s="130">
        <v>7484</v>
      </c>
      <c r="E2923" s="130" t="s">
        <v>224</v>
      </c>
      <c r="F2923" s="130">
        <v>2.5280228371940798</v>
      </c>
      <c r="G2923" s="130" t="s">
        <v>53</v>
      </c>
      <c r="H2923" s="130" t="s">
        <v>53</v>
      </c>
      <c r="I2923" s="130" t="s">
        <v>66</v>
      </c>
      <c r="J2923" s="130" t="s">
        <v>45</v>
      </c>
      <c r="K2923" s="130" t="s">
        <v>44</v>
      </c>
    </row>
    <row r="2924" spans="1:11" x14ac:dyDescent="0.35">
      <c r="A2924" s="130">
        <v>110</v>
      </c>
      <c r="B2924" s="130">
        <v>37</v>
      </c>
      <c r="C2924" s="130" t="s">
        <v>105</v>
      </c>
      <c r="D2924" s="130">
        <v>7253</v>
      </c>
      <c r="E2924" s="130" t="s">
        <v>224</v>
      </c>
      <c r="F2924" s="130">
        <v>2.5280228371940798</v>
      </c>
      <c r="G2924" s="130" t="s">
        <v>53</v>
      </c>
      <c r="H2924" s="130" t="s">
        <v>53</v>
      </c>
      <c r="I2924" s="130" t="s">
        <v>66</v>
      </c>
      <c r="J2924" s="130" t="s">
        <v>45</v>
      </c>
      <c r="K2924" s="130" t="s">
        <v>44</v>
      </c>
    </row>
    <row r="2925" spans="1:11" x14ac:dyDescent="0.35">
      <c r="A2925" s="130">
        <v>115</v>
      </c>
      <c r="B2925" s="130">
        <v>37</v>
      </c>
      <c r="C2925" s="130" t="s">
        <v>105</v>
      </c>
      <c r="D2925" s="130">
        <v>7389</v>
      </c>
      <c r="E2925" s="130" t="s">
        <v>224</v>
      </c>
      <c r="F2925" s="130">
        <v>2.5280228371940798</v>
      </c>
      <c r="G2925" s="130" t="s">
        <v>53</v>
      </c>
      <c r="H2925" s="130" t="s">
        <v>53</v>
      </c>
      <c r="I2925" s="130" t="s">
        <v>66</v>
      </c>
      <c r="J2925" s="130" t="s">
        <v>45</v>
      </c>
      <c r="K2925" s="130" t="s">
        <v>44</v>
      </c>
    </row>
    <row r="2926" spans="1:11" x14ac:dyDescent="0.35">
      <c r="A2926" s="130">
        <v>120</v>
      </c>
      <c r="B2926" s="130">
        <v>36.9</v>
      </c>
      <c r="C2926" s="130" t="s">
        <v>105</v>
      </c>
      <c r="D2926" s="130">
        <v>7777</v>
      </c>
      <c r="E2926" s="130" t="s">
        <v>224</v>
      </c>
      <c r="F2926" s="130">
        <v>2.5280228371940798</v>
      </c>
      <c r="G2926" s="130" t="s">
        <v>53</v>
      </c>
      <c r="H2926" s="130" t="s">
        <v>53</v>
      </c>
      <c r="I2926" s="130" t="s">
        <v>66</v>
      </c>
      <c r="J2926" s="130" t="s">
        <v>45</v>
      </c>
      <c r="K2926" s="130" t="s">
        <v>44</v>
      </c>
    </row>
    <row r="2927" spans="1:11" x14ac:dyDescent="0.35">
      <c r="A2927" s="130">
        <v>125</v>
      </c>
      <c r="B2927" s="130">
        <v>37</v>
      </c>
      <c r="C2927" s="130" t="s">
        <v>105</v>
      </c>
      <c r="D2927" s="130">
        <v>8028</v>
      </c>
      <c r="E2927" s="130" t="s">
        <v>224</v>
      </c>
      <c r="F2927" s="130">
        <v>2.5280228371940798</v>
      </c>
      <c r="G2927" s="130" t="s">
        <v>53</v>
      </c>
      <c r="H2927" s="130" t="s">
        <v>53</v>
      </c>
      <c r="I2927" s="130" t="s">
        <v>66</v>
      </c>
      <c r="J2927" s="130" t="s">
        <v>45</v>
      </c>
      <c r="K2927" s="130" t="s">
        <v>44</v>
      </c>
    </row>
    <row r="2928" spans="1:11" x14ac:dyDescent="0.35">
      <c r="A2928" s="130">
        <v>130</v>
      </c>
      <c r="B2928" s="130">
        <v>37</v>
      </c>
      <c r="C2928" s="130" t="s">
        <v>105</v>
      </c>
      <c r="D2928" s="130">
        <v>8114</v>
      </c>
      <c r="E2928" s="130" t="s">
        <v>224</v>
      </c>
      <c r="F2928" s="130">
        <v>2.5280228371940798</v>
      </c>
      <c r="G2928" s="130" t="s">
        <v>53</v>
      </c>
      <c r="H2928" s="130" t="s">
        <v>53</v>
      </c>
      <c r="I2928" s="130" t="s">
        <v>66</v>
      </c>
      <c r="J2928" s="130" t="s">
        <v>45</v>
      </c>
      <c r="K2928" s="130" t="s">
        <v>44</v>
      </c>
    </row>
    <row r="2929" spans="1:11" x14ac:dyDescent="0.35">
      <c r="A2929" s="130">
        <v>135</v>
      </c>
      <c r="B2929" s="130">
        <v>37</v>
      </c>
      <c r="C2929" s="130" t="s">
        <v>105</v>
      </c>
      <c r="D2929" s="130">
        <v>8105</v>
      </c>
      <c r="E2929" s="130" t="s">
        <v>224</v>
      </c>
      <c r="F2929" s="130">
        <v>2.5280228371940798</v>
      </c>
      <c r="G2929" s="130" t="s">
        <v>53</v>
      </c>
      <c r="H2929" s="130" t="s">
        <v>53</v>
      </c>
      <c r="I2929" s="130" t="s">
        <v>66</v>
      </c>
      <c r="J2929" s="130" t="s">
        <v>45</v>
      </c>
      <c r="K2929" s="130" t="s">
        <v>44</v>
      </c>
    </row>
    <row r="2930" spans="1:11" x14ac:dyDescent="0.35">
      <c r="A2930" s="130">
        <v>140</v>
      </c>
      <c r="B2930" s="130">
        <v>37</v>
      </c>
      <c r="C2930" s="130" t="s">
        <v>105</v>
      </c>
      <c r="D2930" s="130">
        <v>7960</v>
      </c>
      <c r="E2930" s="130" t="s">
        <v>224</v>
      </c>
      <c r="F2930" s="130">
        <v>2.5280228371940798</v>
      </c>
      <c r="G2930" s="130" t="s">
        <v>53</v>
      </c>
      <c r="H2930" s="130" t="s">
        <v>53</v>
      </c>
      <c r="I2930" s="130" t="s">
        <v>66</v>
      </c>
      <c r="J2930" s="130" t="s">
        <v>45</v>
      </c>
      <c r="K2930" s="130" t="s">
        <v>44</v>
      </c>
    </row>
    <row r="2931" spans="1:11" x14ac:dyDescent="0.35">
      <c r="A2931" s="130">
        <v>145</v>
      </c>
      <c r="B2931" s="130">
        <v>37</v>
      </c>
      <c r="C2931" s="130" t="s">
        <v>105</v>
      </c>
      <c r="D2931" s="130">
        <v>8961</v>
      </c>
      <c r="E2931" s="130" t="s">
        <v>224</v>
      </c>
      <c r="F2931" s="130">
        <v>2.5280228371940798</v>
      </c>
      <c r="G2931" s="130" t="s">
        <v>53</v>
      </c>
      <c r="H2931" s="130" t="s">
        <v>53</v>
      </c>
      <c r="I2931" s="130" t="s">
        <v>66</v>
      </c>
      <c r="J2931" s="130" t="s">
        <v>45</v>
      </c>
      <c r="K2931" s="130" t="s">
        <v>44</v>
      </c>
    </row>
    <row r="2932" spans="1:11" x14ac:dyDescent="0.35">
      <c r="A2932" s="130">
        <v>150</v>
      </c>
      <c r="B2932" s="130">
        <v>37</v>
      </c>
      <c r="C2932" s="130" t="s">
        <v>105</v>
      </c>
      <c r="D2932" s="130">
        <v>8345</v>
      </c>
      <c r="E2932" s="130" t="s">
        <v>224</v>
      </c>
      <c r="F2932" s="130">
        <v>2.5280228371940798</v>
      </c>
      <c r="G2932" s="130" t="s">
        <v>53</v>
      </c>
      <c r="H2932" s="130" t="s">
        <v>53</v>
      </c>
      <c r="I2932" s="130" t="s">
        <v>66</v>
      </c>
      <c r="J2932" s="130" t="s">
        <v>45</v>
      </c>
      <c r="K2932" s="130" t="s">
        <v>44</v>
      </c>
    </row>
    <row r="2933" spans="1:11" x14ac:dyDescent="0.35">
      <c r="A2933" s="130">
        <v>155</v>
      </c>
      <c r="B2933" s="130">
        <v>37</v>
      </c>
      <c r="C2933" s="130" t="s">
        <v>105</v>
      </c>
      <c r="D2933" s="130">
        <v>9210</v>
      </c>
      <c r="E2933" s="130" t="s">
        <v>224</v>
      </c>
      <c r="F2933" s="130">
        <v>2.5280228371940798</v>
      </c>
      <c r="G2933" s="130" t="s">
        <v>53</v>
      </c>
      <c r="H2933" s="130" t="s">
        <v>53</v>
      </c>
      <c r="I2933" s="130" t="s">
        <v>66</v>
      </c>
      <c r="J2933" s="130" t="s">
        <v>45</v>
      </c>
      <c r="K2933" s="130" t="s">
        <v>44</v>
      </c>
    </row>
    <row r="2934" spans="1:11" x14ac:dyDescent="0.35">
      <c r="A2934" s="130">
        <v>160</v>
      </c>
      <c r="B2934" s="130">
        <v>37</v>
      </c>
      <c r="C2934" s="130" t="s">
        <v>105</v>
      </c>
      <c r="D2934" s="130">
        <v>8794</v>
      </c>
      <c r="E2934" s="130" t="s">
        <v>224</v>
      </c>
      <c r="F2934" s="130">
        <v>2.5280228371940798</v>
      </c>
      <c r="G2934" s="130" t="s">
        <v>53</v>
      </c>
      <c r="H2934" s="130" t="s">
        <v>53</v>
      </c>
      <c r="I2934" s="130" t="s">
        <v>66</v>
      </c>
      <c r="J2934" s="130" t="s">
        <v>45</v>
      </c>
      <c r="K2934" s="130" t="s">
        <v>44</v>
      </c>
    </row>
    <row r="2935" spans="1:11" x14ac:dyDescent="0.35">
      <c r="A2935" s="130">
        <v>165</v>
      </c>
      <c r="B2935" s="130">
        <v>37</v>
      </c>
      <c r="C2935" s="130" t="s">
        <v>105</v>
      </c>
      <c r="D2935" s="130">
        <v>9558</v>
      </c>
      <c r="E2935" s="130" t="s">
        <v>224</v>
      </c>
      <c r="F2935" s="130">
        <v>2.5280228371940798</v>
      </c>
      <c r="G2935" s="130" t="s">
        <v>53</v>
      </c>
      <c r="H2935" s="130" t="s">
        <v>53</v>
      </c>
      <c r="I2935" s="130" t="s">
        <v>66</v>
      </c>
      <c r="J2935" s="130" t="s">
        <v>45</v>
      </c>
      <c r="K2935" s="130" t="s">
        <v>44</v>
      </c>
    </row>
    <row r="2936" spans="1:11" x14ac:dyDescent="0.35">
      <c r="A2936" s="130">
        <v>170</v>
      </c>
      <c r="B2936" s="130">
        <v>37</v>
      </c>
      <c r="C2936" s="130" t="s">
        <v>105</v>
      </c>
      <c r="D2936" s="130">
        <v>9173</v>
      </c>
      <c r="E2936" s="130" t="s">
        <v>224</v>
      </c>
      <c r="F2936" s="130">
        <v>2.5280228371940798</v>
      </c>
      <c r="G2936" s="130" t="s">
        <v>53</v>
      </c>
      <c r="H2936" s="130" t="s">
        <v>53</v>
      </c>
      <c r="I2936" s="130" t="s">
        <v>66</v>
      </c>
      <c r="J2936" s="130" t="s">
        <v>45</v>
      </c>
      <c r="K2936" s="130" t="s">
        <v>44</v>
      </c>
    </row>
    <row r="2937" spans="1:11" x14ac:dyDescent="0.35">
      <c r="A2937" s="130">
        <v>175</v>
      </c>
      <c r="B2937" s="130">
        <v>37</v>
      </c>
      <c r="C2937" s="130" t="s">
        <v>105</v>
      </c>
      <c r="D2937" s="130">
        <v>8764</v>
      </c>
      <c r="E2937" s="130" t="s">
        <v>224</v>
      </c>
      <c r="F2937" s="130">
        <v>2.5280228371940798</v>
      </c>
      <c r="G2937" s="130" t="s">
        <v>53</v>
      </c>
      <c r="H2937" s="130" t="s">
        <v>53</v>
      </c>
      <c r="I2937" s="130" t="s">
        <v>66</v>
      </c>
      <c r="J2937" s="130" t="s">
        <v>45</v>
      </c>
      <c r="K2937" s="130" t="s">
        <v>44</v>
      </c>
    </row>
    <row r="2938" spans="1:11" x14ac:dyDescent="0.35">
      <c r="A2938" s="130">
        <v>180</v>
      </c>
      <c r="B2938" s="130">
        <v>37</v>
      </c>
      <c r="C2938" s="130" t="s">
        <v>105</v>
      </c>
      <c r="D2938" s="130">
        <v>9366</v>
      </c>
      <c r="E2938" s="130" t="s">
        <v>224</v>
      </c>
      <c r="F2938" s="130">
        <v>2.5280228371940798</v>
      </c>
      <c r="G2938" s="130" t="s">
        <v>53</v>
      </c>
      <c r="H2938" s="130" t="s">
        <v>53</v>
      </c>
      <c r="I2938" s="130" t="s">
        <v>66</v>
      </c>
      <c r="J2938" s="130" t="s">
        <v>45</v>
      </c>
      <c r="K2938" s="130" t="s">
        <v>44</v>
      </c>
    </row>
    <row r="2939" spans="1:11" x14ac:dyDescent="0.35">
      <c r="A2939" s="130">
        <v>185</v>
      </c>
      <c r="B2939" s="130">
        <v>37</v>
      </c>
      <c r="C2939" s="130" t="s">
        <v>105</v>
      </c>
      <c r="D2939" s="130">
        <v>10352</v>
      </c>
      <c r="E2939" s="130" t="s">
        <v>224</v>
      </c>
      <c r="F2939" s="130">
        <v>2.5280228371940798</v>
      </c>
      <c r="G2939" s="130" t="s">
        <v>53</v>
      </c>
      <c r="H2939" s="130" t="s">
        <v>53</v>
      </c>
      <c r="I2939" s="130" t="s">
        <v>66</v>
      </c>
      <c r="J2939" s="130" t="s">
        <v>45</v>
      </c>
      <c r="K2939" s="130" t="s">
        <v>44</v>
      </c>
    </row>
    <row r="2940" spans="1:11" x14ac:dyDescent="0.35">
      <c r="A2940" s="130">
        <v>190</v>
      </c>
      <c r="B2940" s="130">
        <v>37</v>
      </c>
      <c r="C2940" s="130" t="s">
        <v>105</v>
      </c>
      <c r="D2940" s="130">
        <v>10514</v>
      </c>
      <c r="E2940" s="130" t="s">
        <v>224</v>
      </c>
      <c r="F2940" s="130">
        <v>2.5280228371940798</v>
      </c>
      <c r="G2940" s="130" t="s">
        <v>53</v>
      </c>
      <c r="H2940" s="130" t="s">
        <v>53</v>
      </c>
      <c r="I2940" s="130" t="s">
        <v>66</v>
      </c>
      <c r="J2940" s="130" t="s">
        <v>45</v>
      </c>
      <c r="K2940" s="130" t="s">
        <v>44</v>
      </c>
    </row>
    <row r="2941" spans="1:11" x14ac:dyDescent="0.35">
      <c r="A2941" s="130">
        <v>195</v>
      </c>
      <c r="B2941" s="130">
        <v>37</v>
      </c>
      <c r="C2941" s="130" t="s">
        <v>105</v>
      </c>
      <c r="D2941" s="130">
        <v>10593</v>
      </c>
      <c r="E2941" s="130" t="s">
        <v>224</v>
      </c>
      <c r="F2941" s="130">
        <v>2.5280228371940798</v>
      </c>
      <c r="G2941" s="130" t="s">
        <v>53</v>
      </c>
      <c r="H2941" s="130" t="s">
        <v>53</v>
      </c>
      <c r="I2941" s="130" t="s">
        <v>66</v>
      </c>
      <c r="J2941" s="130" t="s">
        <v>45</v>
      </c>
      <c r="K2941" s="130" t="s">
        <v>44</v>
      </c>
    </row>
    <row r="2942" spans="1:11" x14ac:dyDescent="0.35">
      <c r="A2942" s="130">
        <v>200</v>
      </c>
      <c r="B2942" s="130">
        <v>37</v>
      </c>
      <c r="C2942" s="130" t="s">
        <v>105</v>
      </c>
      <c r="D2942" s="130">
        <v>10170</v>
      </c>
      <c r="E2942" s="130" t="s">
        <v>224</v>
      </c>
      <c r="F2942" s="130">
        <v>2.5280228371940798</v>
      </c>
      <c r="G2942" s="130" t="s">
        <v>53</v>
      </c>
      <c r="H2942" s="130" t="s">
        <v>53</v>
      </c>
      <c r="I2942" s="130" t="s">
        <v>66</v>
      </c>
      <c r="J2942" s="130" t="s">
        <v>45</v>
      </c>
      <c r="K2942" s="130" t="s">
        <v>44</v>
      </c>
    </row>
    <row r="2943" spans="1:11" x14ac:dyDescent="0.35">
      <c r="A2943" s="130">
        <v>205</v>
      </c>
      <c r="B2943" s="130">
        <v>37</v>
      </c>
      <c r="C2943" s="130" t="s">
        <v>105</v>
      </c>
      <c r="D2943" s="130">
        <v>10492</v>
      </c>
      <c r="E2943" s="130" t="s">
        <v>224</v>
      </c>
      <c r="F2943" s="130">
        <v>2.5280228371940798</v>
      </c>
      <c r="G2943" s="130" t="s">
        <v>53</v>
      </c>
      <c r="H2943" s="130" t="s">
        <v>53</v>
      </c>
      <c r="I2943" s="130" t="s">
        <v>66</v>
      </c>
      <c r="J2943" s="130" t="s">
        <v>45</v>
      </c>
      <c r="K2943" s="130" t="s">
        <v>44</v>
      </c>
    </row>
    <row r="2944" spans="1:11" x14ac:dyDescent="0.35">
      <c r="A2944" s="130">
        <v>210</v>
      </c>
      <c r="B2944" s="130">
        <v>37</v>
      </c>
      <c r="C2944" s="130" t="s">
        <v>105</v>
      </c>
      <c r="D2944" s="130">
        <v>10454</v>
      </c>
      <c r="E2944" s="130" t="s">
        <v>224</v>
      </c>
      <c r="F2944" s="130">
        <v>2.5280228371940798</v>
      </c>
      <c r="G2944" s="130" t="s">
        <v>53</v>
      </c>
      <c r="H2944" s="130" t="s">
        <v>53</v>
      </c>
      <c r="I2944" s="130" t="s">
        <v>66</v>
      </c>
      <c r="J2944" s="130" t="s">
        <v>45</v>
      </c>
      <c r="K2944" s="130" t="s">
        <v>44</v>
      </c>
    </row>
    <row r="2945" spans="1:11" x14ac:dyDescent="0.35">
      <c r="A2945" s="130">
        <v>215</v>
      </c>
      <c r="B2945" s="130">
        <v>37</v>
      </c>
      <c r="C2945" s="130" t="s">
        <v>105</v>
      </c>
      <c r="D2945" s="130">
        <v>10719</v>
      </c>
      <c r="E2945" s="130" t="s">
        <v>224</v>
      </c>
      <c r="F2945" s="130">
        <v>2.5280228371940798</v>
      </c>
      <c r="G2945" s="130" t="s">
        <v>53</v>
      </c>
      <c r="H2945" s="130" t="s">
        <v>53</v>
      </c>
      <c r="I2945" s="130" t="s">
        <v>66</v>
      </c>
      <c r="J2945" s="130" t="s">
        <v>45</v>
      </c>
      <c r="K2945" s="130" t="s">
        <v>44</v>
      </c>
    </row>
    <row r="2946" spans="1:11" x14ac:dyDescent="0.35">
      <c r="A2946" s="130">
        <v>220</v>
      </c>
      <c r="B2946" s="130">
        <v>37</v>
      </c>
      <c r="C2946" s="130" t="s">
        <v>105</v>
      </c>
      <c r="D2946" s="130">
        <v>10209</v>
      </c>
      <c r="E2946" s="130" t="s">
        <v>224</v>
      </c>
      <c r="F2946" s="130">
        <v>2.5280228371940798</v>
      </c>
      <c r="G2946" s="130" t="s">
        <v>53</v>
      </c>
      <c r="H2946" s="130" t="s">
        <v>53</v>
      </c>
      <c r="I2946" s="130" t="s">
        <v>66</v>
      </c>
      <c r="J2946" s="130" t="s">
        <v>45</v>
      </c>
      <c r="K2946" s="130" t="s">
        <v>44</v>
      </c>
    </row>
    <row r="2947" spans="1:11" x14ac:dyDescent="0.35">
      <c r="A2947" s="130">
        <v>225</v>
      </c>
      <c r="B2947" s="130">
        <v>37</v>
      </c>
      <c r="C2947" s="130" t="s">
        <v>105</v>
      </c>
      <c r="D2947" s="130">
        <v>10765</v>
      </c>
      <c r="E2947" s="130" t="s">
        <v>224</v>
      </c>
      <c r="F2947" s="130">
        <v>2.5280228371940798</v>
      </c>
      <c r="G2947" s="130" t="s">
        <v>53</v>
      </c>
      <c r="H2947" s="130" t="s">
        <v>53</v>
      </c>
      <c r="I2947" s="130" t="s">
        <v>66</v>
      </c>
      <c r="J2947" s="130" t="s">
        <v>45</v>
      </c>
      <c r="K2947" s="130" t="s">
        <v>44</v>
      </c>
    </row>
    <row r="2948" spans="1:11" x14ac:dyDescent="0.35">
      <c r="A2948" s="130">
        <v>230</v>
      </c>
      <c r="B2948" s="130">
        <v>37</v>
      </c>
      <c r="C2948" s="130" t="s">
        <v>105</v>
      </c>
      <c r="D2948" s="130">
        <v>10714</v>
      </c>
      <c r="E2948" s="130" t="s">
        <v>224</v>
      </c>
      <c r="F2948" s="130">
        <v>2.5280228371940798</v>
      </c>
      <c r="G2948" s="130" t="s">
        <v>53</v>
      </c>
      <c r="H2948" s="130" t="s">
        <v>53</v>
      </c>
      <c r="I2948" s="130" t="s">
        <v>66</v>
      </c>
      <c r="J2948" s="130" t="s">
        <v>45</v>
      </c>
      <c r="K2948" s="130" t="s">
        <v>44</v>
      </c>
    </row>
    <row r="2949" spans="1:11" x14ac:dyDescent="0.35">
      <c r="A2949" s="130">
        <v>235</v>
      </c>
      <c r="B2949" s="130">
        <v>37</v>
      </c>
      <c r="C2949" s="130" t="s">
        <v>105</v>
      </c>
      <c r="D2949" s="130">
        <v>11516</v>
      </c>
      <c r="E2949" s="130" t="s">
        <v>224</v>
      </c>
      <c r="F2949" s="130">
        <v>2.5280228371940798</v>
      </c>
      <c r="G2949" s="130" t="s">
        <v>53</v>
      </c>
      <c r="H2949" s="130" t="s">
        <v>53</v>
      </c>
      <c r="I2949" s="130" t="s">
        <v>66</v>
      </c>
      <c r="J2949" s="130" t="s">
        <v>45</v>
      </c>
      <c r="K2949" s="130" t="s">
        <v>44</v>
      </c>
    </row>
    <row r="2950" spans="1:11" x14ac:dyDescent="0.35">
      <c r="A2950" s="130">
        <v>240</v>
      </c>
      <c r="B2950" s="130">
        <v>37</v>
      </c>
      <c r="C2950" s="130" t="s">
        <v>105</v>
      </c>
      <c r="D2950" s="130">
        <v>11898</v>
      </c>
      <c r="E2950" s="130" t="s">
        <v>224</v>
      </c>
      <c r="F2950" s="130">
        <v>2.5280228371940798</v>
      </c>
      <c r="G2950" s="130" t="s">
        <v>53</v>
      </c>
      <c r="H2950" s="130" t="s">
        <v>53</v>
      </c>
      <c r="I2950" s="130" t="s">
        <v>66</v>
      </c>
      <c r="J2950" s="130" t="s">
        <v>45</v>
      </c>
      <c r="K2950" s="130" t="s">
        <v>44</v>
      </c>
    </row>
    <row r="2951" spans="1:11" x14ac:dyDescent="0.35">
      <c r="A2951" s="130">
        <v>245</v>
      </c>
      <c r="B2951" s="130">
        <v>37</v>
      </c>
      <c r="C2951" s="130" t="s">
        <v>105</v>
      </c>
      <c r="D2951" s="130">
        <v>11663</v>
      </c>
      <c r="E2951" s="130" t="s">
        <v>224</v>
      </c>
      <c r="F2951" s="130">
        <v>2.5280228371940798</v>
      </c>
      <c r="G2951" s="130" t="s">
        <v>53</v>
      </c>
      <c r="H2951" s="130" t="s">
        <v>53</v>
      </c>
      <c r="I2951" s="130" t="s">
        <v>66</v>
      </c>
      <c r="J2951" s="130" t="s">
        <v>45</v>
      </c>
      <c r="K2951" s="130" t="s">
        <v>44</v>
      </c>
    </row>
    <row r="2952" spans="1:11" x14ac:dyDescent="0.35">
      <c r="A2952" s="130">
        <v>250</v>
      </c>
      <c r="B2952" s="130">
        <v>37</v>
      </c>
      <c r="C2952" s="130" t="s">
        <v>105</v>
      </c>
      <c r="D2952" s="130">
        <v>11295</v>
      </c>
      <c r="E2952" s="130" t="s">
        <v>224</v>
      </c>
      <c r="F2952" s="130">
        <v>2.5280228371940798</v>
      </c>
      <c r="G2952" s="130" t="s">
        <v>53</v>
      </c>
      <c r="H2952" s="130" t="s">
        <v>53</v>
      </c>
      <c r="I2952" s="130" t="s">
        <v>66</v>
      </c>
      <c r="J2952" s="130" t="s">
        <v>45</v>
      </c>
      <c r="K2952" s="130" t="s">
        <v>44</v>
      </c>
    </row>
    <row r="2953" spans="1:11" x14ac:dyDescent="0.35">
      <c r="A2953" s="130">
        <v>255</v>
      </c>
      <c r="B2953" s="130">
        <v>37</v>
      </c>
      <c r="C2953" s="130" t="s">
        <v>105</v>
      </c>
      <c r="D2953" s="130">
        <v>12626</v>
      </c>
      <c r="E2953" s="130" t="s">
        <v>224</v>
      </c>
      <c r="F2953" s="130">
        <v>2.5280228371940798</v>
      </c>
      <c r="G2953" s="130" t="s">
        <v>53</v>
      </c>
      <c r="H2953" s="130" t="s">
        <v>53</v>
      </c>
      <c r="I2953" s="130" t="s">
        <v>66</v>
      </c>
      <c r="J2953" s="130" t="s">
        <v>45</v>
      </c>
      <c r="K2953" s="130" t="s">
        <v>44</v>
      </c>
    </row>
    <row r="2954" spans="1:11" x14ac:dyDescent="0.35">
      <c r="A2954" s="130">
        <v>260</v>
      </c>
      <c r="B2954" s="130">
        <v>37</v>
      </c>
      <c r="C2954" s="130" t="s">
        <v>105</v>
      </c>
      <c r="D2954" s="130">
        <v>12377</v>
      </c>
      <c r="E2954" s="130" t="s">
        <v>224</v>
      </c>
      <c r="F2954" s="130">
        <v>2.5280228371940798</v>
      </c>
      <c r="G2954" s="130" t="s">
        <v>53</v>
      </c>
      <c r="H2954" s="130" t="s">
        <v>53</v>
      </c>
      <c r="I2954" s="130" t="s">
        <v>66</v>
      </c>
      <c r="J2954" s="130" t="s">
        <v>45</v>
      </c>
      <c r="K2954" s="130" t="s">
        <v>44</v>
      </c>
    </row>
    <row r="2955" spans="1:11" x14ac:dyDescent="0.35">
      <c r="A2955" s="130">
        <v>265</v>
      </c>
      <c r="B2955" s="130">
        <v>37</v>
      </c>
      <c r="C2955" s="130" t="s">
        <v>105</v>
      </c>
      <c r="D2955" s="130">
        <v>11633</v>
      </c>
      <c r="E2955" s="130" t="s">
        <v>224</v>
      </c>
      <c r="F2955" s="130">
        <v>2.5280228371940798</v>
      </c>
      <c r="G2955" s="130" t="s">
        <v>53</v>
      </c>
      <c r="H2955" s="130" t="s">
        <v>53</v>
      </c>
      <c r="I2955" s="130" t="s">
        <v>66</v>
      </c>
      <c r="J2955" s="130" t="s">
        <v>45</v>
      </c>
      <c r="K2955" s="130" t="s">
        <v>44</v>
      </c>
    </row>
    <row r="2956" spans="1:11" x14ac:dyDescent="0.35">
      <c r="A2956" s="130">
        <v>270</v>
      </c>
      <c r="B2956" s="130">
        <v>37</v>
      </c>
      <c r="C2956" s="130" t="s">
        <v>105</v>
      </c>
      <c r="D2956" s="130">
        <v>12655</v>
      </c>
      <c r="E2956" s="130" t="s">
        <v>224</v>
      </c>
      <c r="F2956" s="130">
        <v>2.5280228371940798</v>
      </c>
      <c r="G2956" s="130" t="s">
        <v>53</v>
      </c>
      <c r="H2956" s="130" t="s">
        <v>53</v>
      </c>
      <c r="I2956" s="130" t="s">
        <v>66</v>
      </c>
      <c r="J2956" s="130" t="s">
        <v>45</v>
      </c>
      <c r="K2956" s="130" t="s">
        <v>44</v>
      </c>
    </row>
    <row r="2957" spans="1:11" x14ac:dyDescent="0.35">
      <c r="A2957" s="130">
        <v>275</v>
      </c>
      <c r="B2957" s="130">
        <v>37</v>
      </c>
      <c r="C2957" s="130" t="s">
        <v>105</v>
      </c>
      <c r="D2957" s="130">
        <v>12723</v>
      </c>
      <c r="E2957" s="130" t="s">
        <v>224</v>
      </c>
      <c r="F2957" s="130">
        <v>2.5280228371940798</v>
      </c>
      <c r="G2957" s="130" t="s">
        <v>53</v>
      </c>
      <c r="H2957" s="130" t="s">
        <v>53</v>
      </c>
      <c r="I2957" s="130" t="s">
        <v>66</v>
      </c>
      <c r="J2957" s="130" t="s">
        <v>45</v>
      </c>
      <c r="K2957" s="130" t="s">
        <v>44</v>
      </c>
    </row>
    <row r="2958" spans="1:11" x14ac:dyDescent="0.35">
      <c r="A2958" s="130">
        <v>280</v>
      </c>
      <c r="B2958" s="130">
        <v>37</v>
      </c>
      <c r="C2958" s="130" t="s">
        <v>105</v>
      </c>
      <c r="D2958" s="130">
        <v>12691</v>
      </c>
      <c r="E2958" s="130" t="s">
        <v>224</v>
      </c>
      <c r="F2958" s="130">
        <v>2.5280228371940798</v>
      </c>
      <c r="G2958" s="130" t="s">
        <v>53</v>
      </c>
      <c r="H2958" s="130" t="s">
        <v>53</v>
      </c>
      <c r="I2958" s="130" t="s">
        <v>66</v>
      </c>
      <c r="J2958" s="130" t="s">
        <v>45</v>
      </c>
      <c r="K2958" s="130" t="s">
        <v>44</v>
      </c>
    </row>
    <row r="2959" spans="1:11" x14ac:dyDescent="0.35">
      <c r="A2959" s="130">
        <v>285</v>
      </c>
      <c r="B2959" s="130">
        <v>37</v>
      </c>
      <c r="C2959" s="130" t="s">
        <v>105</v>
      </c>
      <c r="D2959" s="130">
        <v>13597</v>
      </c>
      <c r="E2959" s="130" t="s">
        <v>224</v>
      </c>
      <c r="F2959" s="130">
        <v>2.5280228371940798</v>
      </c>
      <c r="G2959" s="130" t="s">
        <v>53</v>
      </c>
      <c r="H2959" s="130" t="s">
        <v>53</v>
      </c>
      <c r="I2959" s="130" t="s">
        <v>66</v>
      </c>
      <c r="J2959" s="130" t="s">
        <v>45</v>
      </c>
      <c r="K2959" s="130" t="s">
        <v>44</v>
      </c>
    </row>
    <row r="2960" spans="1:11" x14ac:dyDescent="0.35">
      <c r="A2960" s="130">
        <v>290</v>
      </c>
      <c r="B2960" s="130">
        <v>37</v>
      </c>
      <c r="C2960" s="130" t="s">
        <v>105</v>
      </c>
      <c r="D2960" s="130">
        <v>13563</v>
      </c>
      <c r="E2960" s="130" t="s">
        <v>224</v>
      </c>
      <c r="F2960" s="130">
        <v>2.5280228371940798</v>
      </c>
      <c r="G2960" s="130" t="s">
        <v>53</v>
      </c>
      <c r="H2960" s="130" t="s">
        <v>53</v>
      </c>
      <c r="I2960" s="130" t="s">
        <v>66</v>
      </c>
      <c r="J2960" s="130" t="s">
        <v>45</v>
      </c>
      <c r="K2960" s="130" t="s">
        <v>44</v>
      </c>
    </row>
    <row r="2961" spans="1:11" x14ac:dyDescent="0.35">
      <c r="A2961" s="130">
        <v>295</v>
      </c>
      <c r="B2961" s="130">
        <v>37</v>
      </c>
      <c r="C2961" s="130" t="s">
        <v>105</v>
      </c>
      <c r="D2961" s="130">
        <v>13528</v>
      </c>
      <c r="E2961" s="130" t="s">
        <v>224</v>
      </c>
      <c r="F2961" s="130">
        <v>2.5280228371940798</v>
      </c>
      <c r="G2961" s="130" t="s">
        <v>53</v>
      </c>
      <c r="H2961" s="130" t="s">
        <v>53</v>
      </c>
      <c r="I2961" s="130" t="s">
        <v>66</v>
      </c>
      <c r="J2961" s="130" t="s">
        <v>45</v>
      </c>
      <c r="K2961" s="130" t="s">
        <v>44</v>
      </c>
    </row>
    <row r="2962" spans="1:11" x14ac:dyDescent="0.35">
      <c r="A2962" s="130">
        <v>300</v>
      </c>
      <c r="B2962" s="130">
        <v>37</v>
      </c>
      <c r="C2962" s="130" t="s">
        <v>105</v>
      </c>
      <c r="D2962" s="130">
        <v>13920</v>
      </c>
      <c r="E2962" s="130" t="s">
        <v>224</v>
      </c>
      <c r="F2962" s="130">
        <v>2.5280228371940798</v>
      </c>
      <c r="G2962" s="130" t="s">
        <v>53</v>
      </c>
      <c r="H2962" s="130" t="s">
        <v>53</v>
      </c>
      <c r="I2962" s="130" t="s">
        <v>66</v>
      </c>
      <c r="J2962" s="130" t="s">
        <v>45</v>
      </c>
      <c r="K2962" s="130" t="s">
        <v>44</v>
      </c>
    </row>
    <row r="2963" spans="1:11" x14ac:dyDescent="0.35">
      <c r="A2963" s="130">
        <v>305</v>
      </c>
      <c r="B2963" s="130">
        <v>37</v>
      </c>
      <c r="C2963" s="130" t="s">
        <v>105</v>
      </c>
      <c r="D2963" s="130">
        <v>14177</v>
      </c>
      <c r="E2963" s="130" t="s">
        <v>224</v>
      </c>
      <c r="F2963" s="130">
        <v>2.5280228371940798</v>
      </c>
      <c r="G2963" s="130" t="s">
        <v>53</v>
      </c>
      <c r="H2963" s="130" t="s">
        <v>53</v>
      </c>
      <c r="I2963" s="130" t="s">
        <v>66</v>
      </c>
      <c r="J2963" s="130" t="s">
        <v>45</v>
      </c>
      <c r="K2963" s="130" t="s">
        <v>44</v>
      </c>
    </row>
    <row r="2964" spans="1:11" x14ac:dyDescent="0.35">
      <c r="A2964" s="130">
        <v>310</v>
      </c>
      <c r="B2964" s="130">
        <v>37</v>
      </c>
      <c r="C2964" s="130" t="s">
        <v>105</v>
      </c>
      <c r="D2964" s="130">
        <v>14117</v>
      </c>
      <c r="E2964" s="130" t="s">
        <v>224</v>
      </c>
      <c r="F2964" s="130">
        <v>2.5280228371940798</v>
      </c>
      <c r="G2964" s="130" t="s">
        <v>53</v>
      </c>
      <c r="H2964" s="130" t="s">
        <v>53</v>
      </c>
      <c r="I2964" s="130" t="s">
        <v>66</v>
      </c>
      <c r="J2964" s="130" t="s">
        <v>45</v>
      </c>
      <c r="K2964" s="130" t="s">
        <v>44</v>
      </c>
    </row>
    <row r="2965" spans="1:11" x14ac:dyDescent="0.35">
      <c r="A2965" s="130">
        <v>315</v>
      </c>
      <c r="B2965" s="130">
        <v>37.1</v>
      </c>
      <c r="C2965" s="130" t="s">
        <v>105</v>
      </c>
      <c r="D2965" s="130">
        <v>13702</v>
      </c>
      <c r="E2965" s="130" t="s">
        <v>224</v>
      </c>
      <c r="F2965" s="130">
        <v>2.5280228371940798</v>
      </c>
      <c r="G2965" s="130" t="s">
        <v>53</v>
      </c>
      <c r="H2965" s="130" t="s">
        <v>53</v>
      </c>
      <c r="I2965" s="130" t="s">
        <v>66</v>
      </c>
      <c r="J2965" s="130" t="s">
        <v>45</v>
      </c>
      <c r="K2965" s="130" t="s">
        <v>44</v>
      </c>
    </row>
    <row r="2966" spans="1:11" x14ac:dyDescent="0.35">
      <c r="A2966" s="130">
        <v>320</v>
      </c>
      <c r="B2966" s="130">
        <v>37</v>
      </c>
      <c r="C2966" s="130" t="s">
        <v>105</v>
      </c>
      <c r="D2966" s="130">
        <v>15193</v>
      </c>
      <c r="E2966" s="130" t="s">
        <v>224</v>
      </c>
      <c r="F2966" s="130">
        <v>2.5280228371940798</v>
      </c>
      <c r="G2966" s="130" t="s">
        <v>53</v>
      </c>
      <c r="H2966" s="130" t="s">
        <v>53</v>
      </c>
      <c r="I2966" s="130" t="s">
        <v>66</v>
      </c>
      <c r="J2966" s="130" t="s">
        <v>45</v>
      </c>
      <c r="K2966" s="130" t="s">
        <v>44</v>
      </c>
    </row>
    <row r="2967" spans="1:11" x14ac:dyDescent="0.35">
      <c r="A2967" s="130">
        <v>325</v>
      </c>
      <c r="B2967" s="130">
        <v>37</v>
      </c>
      <c r="C2967" s="130" t="s">
        <v>105</v>
      </c>
      <c r="D2967" s="130">
        <v>16798</v>
      </c>
      <c r="E2967" s="130" t="s">
        <v>224</v>
      </c>
      <c r="F2967" s="130">
        <v>2.5280228371940798</v>
      </c>
      <c r="G2967" s="130" t="s">
        <v>53</v>
      </c>
      <c r="H2967" s="130" t="s">
        <v>53</v>
      </c>
      <c r="I2967" s="130" t="s">
        <v>66</v>
      </c>
      <c r="J2967" s="130" t="s">
        <v>45</v>
      </c>
      <c r="K2967" s="130" t="s">
        <v>44</v>
      </c>
    </row>
    <row r="2968" spans="1:11" x14ac:dyDescent="0.35">
      <c r="A2968" s="130">
        <v>330</v>
      </c>
      <c r="B2968" s="130">
        <v>37</v>
      </c>
      <c r="C2968" s="130" t="s">
        <v>105</v>
      </c>
      <c r="D2968" s="130">
        <v>15981</v>
      </c>
      <c r="E2968" s="130" t="s">
        <v>224</v>
      </c>
      <c r="F2968" s="130">
        <v>2.5280228371940798</v>
      </c>
      <c r="G2968" s="130" t="s">
        <v>53</v>
      </c>
      <c r="H2968" s="130" t="s">
        <v>53</v>
      </c>
      <c r="I2968" s="130" t="s">
        <v>66</v>
      </c>
      <c r="J2968" s="130" t="s">
        <v>45</v>
      </c>
      <c r="K2968" s="130" t="s">
        <v>44</v>
      </c>
    </row>
    <row r="2969" spans="1:11" x14ac:dyDescent="0.35">
      <c r="A2969" s="130">
        <v>335</v>
      </c>
      <c r="B2969" s="130">
        <v>37</v>
      </c>
      <c r="C2969" s="130" t="s">
        <v>105</v>
      </c>
      <c r="D2969" s="130">
        <v>16477</v>
      </c>
      <c r="E2969" s="130" t="s">
        <v>224</v>
      </c>
      <c r="F2969" s="130">
        <v>2.5280228371940798</v>
      </c>
      <c r="G2969" s="130" t="s">
        <v>53</v>
      </c>
      <c r="H2969" s="130" t="s">
        <v>53</v>
      </c>
      <c r="I2969" s="130" t="s">
        <v>66</v>
      </c>
      <c r="J2969" s="130" t="s">
        <v>45</v>
      </c>
      <c r="K2969" s="130" t="s">
        <v>44</v>
      </c>
    </row>
    <row r="2970" spans="1:11" x14ac:dyDescent="0.35">
      <c r="A2970" s="130">
        <v>340</v>
      </c>
      <c r="B2970" s="130">
        <v>37</v>
      </c>
      <c r="C2970" s="130" t="s">
        <v>105</v>
      </c>
      <c r="D2970" s="130">
        <v>16927</v>
      </c>
      <c r="E2970" s="130" t="s">
        <v>224</v>
      </c>
      <c r="F2970" s="130">
        <v>2.5280228371940798</v>
      </c>
      <c r="G2970" s="130" t="s">
        <v>53</v>
      </c>
      <c r="H2970" s="130" t="s">
        <v>53</v>
      </c>
      <c r="I2970" s="130" t="s">
        <v>66</v>
      </c>
      <c r="J2970" s="130" t="s">
        <v>45</v>
      </c>
      <c r="K2970" s="130" t="s">
        <v>44</v>
      </c>
    </row>
    <row r="2971" spans="1:11" x14ac:dyDescent="0.35">
      <c r="A2971" s="130">
        <v>345</v>
      </c>
      <c r="B2971" s="130">
        <v>37</v>
      </c>
      <c r="C2971" s="130" t="s">
        <v>105</v>
      </c>
      <c r="D2971" s="130">
        <v>18032</v>
      </c>
      <c r="E2971" s="130" t="s">
        <v>224</v>
      </c>
      <c r="F2971" s="130">
        <v>2.5280228371940798</v>
      </c>
      <c r="G2971" s="130" t="s">
        <v>53</v>
      </c>
      <c r="H2971" s="130" t="s">
        <v>53</v>
      </c>
      <c r="I2971" s="130" t="s">
        <v>66</v>
      </c>
      <c r="J2971" s="130" t="s">
        <v>45</v>
      </c>
      <c r="K2971" s="130" t="s">
        <v>44</v>
      </c>
    </row>
    <row r="2972" spans="1:11" x14ac:dyDescent="0.35">
      <c r="A2972" s="130">
        <v>350</v>
      </c>
      <c r="B2972" s="130">
        <v>37</v>
      </c>
      <c r="C2972" s="130" t="s">
        <v>105</v>
      </c>
      <c r="D2972" s="130">
        <v>18059</v>
      </c>
      <c r="E2972" s="130" t="s">
        <v>224</v>
      </c>
      <c r="F2972" s="130">
        <v>2.5280228371940798</v>
      </c>
      <c r="G2972" s="130" t="s">
        <v>53</v>
      </c>
      <c r="H2972" s="130" t="s">
        <v>53</v>
      </c>
      <c r="I2972" s="130" t="s">
        <v>66</v>
      </c>
      <c r="J2972" s="130" t="s">
        <v>45</v>
      </c>
      <c r="K2972" s="130" t="s">
        <v>44</v>
      </c>
    </row>
    <row r="2973" spans="1:11" x14ac:dyDescent="0.35">
      <c r="A2973" s="130">
        <v>355</v>
      </c>
      <c r="B2973" s="130">
        <v>37</v>
      </c>
      <c r="C2973" s="130" t="s">
        <v>105</v>
      </c>
      <c r="D2973" s="130">
        <v>18927</v>
      </c>
      <c r="E2973" s="130" t="s">
        <v>224</v>
      </c>
      <c r="F2973" s="130">
        <v>2.5280228371940798</v>
      </c>
      <c r="G2973" s="130" t="s">
        <v>53</v>
      </c>
      <c r="H2973" s="130" t="s">
        <v>53</v>
      </c>
      <c r="I2973" s="130" t="s">
        <v>66</v>
      </c>
      <c r="J2973" s="130" t="s">
        <v>45</v>
      </c>
      <c r="K2973" s="130" t="s">
        <v>44</v>
      </c>
    </row>
    <row r="2974" spans="1:11" x14ac:dyDescent="0.35">
      <c r="A2974" s="130">
        <v>360</v>
      </c>
      <c r="B2974" s="130">
        <v>37</v>
      </c>
      <c r="C2974" s="130" t="s">
        <v>105</v>
      </c>
      <c r="D2974" s="130">
        <v>19401</v>
      </c>
      <c r="E2974" s="130" t="s">
        <v>224</v>
      </c>
      <c r="F2974" s="130">
        <v>2.5280228371940798</v>
      </c>
      <c r="G2974" s="130" t="s">
        <v>53</v>
      </c>
      <c r="H2974" s="130" t="s">
        <v>53</v>
      </c>
      <c r="I2974" s="130" t="s">
        <v>66</v>
      </c>
      <c r="J2974" s="130" t="s">
        <v>45</v>
      </c>
      <c r="K2974" s="130" t="s">
        <v>44</v>
      </c>
    </row>
    <row r="2975" spans="1:11" x14ac:dyDescent="0.35">
      <c r="A2975" s="130">
        <v>365</v>
      </c>
      <c r="B2975" s="130">
        <v>37</v>
      </c>
      <c r="C2975" s="130" t="s">
        <v>105</v>
      </c>
      <c r="D2975" s="130">
        <v>19587</v>
      </c>
      <c r="E2975" s="130" t="s">
        <v>224</v>
      </c>
      <c r="F2975" s="130">
        <v>2.5280228371940798</v>
      </c>
      <c r="G2975" s="130" t="s">
        <v>53</v>
      </c>
      <c r="H2975" s="130" t="s">
        <v>53</v>
      </c>
      <c r="I2975" s="130" t="s">
        <v>66</v>
      </c>
      <c r="J2975" s="130" t="s">
        <v>45</v>
      </c>
      <c r="K2975" s="130" t="s">
        <v>44</v>
      </c>
    </row>
    <row r="2976" spans="1:11" x14ac:dyDescent="0.35">
      <c r="A2976" s="130">
        <v>370</v>
      </c>
      <c r="B2976" s="130">
        <v>37</v>
      </c>
      <c r="C2976" s="130" t="s">
        <v>105</v>
      </c>
      <c r="D2976" s="130">
        <v>20380</v>
      </c>
      <c r="E2976" s="130" t="s">
        <v>224</v>
      </c>
      <c r="F2976" s="130">
        <v>2.5280228371940798</v>
      </c>
      <c r="G2976" s="130" t="s">
        <v>53</v>
      </c>
      <c r="H2976" s="130" t="s">
        <v>53</v>
      </c>
      <c r="I2976" s="130" t="s">
        <v>66</v>
      </c>
      <c r="J2976" s="130" t="s">
        <v>45</v>
      </c>
      <c r="K2976" s="130" t="s">
        <v>44</v>
      </c>
    </row>
    <row r="2977" spans="1:11" x14ac:dyDescent="0.35">
      <c r="A2977" s="130">
        <v>375</v>
      </c>
      <c r="B2977" s="130">
        <v>37</v>
      </c>
      <c r="C2977" s="130" t="s">
        <v>105</v>
      </c>
      <c r="D2977" s="130">
        <v>22007</v>
      </c>
      <c r="E2977" s="130" t="s">
        <v>224</v>
      </c>
      <c r="F2977" s="130">
        <v>2.5280228371940798</v>
      </c>
      <c r="G2977" s="130" t="s">
        <v>53</v>
      </c>
      <c r="H2977" s="130" t="s">
        <v>53</v>
      </c>
      <c r="I2977" s="130" t="s">
        <v>66</v>
      </c>
      <c r="J2977" s="130" t="s">
        <v>45</v>
      </c>
      <c r="K2977" s="130" t="s">
        <v>44</v>
      </c>
    </row>
    <row r="2978" spans="1:11" x14ac:dyDescent="0.35">
      <c r="A2978" s="130">
        <v>380</v>
      </c>
      <c r="B2978" s="130">
        <v>37</v>
      </c>
      <c r="C2978" s="130" t="s">
        <v>105</v>
      </c>
      <c r="D2978" s="130">
        <v>22426</v>
      </c>
      <c r="E2978" s="130" t="s">
        <v>224</v>
      </c>
      <c r="F2978" s="130">
        <v>2.5280228371940798</v>
      </c>
      <c r="G2978" s="130" t="s">
        <v>53</v>
      </c>
      <c r="H2978" s="130" t="s">
        <v>53</v>
      </c>
      <c r="I2978" s="130" t="s">
        <v>66</v>
      </c>
      <c r="J2978" s="130" t="s">
        <v>45</v>
      </c>
      <c r="K2978" s="130" t="s">
        <v>44</v>
      </c>
    </row>
    <row r="2979" spans="1:11" x14ac:dyDescent="0.35">
      <c r="A2979" s="130">
        <v>385</v>
      </c>
      <c r="B2979" s="130">
        <v>37</v>
      </c>
      <c r="C2979" s="130" t="s">
        <v>105</v>
      </c>
      <c r="D2979" s="130">
        <v>22354</v>
      </c>
      <c r="E2979" s="130" t="s">
        <v>224</v>
      </c>
      <c r="F2979" s="130">
        <v>2.5280228371940798</v>
      </c>
      <c r="G2979" s="130" t="s">
        <v>53</v>
      </c>
      <c r="H2979" s="130" t="s">
        <v>53</v>
      </c>
      <c r="I2979" s="130" t="s">
        <v>66</v>
      </c>
      <c r="J2979" s="130" t="s">
        <v>45</v>
      </c>
      <c r="K2979" s="130" t="s">
        <v>44</v>
      </c>
    </row>
    <row r="2980" spans="1:11" x14ac:dyDescent="0.35">
      <c r="A2980" s="130">
        <v>390</v>
      </c>
      <c r="B2980" s="130">
        <v>37</v>
      </c>
      <c r="C2980" s="130" t="s">
        <v>105</v>
      </c>
      <c r="D2980" s="130">
        <v>23914</v>
      </c>
      <c r="E2980" s="130" t="s">
        <v>224</v>
      </c>
      <c r="F2980" s="130">
        <v>2.5280228371940798</v>
      </c>
      <c r="G2980" s="130" t="s">
        <v>53</v>
      </c>
      <c r="H2980" s="130" t="s">
        <v>53</v>
      </c>
      <c r="I2980" s="130" t="s">
        <v>66</v>
      </c>
      <c r="J2980" s="130" t="s">
        <v>45</v>
      </c>
      <c r="K2980" s="130" t="s">
        <v>44</v>
      </c>
    </row>
    <row r="2981" spans="1:11" x14ac:dyDescent="0.35">
      <c r="A2981" s="130">
        <v>395</v>
      </c>
      <c r="B2981" s="130">
        <v>37</v>
      </c>
      <c r="C2981" s="130" t="s">
        <v>105</v>
      </c>
      <c r="D2981" s="130">
        <v>25096</v>
      </c>
      <c r="E2981" s="130" t="s">
        <v>224</v>
      </c>
      <c r="F2981" s="130">
        <v>2.5280228371940798</v>
      </c>
      <c r="G2981" s="130" t="s">
        <v>53</v>
      </c>
      <c r="H2981" s="130" t="s">
        <v>53</v>
      </c>
      <c r="I2981" s="130" t="s">
        <v>66</v>
      </c>
      <c r="J2981" s="130" t="s">
        <v>45</v>
      </c>
      <c r="K2981" s="130" t="s">
        <v>44</v>
      </c>
    </row>
    <row r="2982" spans="1:11" x14ac:dyDescent="0.35">
      <c r="A2982" s="130">
        <v>400</v>
      </c>
      <c r="B2982" s="130">
        <v>37</v>
      </c>
      <c r="C2982" s="130" t="s">
        <v>105</v>
      </c>
      <c r="D2982" s="130">
        <v>24934</v>
      </c>
      <c r="E2982" s="130" t="s">
        <v>224</v>
      </c>
      <c r="F2982" s="130">
        <v>2.5280228371940798</v>
      </c>
      <c r="G2982" s="130" t="s">
        <v>53</v>
      </c>
      <c r="H2982" s="130" t="s">
        <v>53</v>
      </c>
      <c r="I2982" s="130" t="s">
        <v>66</v>
      </c>
      <c r="J2982" s="130" t="s">
        <v>45</v>
      </c>
      <c r="K2982" s="130" t="s">
        <v>44</v>
      </c>
    </row>
    <row r="2983" spans="1:11" x14ac:dyDescent="0.35">
      <c r="A2983" s="130">
        <v>405</v>
      </c>
      <c r="B2983" s="130">
        <v>37</v>
      </c>
      <c r="C2983" s="130" t="s">
        <v>105</v>
      </c>
      <c r="D2983" s="130">
        <v>26826</v>
      </c>
      <c r="E2983" s="130" t="s">
        <v>224</v>
      </c>
      <c r="F2983" s="130">
        <v>2.5280228371940798</v>
      </c>
      <c r="G2983" s="130" t="s">
        <v>53</v>
      </c>
      <c r="H2983" s="130" t="s">
        <v>53</v>
      </c>
      <c r="I2983" s="130" t="s">
        <v>66</v>
      </c>
      <c r="J2983" s="130" t="s">
        <v>45</v>
      </c>
      <c r="K2983" s="130" t="s">
        <v>44</v>
      </c>
    </row>
    <row r="2984" spans="1:11" x14ac:dyDescent="0.35">
      <c r="A2984" s="130">
        <v>410</v>
      </c>
      <c r="B2984" s="130">
        <v>37</v>
      </c>
      <c r="C2984" s="130" t="s">
        <v>105</v>
      </c>
      <c r="D2984" s="130">
        <v>26589</v>
      </c>
      <c r="E2984" s="130" t="s">
        <v>224</v>
      </c>
      <c r="F2984" s="130">
        <v>2.5280228371940798</v>
      </c>
      <c r="G2984" s="130" t="s">
        <v>53</v>
      </c>
      <c r="H2984" s="130" t="s">
        <v>53</v>
      </c>
      <c r="I2984" s="130" t="s">
        <v>66</v>
      </c>
      <c r="J2984" s="130" t="s">
        <v>45</v>
      </c>
      <c r="K2984" s="130" t="s">
        <v>44</v>
      </c>
    </row>
    <row r="2985" spans="1:11" x14ac:dyDescent="0.35">
      <c r="A2985" s="130">
        <v>415</v>
      </c>
      <c r="B2985" s="130">
        <v>37</v>
      </c>
      <c r="C2985" s="130" t="s">
        <v>105</v>
      </c>
      <c r="D2985" s="130">
        <v>25808</v>
      </c>
      <c r="E2985" s="130" t="s">
        <v>224</v>
      </c>
      <c r="F2985" s="130">
        <v>2.5280228371940798</v>
      </c>
      <c r="G2985" s="130" t="s">
        <v>53</v>
      </c>
      <c r="H2985" s="130" t="s">
        <v>53</v>
      </c>
      <c r="I2985" s="130" t="s">
        <v>66</v>
      </c>
      <c r="J2985" s="130" t="s">
        <v>45</v>
      </c>
      <c r="K2985" s="130" t="s">
        <v>44</v>
      </c>
    </row>
    <row r="2986" spans="1:11" x14ac:dyDescent="0.35">
      <c r="A2986" s="130">
        <v>420</v>
      </c>
      <c r="B2986" s="130">
        <v>37</v>
      </c>
      <c r="C2986" s="130" t="s">
        <v>105</v>
      </c>
      <c r="D2986" s="130">
        <v>27001</v>
      </c>
      <c r="E2986" s="130" t="s">
        <v>224</v>
      </c>
      <c r="F2986" s="130">
        <v>2.5280228371940798</v>
      </c>
      <c r="G2986" s="130" t="s">
        <v>53</v>
      </c>
      <c r="H2986" s="130" t="s">
        <v>53</v>
      </c>
      <c r="I2986" s="130" t="s">
        <v>66</v>
      </c>
      <c r="J2986" s="130" t="s">
        <v>45</v>
      </c>
      <c r="K2986" s="130" t="s">
        <v>44</v>
      </c>
    </row>
    <row r="2987" spans="1:11" x14ac:dyDescent="0.35">
      <c r="A2987" s="130">
        <v>425</v>
      </c>
      <c r="B2987" s="130">
        <v>37</v>
      </c>
      <c r="C2987" s="130" t="s">
        <v>105</v>
      </c>
      <c r="D2987" s="130">
        <v>26659</v>
      </c>
      <c r="E2987" s="130" t="s">
        <v>224</v>
      </c>
      <c r="F2987" s="130">
        <v>2.5280228371940798</v>
      </c>
      <c r="G2987" s="130" t="s">
        <v>53</v>
      </c>
      <c r="H2987" s="130" t="s">
        <v>53</v>
      </c>
      <c r="I2987" s="130" t="s">
        <v>66</v>
      </c>
      <c r="J2987" s="130" t="s">
        <v>45</v>
      </c>
      <c r="K2987" s="130" t="s">
        <v>44</v>
      </c>
    </row>
    <row r="2988" spans="1:11" x14ac:dyDescent="0.35">
      <c r="A2988" s="130">
        <v>430</v>
      </c>
      <c r="B2988" s="130">
        <v>37</v>
      </c>
      <c r="C2988" s="130" t="s">
        <v>105</v>
      </c>
      <c r="D2988" s="130">
        <v>27431</v>
      </c>
      <c r="E2988" s="130" t="s">
        <v>224</v>
      </c>
      <c r="F2988" s="130">
        <v>2.5280228371940798</v>
      </c>
      <c r="G2988" s="130" t="s">
        <v>53</v>
      </c>
      <c r="H2988" s="130" t="s">
        <v>53</v>
      </c>
      <c r="I2988" s="130" t="s">
        <v>66</v>
      </c>
      <c r="J2988" s="130" t="s">
        <v>45</v>
      </c>
      <c r="K2988" s="130" t="s">
        <v>44</v>
      </c>
    </row>
    <row r="2989" spans="1:11" x14ac:dyDescent="0.35">
      <c r="A2989" s="130">
        <v>435</v>
      </c>
      <c r="B2989" s="130">
        <v>37.1</v>
      </c>
      <c r="C2989" s="130" t="s">
        <v>105</v>
      </c>
      <c r="D2989" s="130">
        <v>27754</v>
      </c>
      <c r="E2989" s="130" t="s">
        <v>224</v>
      </c>
      <c r="F2989" s="130">
        <v>2.5280228371940798</v>
      </c>
      <c r="G2989" s="130" t="s">
        <v>53</v>
      </c>
      <c r="H2989" s="130" t="s">
        <v>53</v>
      </c>
      <c r="I2989" s="130" t="s">
        <v>66</v>
      </c>
      <c r="J2989" s="130" t="s">
        <v>45</v>
      </c>
      <c r="K2989" s="130" t="s">
        <v>44</v>
      </c>
    </row>
    <row r="2990" spans="1:11" x14ac:dyDescent="0.35">
      <c r="A2990" s="130">
        <v>440</v>
      </c>
      <c r="B2990" s="130">
        <v>37</v>
      </c>
      <c r="C2990" s="130" t="s">
        <v>105</v>
      </c>
      <c r="D2990" s="130">
        <v>27877</v>
      </c>
      <c r="E2990" s="130" t="s">
        <v>224</v>
      </c>
      <c r="F2990" s="130">
        <v>2.5280228371940798</v>
      </c>
      <c r="G2990" s="130" t="s">
        <v>53</v>
      </c>
      <c r="H2990" s="130" t="s">
        <v>53</v>
      </c>
      <c r="I2990" s="130" t="s">
        <v>66</v>
      </c>
      <c r="J2990" s="130" t="s">
        <v>45</v>
      </c>
      <c r="K2990" s="130" t="s">
        <v>44</v>
      </c>
    </row>
    <row r="2991" spans="1:11" x14ac:dyDescent="0.35">
      <c r="A2991" s="130">
        <v>445</v>
      </c>
      <c r="B2991" s="130">
        <v>37</v>
      </c>
      <c r="C2991" s="130" t="s">
        <v>105</v>
      </c>
      <c r="D2991" s="130">
        <v>28694</v>
      </c>
      <c r="E2991" s="130" t="s">
        <v>224</v>
      </c>
      <c r="F2991" s="130">
        <v>2.5280228371940798</v>
      </c>
      <c r="G2991" s="130" t="s">
        <v>53</v>
      </c>
      <c r="H2991" s="130" t="s">
        <v>53</v>
      </c>
      <c r="I2991" s="130" t="s">
        <v>66</v>
      </c>
      <c r="J2991" s="130" t="s">
        <v>45</v>
      </c>
      <c r="K2991" s="130" t="s">
        <v>44</v>
      </c>
    </row>
    <row r="2992" spans="1:11" x14ac:dyDescent="0.35">
      <c r="A2992" s="130">
        <v>450</v>
      </c>
      <c r="B2992" s="130">
        <v>37</v>
      </c>
      <c r="C2992" s="130" t="s">
        <v>105</v>
      </c>
      <c r="D2992" s="130">
        <v>28698</v>
      </c>
      <c r="E2992" s="130" t="s">
        <v>224</v>
      </c>
      <c r="F2992" s="130">
        <v>2.5280228371940798</v>
      </c>
      <c r="G2992" s="130" t="s">
        <v>53</v>
      </c>
      <c r="H2992" s="130" t="s">
        <v>53</v>
      </c>
      <c r="I2992" s="130" t="s">
        <v>66</v>
      </c>
      <c r="J2992" s="130" t="s">
        <v>45</v>
      </c>
      <c r="K2992" s="130" t="s">
        <v>44</v>
      </c>
    </row>
    <row r="2993" spans="1:11" x14ac:dyDescent="0.35">
      <c r="A2993" s="130">
        <v>455</v>
      </c>
      <c r="B2993" s="130">
        <v>37</v>
      </c>
      <c r="C2993" s="130" t="s">
        <v>105</v>
      </c>
      <c r="D2993" s="130">
        <v>28442</v>
      </c>
      <c r="E2993" s="130" t="s">
        <v>224</v>
      </c>
      <c r="F2993" s="130">
        <v>2.5280228371940798</v>
      </c>
      <c r="G2993" s="130" t="s">
        <v>53</v>
      </c>
      <c r="H2993" s="130" t="s">
        <v>53</v>
      </c>
      <c r="I2993" s="130" t="s">
        <v>66</v>
      </c>
      <c r="J2993" s="130" t="s">
        <v>45</v>
      </c>
      <c r="K2993" s="130" t="s">
        <v>44</v>
      </c>
    </row>
    <row r="2994" spans="1:11" x14ac:dyDescent="0.35">
      <c r="A2994" s="130">
        <v>460</v>
      </c>
      <c r="B2994" s="130">
        <v>37</v>
      </c>
      <c r="C2994" s="130" t="s">
        <v>105</v>
      </c>
      <c r="D2994" s="130">
        <v>29131</v>
      </c>
      <c r="E2994" s="130" t="s">
        <v>224</v>
      </c>
      <c r="F2994" s="130">
        <v>2.5280228371940798</v>
      </c>
      <c r="G2994" s="130" t="s">
        <v>53</v>
      </c>
      <c r="H2994" s="130" t="s">
        <v>53</v>
      </c>
      <c r="I2994" s="130" t="s">
        <v>66</v>
      </c>
      <c r="J2994" s="130" t="s">
        <v>45</v>
      </c>
      <c r="K2994" s="130" t="s">
        <v>44</v>
      </c>
    </row>
    <row r="2995" spans="1:11" x14ac:dyDescent="0.35">
      <c r="A2995" s="130">
        <v>465</v>
      </c>
      <c r="B2995" s="130">
        <v>37</v>
      </c>
      <c r="C2995" s="130" t="s">
        <v>105</v>
      </c>
      <c r="D2995" s="130">
        <v>29860</v>
      </c>
      <c r="E2995" s="130" t="s">
        <v>224</v>
      </c>
      <c r="F2995" s="130">
        <v>2.5280228371940798</v>
      </c>
      <c r="G2995" s="130" t="s">
        <v>53</v>
      </c>
      <c r="H2995" s="130" t="s">
        <v>53</v>
      </c>
      <c r="I2995" s="130" t="s">
        <v>66</v>
      </c>
      <c r="J2995" s="130" t="s">
        <v>45</v>
      </c>
      <c r="K2995" s="130" t="s">
        <v>44</v>
      </c>
    </row>
    <row r="2996" spans="1:11" x14ac:dyDescent="0.35">
      <c r="A2996" s="130">
        <v>470</v>
      </c>
      <c r="B2996" s="130">
        <v>37</v>
      </c>
      <c r="C2996" s="130" t="s">
        <v>105</v>
      </c>
      <c r="D2996" s="130">
        <v>30037</v>
      </c>
      <c r="E2996" s="130" t="s">
        <v>224</v>
      </c>
      <c r="F2996" s="130">
        <v>2.5280228371940798</v>
      </c>
      <c r="G2996" s="130" t="s">
        <v>53</v>
      </c>
      <c r="H2996" s="130" t="s">
        <v>53</v>
      </c>
      <c r="I2996" s="130" t="s">
        <v>66</v>
      </c>
      <c r="J2996" s="130" t="s">
        <v>45</v>
      </c>
      <c r="K2996" s="130" t="s">
        <v>44</v>
      </c>
    </row>
    <row r="2997" spans="1:11" x14ac:dyDescent="0.35">
      <c r="A2997" s="130">
        <v>475</v>
      </c>
      <c r="B2997" s="130">
        <v>37</v>
      </c>
      <c r="C2997" s="130" t="s">
        <v>105</v>
      </c>
      <c r="D2997" s="130">
        <v>30500</v>
      </c>
      <c r="E2997" s="130" t="s">
        <v>224</v>
      </c>
      <c r="F2997" s="130">
        <v>2.5280228371940798</v>
      </c>
      <c r="G2997" s="130" t="s">
        <v>53</v>
      </c>
      <c r="H2997" s="130" t="s">
        <v>53</v>
      </c>
      <c r="I2997" s="130" t="s">
        <v>66</v>
      </c>
      <c r="J2997" s="130" t="s">
        <v>45</v>
      </c>
      <c r="K2997" s="130" t="s">
        <v>44</v>
      </c>
    </row>
    <row r="2998" spans="1:11" x14ac:dyDescent="0.35">
      <c r="A2998" s="130">
        <v>480</v>
      </c>
      <c r="B2998" s="130">
        <v>37</v>
      </c>
      <c r="C2998" s="130" t="s">
        <v>105</v>
      </c>
      <c r="D2998" s="130">
        <v>30779</v>
      </c>
      <c r="E2998" s="130" t="s">
        <v>224</v>
      </c>
      <c r="F2998" s="130">
        <v>2.5280228371940798</v>
      </c>
      <c r="G2998" s="130" t="s">
        <v>53</v>
      </c>
      <c r="H2998" s="130" t="s">
        <v>53</v>
      </c>
      <c r="I2998" s="130" t="s">
        <v>66</v>
      </c>
      <c r="J2998" s="130" t="s">
        <v>45</v>
      </c>
      <c r="K2998" s="130" t="s">
        <v>44</v>
      </c>
    </row>
    <row r="2999" spans="1:11" x14ac:dyDescent="0.35">
      <c r="A2999" s="130">
        <v>485</v>
      </c>
      <c r="B2999" s="130">
        <v>37</v>
      </c>
      <c r="C2999" s="130" t="s">
        <v>105</v>
      </c>
      <c r="D2999" s="130">
        <v>30135</v>
      </c>
      <c r="E2999" s="130" t="s">
        <v>224</v>
      </c>
      <c r="F2999" s="130">
        <v>2.5280228371940798</v>
      </c>
      <c r="G2999" s="130" t="s">
        <v>53</v>
      </c>
      <c r="H2999" s="130" t="s">
        <v>53</v>
      </c>
      <c r="I2999" s="130" t="s">
        <v>66</v>
      </c>
      <c r="J2999" s="130" t="s">
        <v>45</v>
      </c>
      <c r="K2999" s="130" t="s">
        <v>44</v>
      </c>
    </row>
    <row r="3000" spans="1:11" x14ac:dyDescent="0.35">
      <c r="A3000" s="130">
        <v>490</v>
      </c>
      <c r="B3000" s="130">
        <v>37</v>
      </c>
      <c r="C3000" s="130" t="s">
        <v>105</v>
      </c>
      <c r="D3000" s="130">
        <v>30349</v>
      </c>
      <c r="E3000" s="130" t="s">
        <v>224</v>
      </c>
      <c r="F3000" s="130">
        <v>2.5280228371940798</v>
      </c>
      <c r="G3000" s="130" t="s">
        <v>53</v>
      </c>
      <c r="H3000" s="130" t="s">
        <v>53</v>
      </c>
      <c r="I3000" s="130" t="s">
        <v>66</v>
      </c>
      <c r="J3000" s="130" t="s">
        <v>45</v>
      </c>
      <c r="K3000" s="130" t="s">
        <v>44</v>
      </c>
    </row>
    <row r="3001" spans="1:11" x14ac:dyDescent="0.35">
      <c r="A3001" s="130">
        <v>495</v>
      </c>
      <c r="B3001" s="130">
        <v>37</v>
      </c>
      <c r="C3001" s="130" t="s">
        <v>105</v>
      </c>
      <c r="D3001" s="130">
        <v>31890</v>
      </c>
      <c r="E3001" s="130" t="s">
        <v>224</v>
      </c>
      <c r="F3001" s="130">
        <v>2.5280228371940798</v>
      </c>
      <c r="G3001" s="130" t="s">
        <v>53</v>
      </c>
      <c r="H3001" s="130" t="s">
        <v>53</v>
      </c>
      <c r="I3001" s="130" t="s">
        <v>66</v>
      </c>
      <c r="J3001" s="130" t="s">
        <v>45</v>
      </c>
      <c r="K3001" s="130" t="s">
        <v>44</v>
      </c>
    </row>
    <row r="3002" spans="1:11" x14ac:dyDescent="0.35">
      <c r="A3002" s="130">
        <v>500</v>
      </c>
      <c r="B3002" s="130">
        <v>37</v>
      </c>
      <c r="C3002" s="130" t="s">
        <v>105</v>
      </c>
      <c r="D3002" s="130">
        <v>31365</v>
      </c>
      <c r="E3002" s="130" t="s">
        <v>224</v>
      </c>
      <c r="F3002" s="130">
        <v>2.5280228371940798</v>
      </c>
      <c r="G3002" s="130" t="s">
        <v>53</v>
      </c>
      <c r="H3002" s="130" t="s">
        <v>53</v>
      </c>
      <c r="I3002" s="130" t="s">
        <v>66</v>
      </c>
      <c r="J3002" s="130" t="s">
        <v>45</v>
      </c>
      <c r="K3002" s="130" t="s">
        <v>44</v>
      </c>
    </row>
    <row r="3003" spans="1:11" x14ac:dyDescent="0.35">
      <c r="A3003" s="130">
        <v>505</v>
      </c>
      <c r="B3003" s="130">
        <v>37</v>
      </c>
      <c r="C3003" s="130" t="s">
        <v>105</v>
      </c>
      <c r="D3003" s="130">
        <v>31914</v>
      </c>
      <c r="E3003" s="130" t="s">
        <v>224</v>
      </c>
      <c r="F3003" s="130">
        <v>2.5280228371940798</v>
      </c>
      <c r="G3003" s="130" t="s">
        <v>53</v>
      </c>
      <c r="H3003" s="130" t="s">
        <v>53</v>
      </c>
      <c r="I3003" s="130" t="s">
        <v>66</v>
      </c>
      <c r="J3003" s="130" t="s">
        <v>45</v>
      </c>
      <c r="K3003" s="130" t="s">
        <v>44</v>
      </c>
    </row>
    <row r="3004" spans="1:11" x14ac:dyDescent="0.35">
      <c r="A3004" s="130">
        <v>510</v>
      </c>
      <c r="B3004" s="130">
        <v>37</v>
      </c>
      <c r="C3004" s="130" t="s">
        <v>105</v>
      </c>
      <c r="D3004" s="130">
        <v>31750</v>
      </c>
      <c r="E3004" s="130" t="s">
        <v>224</v>
      </c>
      <c r="F3004" s="130">
        <v>2.5280228371940798</v>
      </c>
      <c r="G3004" s="130" t="s">
        <v>53</v>
      </c>
      <c r="H3004" s="130" t="s">
        <v>53</v>
      </c>
      <c r="I3004" s="130" t="s">
        <v>66</v>
      </c>
      <c r="J3004" s="130" t="s">
        <v>45</v>
      </c>
      <c r="K3004" s="130" t="s">
        <v>44</v>
      </c>
    </row>
    <row r="3005" spans="1:11" x14ac:dyDescent="0.35">
      <c r="A3005" s="130">
        <v>515</v>
      </c>
      <c r="B3005" s="130">
        <v>37</v>
      </c>
      <c r="C3005" s="130" t="s">
        <v>105</v>
      </c>
      <c r="D3005" s="130">
        <v>31017</v>
      </c>
      <c r="E3005" s="130" t="s">
        <v>224</v>
      </c>
      <c r="F3005" s="130">
        <v>2.5280228371940798</v>
      </c>
      <c r="G3005" s="130" t="s">
        <v>53</v>
      </c>
      <c r="H3005" s="130" t="s">
        <v>53</v>
      </c>
      <c r="I3005" s="130" t="s">
        <v>66</v>
      </c>
      <c r="J3005" s="130" t="s">
        <v>45</v>
      </c>
      <c r="K3005" s="130" t="s">
        <v>44</v>
      </c>
    </row>
    <row r="3006" spans="1:11" x14ac:dyDescent="0.35">
      <c r="A3006" s="130">
        <v>520</v>
      </c>
      <c r="B3006" s="130">
        <v>37</v>
      </c>
      <c r="C3006" s="130" t="s">
        <v>105</v>
      </c>
      <c r="D3006" s="130">
        <v>30709</v>
      </c>
      <c r="E3006" s="130" t="s">
        <v>224</v>
      </c>
      <c r="F3006" s="130">
        <v>2.5280228371940798</v>
      </c>
      <c r="G3006" s="130" t="s">
        <v>53</v>
      </c>
      <c r="H3006" s="130" t="s">
        <v>53</v>
      </c>
      <c r="I3006" s="130" t="s">
        <v>66</v>
      </c>
      <c r="J3006" s="130" t="s">
        <v>45</v>
      </c>
      <c r="K3006" s="130" t="s">
        <v>44</v>
      </c>
    </row>
    <row r="3007" spans="1:11" x14ac:dyDescent="0.35">
      <c r="A3007" s="130">
        <v>525</v>
      </c>
      <c r="B3007" s="130">
        <v>37</v>
      </c>
      <c r="C3007" s="130" t="s">
        <v>105</v>
      </c>
      <c r="D3007" s="130">
        <v>32466</v>
      </c>
      <c r="E3007" s="130" t="s">
        <v>224</v>
      </c>
      <c r="F3007" s="130">
        <v>2.5280228371940798</v>
      </c>
      <c r="G3007" s="130" t="s">
        <v>53</v>
      </c>
      <c r="H3007" s="130" t="s">
        <v>53</v>
      </c>
      <c r="I3007" s="130" t="s">
        <v>66</v>
      </c>
      <c r="J3007" s="130" t="s">
        <v>45</v>
      </c>
      <c r="K3007" s="130" t="s">
        <v>44</v>
      </c>
    </row>
    <row r="3008" spans="1:11" x14ac:dyDescent="0.35">
      <c r="A3008" s="130">
        <v>530</v>
      </c>
      <c r="B3008" s="130">
        <v>37</v>
      </c>
      <c r="C3008" s="130" t="s">
        <v>105</v>
      </c>
      <c r="D3008" s="130">
        <v>31383</v>
      </c>
      <c r="E3008" s="130" t="s">
        <v>224</v>
      </c>
      <c r="F3008" s="130">
        <v>2.5280228371940798</v>
      </c>
      <c r="G3008" s="130" t="s">
        <v>53</v>
      </c>
      <c r="H3008" s="130" t="s">
        <v>53</v>
      </c>
      <c r="I3008" s="130" t="s">
        <v>66</v>
      </c>
      <c r="J3008" s="130" t="s">
        <v>45</v>
      </c>
      <c r="K3008" s="130" t="s">
        <v>44</v>
      </c>
    </row>
    <row r="3009" spans="1:11" x14ac:dyDescent="0.35">
      <c r="A3009" s="130">
        <v>535</v>
      </c>
      <c r="B3009" s="130">
        <v>37</v>
      </c>
      <c r="C3009" s="130" t="s">
        <v>105</v>
      </c>
      <c r="D3009" s="130">
        <v>29865</v>
      </c>
      <c r="E3009" s="130" t="s">
        <v>224</v>
      </c>
      <c r="F3009" s="130">
        <v>2.5280228371940798</v>
      </c>
      <c r="G3009" s="130" t="s">
        <v>53</v>
      </c>
      <c r="H3009" s="130" t="s">
        <v>53</v>
      </c>
      <c r="I3009" s="130" t="s">
        <v>66</v>
      </c>
      <c r="J3009" s="130" t="s">
        <v>45</v>
      </c>
      <c r="K3009" s="130" t="s">
        <v>44</v>
      </c>
    </row>
    <row r="3010" spans="1:11" x14ac:dyDescent="0.35">
      <c r="A3010" s="130">
        <v>540</v>
      </c>
      <c r="B3010" s="130">
        <v>37</v>
      </c>
      <c r="C3010" s="130" t="s">
        <v>105</v>
      </c>
      <c r="D3010" s="130">
        <v>31710</v>
      </c>
      <c r="E3010" s="130" t="s">
        <v>224</v>
      </c>
      <c r="F3010" s="130">
        <v>2.5280228371940798</v>
      </c>
      <c r="G3010" s="130" t="s">
        <v>53</v>
      </c>
      <c r="H3010" s="130" t="s">
        <v>53</v>
      </c>
      <c r="I3010" s="130" t="s">
        <v>66</v>
      </c>
      <c r="J3010" s="130" t="s">
        <v>45</v>
      </c>
      <c r="K3010" s="130" t="s">
        <v>44</v>
      </c>
    </row>
    <row r="3011" spans="1:11" x14ac:dyDescent="0.35">
      <c r="A3011" s="130">
        <v>545</v>
      </c>
      <c r="B3011" s="130">
        <v>37</v>
      </c>
      <c r="C3011" s="130" t="s">
        <v>105</v>
      </c>
      <c r="D3011" s="130">
        <v>31797</v>
      </c>
      <c r="E3011" s="130" t="s">
        <v>224</v>
      </c>
      <c r="F3011" s="130">
        <v>2.5280228371940798</v>
      </c>
      <c r="G3011" s="130" t="s">
        <v>53</v>
      </c>
      <c r="H3011" s="130" t="s">
        <v>53</v>
      </c>
      <c r="I3011" s="130" t="s">
        <v>66</v>
      </c>
      <c r="J3011" s="130" t="s">
        <v>45</v>
      </c>
      <c r="K3011" s="130" t="s">
        <v>44</v>
      </c>
    </row>
    <row r="3012" spans="1:11" x14ac:dyDescent="0.35">
      <c r="A3012" s="130">
        <v>550</v>
      </c>
      <c r="B3012" s="130">
        <v>37</v>
      </c>
      <c r="C3012" s="130" t="s">
        <v>105</v>
      </c>
      <c r="D3012" s="130">
        <v>32720</v>
      </c>
      <c r="E3012" s="130" t="s">
        <v>224</v>
      </c>
      <c r="F3012" s="130">
        <v>2.5280228371940798</v>
      </c>
      <c r="G3012" s="130" t="s">
        <v>53</v>
      </c>
      <c r="H3012" s="130" t="s">
        <v>53</v>
      </c>
      <c r="I3012" s="130" t="s">
        <v>66</v>
      </c>
      <c r="J3012" s="130" t="s">
        <v>45</v>
      </c>
      <c r="K3012" s="130" t="s">
        <v>44</v>
      </c>
    </row>
    <row r="3013" spans="1:11" x14ac:dyDescent="0.35">
      <c r="A3013" s="130">
        <v>555</v>
      </c>
      <c r="B3013" s="130">
        <v>37</v>
      </c>
      <c r="C3013" s="130" t="s">
        <v>105</v>
      </c>
      <c r="D3013" s="130">
        <v>32927</v>
      </c>
      <c r="E3013" s="130" t="s">
        <v>224</v>
      </c>
      <c r="F3013" s="130">
        <v>2.5280228371940798</v>
      </c>
      <c r="G3013" s="130" t="s">
        <v>53</v>
      </c>
      <c r="H3013" s="130" t="s">
        <v>53</v>
      </c>
      <c r="I3013" s="130" t="s">
        <v>66</v>
      </c>
      <c r="J3013" s="130" t="s">
        <v>45</v>
      </c>
      <c r="K3013" s="130" t="s">
        <v>44</v>
      </c>
    </row>
    <row r="3014" spans="1:11" x14ac:dyDescent="0.35">
      <c r="A3014" s="130">
        <v>560</v>
      </c>
      <c r="B3014" s="130">
        <v>37</v>
      </c>
      <c r="C3014" s="130" t="s">
        <v>105</v>
      </c>
      <c r="D3014" s="130">
        <v>31697</v>
      </c>
      <c r="E3014" s="130" t="s">
        <v>224</v>
      </c>
      <c r="F3014" s="130">
        <v>2.5280228371940798</v>
      </c>
      <c r="G3014" s="130" t="s">
        <v>53</v>
      </c>
      <c r="H3014" s="130" t="s">
        <v>53</v>
      </c>
      <c r="I3014" s="130" t="s">
        <v>66</v>
      </c>
      <c r="J3014" s="130" t="s">
        <v>45</v>
      </c>
      <c r="K3014" s="130" t="s">
        <v>44</v>
      </c>
    </row>
    <row r="3015" spans="1:11" x14ac:dyDescent="0.35">
      <c r="A3015" s="130">
        <v>565</v>
      </c>
      <c r="B3015" s="130">
        <v>37</v>
      </c>
      <c r="C3015" s="130" t="s">
        <v>105</v>
      </c>
      <c r="D3015" s="130">
        <v>32601</v>
      </c>
      <c r="E3015" s="130" t="s">
        <v>224</v>
      </c>
      <c r="F3015" s="130">
        <v>2.5280228371940798</v>
      </c>
      <c r="G3015" s="130" t="s">
        <v>53</v>
      </c>
      <c r="H3015" s="130" t="s">
        <v>53</v>
      </c>
      <c r="I3015" s="130" t="s">
        <v>66</v>
      </c>
      <c r="J3015" s="130" t="s">
        <v>45</v>
      </c>
      <c r="K3015" s="130" t="s">
        <v>44</v>
      </c>
    </row>
    <row r="3016" spans="1:11" x14ac:dyDescent="0.35">
      <c r="A3016" s="130">
        <v>570</v>
      </c>
      <c r="B3016" s="130">
        <v>37</v>
      </c>
      <c r="C3016" s="130" t="s">
        <v>105</v>
      </c>
      <c r="D3016" s="130">
        <v>33818</v>
      </c>
      <c r="E3016" s="130" t="s">
        <v>224</v>
      </c>
      <c r="F3016" s="130">
        <v>2.5280228371940798</v>
      </c>
      <c r="G3016" s="130" t="s">
        <v>53</v>
      </c>
      <c r="H3016" s="130" t="s">
        <v>53</v>
      </c>
      <c r="I3016" s="130" t="s">
        <v>66</v>
      </c>
      <c r="J3016" s="130" t="s">
        <v>45</v>
      </c>
      <c r="K3016" s="130" t="s">
        <v>44</v>
      </c>
    </row>
    <row r="3017" spans="1:11" x14ac:dyDescent="0.35">
      <c r="A3017" s="130">
        <v>575</v>
      </c>
      <c r="B3017" s="130">
        <v>37</v>
      </c>
      <c r="C3017" s="130" t="s">
        <v>105</v>
      </c>
      <c r="D3017" s="130">
        <v>33393</v>
      </c>
      <c r="E3017" s="130" t="s">
        <v>224</v>
      </c>
      <c r="F3017" s="130">
        <v>2.5280228371940798</v>
      </c>
      <c r="G3017" s="130" t="s">
        <v>53</v>
      </c>
      <c r="H3017" s="130" t="s">
        <v>53</v>
      </c>
      <c r="I3017" s="130" t="s">
        <v>66</v>
      </c>
      <c r="J3017" s="130" t="s">
        <v>45</v>
      </c>
      <c r="K3017" s="130" t="s">
        <v>44</v>
      </c>
    </row>
    <row r="3018" spans="1:11" x14ac:dyDescent="0.35">
      <c r="A3018" s="130">
        <v>580</v>
      </c>
      <c r="B3018" s="130">
        <v>37</v>
      </c>
      <c r="C3018" s="130" t="s">
        <v>105</v>
      </c>
      <c r="D3018" s="130">
        <v>34474</v>
      </c>
      <c r="E3018" s="130" t="s">
        <v>224</v>
      </c>
      <c r="F3018" s="130">
        <v>2.5280228371940798</v>
      </c>
      <c r="G3018" s="130" t="s">
        <v>53</v>
      </c>
      <c r="H3018" s="130" t="s">
        <v>53</v>
      </c>
      <c r="I3018" s="130" t="s">
        <v>66</v>
      </c>
      <c r="J3018" s="130" t="s">
        <v>45</v>
      </c>
      <c r="K3018" s="130" t="s">
        <v>44</v>
      </c>
    </row>
    <row r="3019" spans="1:11" x14ac:dyDescent="0.35">
      <c r="A3019" s="130">
        <v>585</v>
      </c>
      <c r="B3019" s="130">
        <v>37</v>
      </c>
      <c r="C3019" s="130" t="s">
        <v>105</v>
      </c>
      <c r="D3019" s="130">
        <v>32053</v>
      </c>
      <c r="E3019" s="130" t="s">
        <v>224</v>
      </c>
      <c r="F3019" s="130">
        <v>2.5280228371940798</v>
      </c>
      <c r="G3019" s="130" t="s">
        <v>53</v>
      </c>
      <c r="H3019" s="130" t="s">
        <v>53</v>
      </c>
      <c r="I3019" s="130" t="s">
        <v>66</v>
      </c>
      <c r="J3019" s="130" t="s">
        <v>45</v>
      </c>
      <c r="K3019" s="130" t="s">
        <v>44</v>
      </c>
    </row>
    <row r="3020" spans="1:11" x14ac:dyDescent="0.35">
      <c r="A3020" s="130">
        <v>590</v>
      </c>
      <c r="B3020" s="130">
        <v>37</v>
      </c>
      <c r="C3020" s="130" t="s">
        <v>105</v>
      </c>
      <c r="D3020" s="130">
        <v>32699</v>
      </c>
      <c r="E3020" s="130" t="s">
        <v>224</v>
      </c>
      <c r="F3020" s="130">
        <v>2.5280228371940798</v>
      </c>
      <c r="G3020" s="130" t="s">
        <v>53</v>
      </c>
      <c r="H3020" s="130" t="s">
        <v>53</v>
      </c>
      <c r="I3020" s="130" t="s">
        <v>66</v>
      </c>
      <c r="J3020" s="130" t="s">
        <v>45</v>
      </c>
      <c r="K3020" s="130" t="s">
        <v>44</v>
      </c>
    </row>
    <row r="3021" spans="1:11" x14ac:dyDescent="0.35">
      <c r="A3021" s="130">
        <v>595</v>
      </c>
      <c r="B3021" s="130">
        <v>37</v>
      </c>
      <c r="C3021" s="130" t="s">
        <v>105</v>
      </c>
      <c r="D3021" s="130">
        <v>32400</v>
      </c>
      <c r="E3021" s="130" t="s">
        <v>224</v>
      </c>
      <c r="F3021" s="130">
        <v>2.5280228371940798</v>
      </c>
      <c r="G3021" s="130" t="s">
        <v>53</v>
      </c>
      <c r="H3021" s="130" t="s">
        <v>53</v>
      </c>
      <c r="I3021" s="130" t="s">
        <v>66</v>
      </c>
      <c r="J3021" s="130" t="s">
        <v>45</v>
      </c>
      <c r="K3021" s="130" t="s">
        <v>44</v>
      </c>
    </row>
    <row r="3022" spans="1:11" x14ac:dyDescent="0.35">
      <c r="A3022" s="130">
        <v>600</v>
      </c>
      <c r="B3022" s="130">
        <v>37.1</v>
      </c>
      <c r="C3022" s="130" t="s">
        <v>105</v>
      </c>
      <c r="D3022" s="130">
        <v>33038</v>
      </c>
      <c r="E3022" s="130" t="s">
        <v>224</v>
      </c>
      <c r="F3022" s="130">
        <v>2.5280228371940798</v>
      </c>
      <c r="G3022" s="130" t="s">
        <v>53</v>
      </c>
      <c r="H3022" s="130" t="s">
        <v>53</v>
      </c>
      <c r="I3022" s="130" t="s">
        <v>66</v>
      </c>
      <c r="J3022" s="130" t="s">
        <v>45</v>
      </c>
      <c r="K3022" s="130" t="s">
        <v>44</v>
      </c>
    </row>
    <row r="3023" spans="1:11" x14ac:dyDescent="0.35">
      <c r="A3023" s="130">
        <v>605</v>
      </c>
      <c r="B3023" s="130">
        <v>37</v>
      </c>
      <c r="C3023" s="130" t="s">
        <v>105</v>
      </c>
      <c r="D3023" s="130">
        <v>33722</v>
      </c>
      <c r="E3023" s="130" t="s">
        <v>224</v>
      </c>
      <c r="F3023" s="130">
        <v>2.5280228371940798</v>
      </c>
      <c r="G3023" s="130" t="s">
        <v>53</v>
      </c>
      <c r="H3023" s="130" t="s">
        <v>53</v>
      </c>
      <c r="I3023" s="130" t="s">
        <v>66</v>
      </c>
      <c r="J3023" s="130" t="s">
        <v>45</v>
      </c>
      <c r="K3023" s="130" t="s">
        <v>44</v>
      </c>
    </row>
    <row r="3024" spans="1:11" x14ac:dyDescent="0.35">
      <c r="A3024" s="130">
        <v>610</v>
      </c>
      <c r="B3024" s="130">
        <v>37</v>
      </c>
      <c r="C3024" s="130" t="s">
        <v>105</v>
      </c>
      <c r="D3024" s="130">
        <v>34432</v>
      </c>
      <c r="E3024" s="130" t="s">
        <v>224</v>
      </c>
      <c r="F3024" s="130">
        <v>2.5280228371940798</v>
      </c>
      <c r="G3024" s="130" t="s">
        <v>53</v>
      </c>
      <c r="H3024" s="130" t="s">
        <v>53</v>
      </c>
      <c r="I3024" s="130" t="s">
        <v>66</v>
      </c>
      <c r="J3024" s="130" t="s">
        <v>45</v>
      </c>
      <c r="K3024" s="130" t="s">
        <v>44</v>
      </c>
    </row>
    <row r="3025" spans="1:11" x14ac:dyDescent="0.35">
      <c r="A3025" s="130">
        <v>615</v>
      </c>
      <c r="B3025" s="130">
        <v>37</v>
      </c>
      <c r="C3025" s="130" t="s">
        <v>105</v>
      </c>
      <c r="D3025" s="130">
        <v>33992</v>
      </c>
      <c r="E3025" s="130" t="s">
        <v>224</v>
      </c>
      <c r="F3025" s="130">
        <v>2.5280228371940798</v>
      </c>
      <c r="G3025" s="130" t="s">
        <v>53</v>
      </c>
      <c r="H3025" s="130" t="s">
        <v>53</v>
      </c>
      <c r="I3025" s="130" t="s">
        <v>66</v>
      </c>
      <c r="J3025" s="130" t="s">
        <v>45</v>
      </c>
      <c r="K3025" s="130" t="s">
        <v>44</v>
      </c>
    </row>
    <row r="3026" spans="1:11" x14ac:dyDescent="0.35">
      <c r="A3026" s="130">
        <v>620</v>
      </c>
      <c r="B3026" s="130">
        <v>37</v>
      </c>
      <c r="C3026" s="130" t="s">
        <v>105</v>
      </c>
      <c r="D3026" s="130">
        <v>34703</v>
      </c>
      <c r="E3026" s="130" t="s">
        <v>224</v>
      </c>
      <c r="F3026" s="130">
        <v>2.5280228371940798</v>
      </c>
      <c r="G3026" s="130" t="s">
        <v>53</v>
      </c>
      <c r="H3026" s="130" t="s">
        <v>53</v>
      </c>
      <c r="I3026" s="130" t="s">
        <v>66</v>
      </c>
      <c r="J3026" s="130" t="s">
        <v>45</v>
      </c>
      <c r="K3026" s="130" t="s">
        <v>44</v>
      </c>
    </row>
    <row r="3027" spans="1:11" x14ac:dyDescent="0.35">
      <c r="A3027" s="130">
        <v>625</v>
      </c>
      <c r="B3027" s="130">
        <v>37</v>
      </c>
      <c r="C3027" s="130" t="s">
        <v>105</v>
      </c>
      <c r="D3027" s="130">
        <v>33022</v>
      </c>
      <c r="E3027" s="130" t="s">
        <v>224</v>
      </c>
      <c r="F3027" s="130">
        <v>2.5280228371940798</v>
      </c>
      <c r="G3027" s="130" t="s">
        <v>53</v>
      </c>
      <c r="H3027" s="130" t="s">
        <v>53</v>
      </c>
      <c r="I3027" s="130" t="s">
        <v>66</v>
      </c>
      <c r="J3027" s="130" t="s">
        <v>45</v>
      </c>
      <c r="K3027" s="130" t="s">
        <v>44</v>
      </c>
    </row>
    <row r="3028" spans="1:11" x14ac:dyDescent="0.35">
      <c r="A3028" s="130">
        <v>630</v>
      </c>
      <c r="B3028" s="130">
        <v>37</v>
      </c>
      <c r="C3028" s="130" t="s">
        <v>105</v>
      </c>
      <c r="D3028" s="130">
        <v>35939</v>
      </c>
      <c r="E3028" s="130" t="s">
        <v>224</v>
      </c>
      <c r="F3028" s="130">
        <v>2.5280228371940798</v>
      </c>
      <c r="G3028" s="130" t="s">
        <v>53</v>
      </c>
      <c r="H3028" s="130" t="s">
        <v>53</v>
      </c>
      <c r="I3028" s="130" t="s">
        <v>66</v>
      </c>
      <c r="J3028" s="130" t="s">
        <v>45</v>
      </c>
      <c r="K3028" s="130" t="s">
        <v>44</v>
      </c>
    </row>
    <row r="3029" spans="1:11" x14ac:dyDescent="0.35">
      <c r="A3029" s="130">
        <v>635</v>
      </c>
      <c r="B3029" s="130">
        <v>37</v>
      </c>
      <c r="C3029" s="130" t="s">
        <v>105</v>
      </c>
      <c r="D3029" s="130">
        <v>33875</v>
      </c>
      <c r="E3029" s="130" t="s">
        <v>224</v>
      </c>
      <c r="F3029" s="130">
        <v>2.5280228371940798</v>
      </c>
      <c r="G3029" s="130" t="s">
        <v>53</v>
      </c>
      <c r="H3029" s="130" t="s">
        <v>53</v>
      </c>
      <c r="I3029" s="130" t="s">
        <v>66</v>
      </c>
      <c r="J3029" s="130" t="s">
        <v>45</v>
      </c>
      <c r="K3029" s="130" t="s">
        <v>44</v>
      </c>
    </row>
    <row r="3030" spans="1:11" x14ac:dyDescent="0.35">
      <c r="A3030" s="130">
        <v>640</v>
      </c>
      <c r="B3030" s="130">
        <v>37</v>
      </c>
      <c r="C3030" s="130" t="s">
        <v>105</v>
      </c>
      <c r="D3030" s="130">
        <v>34141</v>
      </c>
      <c r="E3030" s="130" t="s">
        <v>224</v>
      </c>
      <c r="F3030" s="130">
        <v>2.5280228371940798</v>
      </c>
      <c r="G3030" s="130" t="s">
        <v>53</v>
      </c>
      <c r="H3030" s="130" t="s">
        <v>53</v>
      </c>
      <c r="I3030" s="130" t="s">
        <v>66</v>
      </c>
      <c r="J3030" s="130" t="s">
        <v>45</v>
      </c>
      <c r="K3030" s="130" t="s">
        <v>44</v>
      </c>
    </row>
    <row r="3031" spans="1:11" x14ac:dyDescent="0.35">
      <c r="A3031" s="130">
        <v>645</v>
      </c>
      <c r="B3031" s="130">
        <v>37</v>
      </c>
      <c r="C3031" s="130" t="s">
        <v>105</v>
      </c>
      <c r="D3031" s="130">
        <v>33352</v>
      </c>
      <c r="E3031" s="130" t="s">
        <v>224</v>
      </c>
      <c r="F3031" s="130">
        <v>2.5280228371940798</v>
      </c>
      <c r="G3031" s="130" t="s">
        <v>53</v>
      </c>
      <c r="H3031" s="130" t="s">
        <v>53</v>
      </c>
      <c r="I3031" s="130" t="s">
        <v>66</v>
      </c>
      <c r="J3031" s="130" t="s">
        <v>45</v>
      </c>
      <c r="K3031" s="130" t="s">
        <v>44</v>
      </c>
    </row>
    <row r="3032" spans="1:11" x14ac:dyDescent="0.35">
      <c r="A3032" s="130">
        <v>650</v>
      </c>
      <c r="B3032" s="130">
        <v>37</v>
      </c>
      <c r="C3032" s="130" t="s">
        <v>105</v>
      </c>
      <c r="D3032" s="130">
        <v>36975</v>
      </c>
      <c r="E3032" s="130" t="s">
        <v>224</v>
      </c>
      <c r="F3032" s="130">
        <v>2.5280228371940798</v>
      </c>
      <c r="G3032" s="130" t="s">
        <v>53</v>
      </c>
      <c r="H3032" s="130" t="s">
        <v>53</v>
      </c>
      <c r="I3032" s="130" t="s">
        <v>66</v>
      </c>
      <c r="J3032" s="130" t="s">
        <v>45</v>
      </c>
      <c r="K3032" s="130" t="s">
        <v>44</v>
      </c>
    </row>
    <row r="3033" spans="1:11" x14ac:dyDescent="0.35">
      <c r="A3033" s="130">
        <v>655</v>
      </c>
      <c r="B3033" s="130">
        <v>37</v>
      </c>
      <c r="C3033" s="130" t="s">
        <v>105</v>
      </c>
      <c r="D3033" s="130">
        <v>35321</v>
      </c>
      <c r="E3033" s="130" t="s">
        <v>224</v>
      </c>
      <c r="F3033" s="130">
        <v>2.5280228371940798</v>
      </c>
      <c r="G3033" s="130" t="s">
        <v>53</v>
      </c>
      <c r="H3033" s="130" t="s">
        <v>53</v>
      </c>
      <c r="I3033" s="130" t="s">
        <v>66</v>
      </c>
      <c r="J3033" s="130" t="s">
        <v>45</v>
      </c>
      <c r="K3033" s="130" t="s">
        <v>44</v>
      </c>
    </row>
    <row r="3034" spans="1:11" x14ac:dyDescent="0.35">
      <c r="A3034" s="130">
        <v>660</v>
      </c>
      <c r="B3034" s="130">
        <v>37</v>
      </c>
      <c r="C3034" s="130" t="s">
        <v>105</v>
      </c>
      <c r="D3034" s="130">
        <v>35871</v>
      </c>
      <c r="E3034" s="130" t="s">
        <v>224</v>
      </c>
      <c r="F3034" s="130">
        <v>2.5280228371940798</v>
      </c>
      <c r="G3034" s="130" t="s">
        <v>53</v>
      </c>
      <c r="H3034" s="130" t="s">
        <v>53</v>
      </c>
      <c r="I3034" s="130" t="s">
        <v>66</v>
      </c>
      <c r="J3034" s="130" t="s">
        <v>45</v>
      </c>
      <c r="K3034" s="130" t="s">
        <v>44</v>
      </c>
    </row>
    <row r="3035" spans="1:11" x14ac:dyDescent="0.35">
      <c r="A3035" s="130">
        <v>665</v>
      </c>
      <c r="B3035" s="130">
        <v>37</v>
      </c>
      <c r="C3035" s="130" t="s">
        <v>105</v>
      </c>
      <c r="D3035" s="130">
        <v>33776</v>
      </c>
      <c r="E3035" s="130" t="s">
        <v>224</v>
      </c>
      <c r="F3035" s="130">
        <v>2.5280228371940798</v>
      </c>
      <c r="G3035" s="130" t="s">
        <v>53</v>
      </c>
      <c r="H3035" s="130" t="s">
        <v>53</v>
      </c>
      <c r="I3035" s="130" t="s">
        <v>66</v>
      </c>
      <c r="J3035" s="130" t="s">
        <v>45</v>
      </c>
      <c r="K3035" s="130" t="s">
        <v>44</v>
      </c>
    </row>
    <row r="3036" spans="1:11" x14ac:dyDescent="0.35">
      <c r="A3036" s="130">
        <v>670</v>
      </c>
      <c r="B3036" s="130">
        <v>37</v>
      </c>
      <c r="C3036" s="130" t="s">
        <v>105</v>
      </c>
      <c r="D3036" s="130">
        <v>34906</v>
      </c>
      <c r="E3036" s="130" t="s">
        <v>224</v>
      </c>
      <c r="F3036" s="130">
        <v>2.5280228371940798</v>
      </c>
      <c r="G3036" s="130" t="s">
        <v>53</v>
      </c>
      <c r="H3036" s="130" t="s">
        <v>53</v>
      </c>
      <c r="I3036" s="130" t="s">
        <v>66</v>
      </c>
      <c r="J3036" s="130" t="s">
        <v>45</v>
      </c>
      <c r="K3036" s="130" t="s">
        <v>44</v>
      </c>
    </row>
    <row r="3037" spans="1:11" x14ac:dyDescent="0.35">
      <c r="A3037" s="130">
        <v>675</v>
      </c>
      <c r="B3037" s="130">
        <v>37</v>
      </c>
      <c r="C3037" s="130" t="s">
        <v>105</v>
      </c>
      <c r="D3037" s="130">
        <v>37573</v>
      </c>
      <c r="E3037" s="130" t="s">
        <v>224</v>
      </c>
      <c r="F3037" s="130">
        <v>2.5280228371940798</v>
      </c>
      <c r="G3037" s="130" t="s">
        <v>53</v>
      </c>
      <c r="H3037" s="130" t="s">
        <v>53</v>
      </c>
      <c r="I3037" s="130" t="s">
        <v>66</v>
      </c>
      <c r="J3037" s="130" t="s">
        <v>45</v>
      </c>
      <c r="K3037" s="130" t="s">
        <v>44</v>
      </c>
    </row>
    <row r="3038" spans="1:11" x14ac:dyDescent="0.35">
      <c r="A3038" s="130">
        <v>680</v>
      </c>
      <c r="B3038" s="130">
        <v>37</v>
      </c>
      <c r="C3038" s="130" t="s">
        <v>105</v>
      </c>
      <c r="D3038" s="130">
        <v>34153</v>
      </c>
      <c r="E3038" s="130" t="s">
        <v>224</v>
      </c>
      <c r="F3038" s="130">
        <v>2.5280228371940798</v>
      </c>
      <c r="G3038" s="130" t="s">
        <v>53</v>
      </c>
      <c r="H3038" s="130" t="s">
        <v>53</v>
      </c>
      <c r="I3038" s="130" t="s">
        <v>66</v>
      </c>
      <c r="J3038" s="130" t="s">
        <v>45</v>
      </c>
      <c r="K3038" s="130" t="s">
        <v>44</v>
      </c>
    </row>
    <row r="3039" spans="1:11" x14ac:dyDescent="0.35">
      <c r="A3039" s="130">
        <v>685</v>
      </c>
      <c r="B3039" s="130">
        <v>37</v>
      </c>
      <c r="C3039" s="130" t="s">
        <v>105</v>
      </c>
      <c r="D3039" s="130">
        <v>34974</v>
      </c>
      <c r="E3039" s="130" t="s">
        <v>224</v>
      </c>
      <c r="F3039" s="130">
        <v>2.5280228371940798</v>
      </c>
      <c r="G3039" s="130" t="s">
        <v>53</v>
      </c>
      <c r="H3039" s="130" t="s">
        <v>53</v>
      </c>
      <c r="I3039" s="130" t="s">
        <v>66</v>
      </c>
      <c r="J3039" s="130" t="s">
        <v>45</v>
      </c>
      <c r="K3039" s="130" t="s">
        <v>44</v>
      </c>
    </row>
    <row r="3040" spans="1:11" x14ac:dyDescent="0.35">
      <c r="A3040" s="130">
        <v>690</v>
      </c>
      <c r="B3040" s="130">
        <v>37</v>
      </c>
      <c r="C3040" s="130" t="s">
        <v>105</v>
      </c>
      <c r="D3040" s="130">
        <v>35227</v>
      </c>
      <c r="E3040" s="130" t="s">
        <v>224</v>
      </c>
      <c r="F3040" s="130">
        <v>2.5280228371940798</v>
      </c>
      <c r="G3040" s="130" t="s">
        <v>53</v>
      </c>
      <c r="H3040" s="130" t="s">
        <v>53</v>
      </c>
      <c r="I3040" s="130" t="s">
        <v>66</v>
      </c>
      <c r="J3040" s="130" t="s">
        <v>45</v>
      </c>
      <c r="K3040" s="130" t="s">
        <v>44</v>
      </c>
    </row>
    <row r="3041" spans="1:11" x14ac:dyDescent="0.35">
      <c r="A3041" s="130">
        <v>695</v>
      </c>
      <c r="B3041" s="130">
        <v>37</v>
      </c>
      <c r="C3041" s="130" t="s">
        <v>105</v>
      </c>
      <c r="D3041" s="130">
        <v>35861</v>
      </c>
      <c r="E3041" s="130" t="s">
        <v>224</v>
      </c>
      <c r="F3041" s="130">
        <v>2.5280228371940798</v>
      </c>
      <c r="G3041" s="130" t="s">
        <v>53</v>
      </c>
      <c r="H3041" s="130" t="s">
        <v>53</v>
      </c>
      <c r="I3041" s="130" t="s">
        <v>66</v>
      </c>
      <c r="J3041" s="130" t="s">
        <v>45</v>
      </c>
      <c r="K3041" s="130" t="s">
        <v>44</v>
      </c>
    </row>
    <row r="3042" spans="1:11" x14ac:dyDescent="0.35">
      <c r="A3042" s="130">
        <v>700</v>
      </c>
      <c r="B3042" s="130">
        <v>37</v>
      </c>
      <c r="C3042" s="130" t="s">
        <v>105</v>
      </c>
      <c r="D3042" s="130">
        <v>34932</v>
      </c>
      <c r="E3042" s="130" t="s">
        <v>224</v>
      </c>
      <c r="F3042" s="130">
        <v>2.5280228371940798</v>
      </c>
      <c r="G3042" s="130" t="s">
        <v>53</v>
      </c>
      <c r="H3042" s="130" t="s">
        <v>53</v>
      </c>
      <c r="I3042" s="130" t="s">
        <v>66</v>
      </c>
      <c r="J3042" s="130" t="s">
        <v>45</v>
      </c>
      <c r="K3042" s="130" t="s">
        <v>44</v>
      </c>
    </row>
    <row r="3043" spans="1:11" x14ac:dyDescent="0.35">
      <c r="A3043" s="130">
        <v>705</v>
      </c>
      <c r="B3043" s="130">
        <v>37</v>
      </c>
      <c r="C3043" s="130" t="s">
        <v>105</v>
      </c>
      <c r="D3043" s="130">
        <v>35684</v>
      </c>
      <c r="E3043" s="130" t="s">
        <v>224</v>
      </c>
      <c r="F3043" s="130">
        <v>2.5280228371940798</v>
      </c>
      <c r="G3043" s="130" t="s">
        <v>53</v>
      </c>
      <c r="H3043" s="130" t="s">
        <v>53</v>
      </c>
      <c r="I3043" s="130" t="s">
        <v>66</v>
      </c>
      <c r="J3043" s="130" t="s">
        <v>45</v>
      </c>
      <c r="K3043" s="130" t="s">
        <v>44</v>
      </c>
    </row>
    <row r="3044" spans="1:11" x14ac:dyDescent="0.35">
      <c r="A3044" s="130">
        <v>710</v>
      </c>
      <c r="B3044" s="130">
        <v>37</v>
      </c>
      <c r="C3044" s="130" t="s">
        <v>105</v>
      </c>
      <c r="D3044" s="130">
        <v>36344</v>
      </c>
      <c r="E3044" s="130" t="s">
        <v>224</v>
      </c>
      <c r="F3044" s="130">
        <v>2.5280228371940798</v>
      </c>
      <c r="G3044" s="130" t="s">
        <v>53</v>
      </c>
      <c r="H3044" s="130" t="s">
        <v>53</v>
      </c>
      <c r="I3044" s="130" t="s">
        <v>66</v>
      </c>
      <c r="J3044" s="130" t="s">
        <v>45</v>
      </c>
      <c r="K3044" s="130" t="s">
        <v>44</v>
      </c>
    </row>
    <row r="3045" spans="1:11" x14ac:dyDescent="0.35">
      <c r="A3045" s="130">
        <v>715</v>
      </c>
      <c r="B3045" s="130">
        <v>37</v>
      </c>
      <c r="C3045" s="130" t="s">
        <v>105</v>
      </c>
      <c r="D3045" s="130">
        <v>35068</v>
      </c>
      <c r="E3045" s="130" t="s">
        <v>224</v>
      </c>
      <c r="F3045" s="130">
        <v>2.5280228371940798</v>
      </c>
      <c r="G3045" s="130" t="s">
        <v>53</v>
      </c>
      <c r="H3045" s="130" t="s">
        <v>53</v>
      </c>
      <c r="I3045" s="130" t="s">
        <v>66</v>
      </c>
      <c r="J3045" s="130" t="s">
        <v>45</v>
      </c>
      <c r="K3045" s="130" t="s">
        <v>44</v>
      </c>
    </row>
    <row r="3046" spans="1:11" x14ac:dyDescent="0.35">
      <c r="A3046" s="130">
        <v>720</v>
      </c>
      <c r="B3046" s="130">
        <v>37</v>
      </c>
      <c r="C3046" s="130" t="s">
        <v>105</v>
      </c>
      <c r="D3046" s="130">
        <v>35339</v>
      </c>
      <c r="E3046" s="130" t="s">
        <v>224</v>
      </c>
      <c r="F3046" s="130">
        <v>2.5280228371940798</v>
      </c>
      <c r="G3046" s="130" t="s">
        <v>53</v>
      </c>
      <c r="H3046" s="130" t="s">
        <v>53</v>
      </c>
      <c r="I3046" s="130" t="s">
        <v>66</v>
      </c>
      <c r="J3046" s="130" t="s">
        <v>45</v>
      </c>
      <c r="K3046" s="130" t="s">
        <v>44</v>
      </c>
    </row>
    <row r="3047" spans="1:11" x14ac:dyDescent="0.35">
      <c r="A3047" s="130">
        <v>0</v>
      </c>
      <c r="B3047" s="130">
        <v>37</v>
      </c>
      <c r="C3047" s="130" t="s">
        <v>106</v>
      </c>
      <c r="D3047" s="130">
        <v>28600</v>
      </c>
      <c r="E3047" s="130" t="s">
        <v>224</v>
      </c>
      <c r="F3047" s="130">
        <v>3.3830893850685402</v>
      </c>
      <c r="G3047" s="130" t="s">
        <v>53</v>
      </c>
      <c r="H3047" s="130" t="s">
        <v>53</v>
      </c>
      <c r="I3047" s="130" t="s">
        <v>66</v>
      </c>
      <c r="J3047" s="130" t="s">
        <v>45</v>
      </c>
      <c r="K3047" s="130" t="s">
        <v>44</v>
      </c>
    </row>
    <row r="3048" spans="1:11" x14ac:dyDescent="0.35">
      <c r="A3048" s="130">
        <v>5</v>
      </c>
      <c r="B3048" s="130">
        <v>37</v>
      </c>
      <c r="C3048" s="130" t="s">
        <v>106</v>
      </c>
      <c r="D3048" s="130">
        <v>23627</v>
      </c>
      <c r="E3048" s="130" t="s">
        <v>224</v>
      </c>
      <c r="F3048" s="130">
        <v>3.3830893850685402</v>
      </c>
      <c r="G3048" s="130" t="s">
        <v>53</v>
      </c>
      <c r="H3048" s="130" t="s">
        <v>53</v>
      </c>
      <c r="I3048" s="130" t="s">
        <v>66</v>
      </c>
      <c r="J3048" s="130" t="s">
        <v>45</v>
      </c>
      <c r="K3048" s="130" t="s">
        <v>44</v>
      </c>
    </row>
    <row r="3049" spans="1:11" x14ac:dyDescent="0.35">
      <c r="A3049" s="130">
        <v>10</v>
      </c>
      <c r="B3049" s="130">
        <v>37</v>
      </c>
      <c r="C3049" s="130" t="s">
        <v>106</v>
      </c>
      <c r="D3049" s="130">
        <v>20588</v>
      </c>
      <c r="E3049" s="130" t="s">
        <v>224</v>
      </c>
      <c r="F3049" s="130">
        <v>3.3830893850685402</v>
      </c>
      <c r="G3049" s="130" t="s">
        <v>53</v>
      </c>
      <c r="H3049" s="130" t="s">
        <v>53</v>
      </c>
      <c r="I3049" s="130" t="s">
        <v>66</v>
      </c>
      <c r="J3049" s="130" t="s">
        <v>45</v>
      </c>
      <c r="K3049" s="130" t="s">
        <v>44</v>
      </c>
    </row>
    <row r="3050" spans="1:11" x14ac:dyDescent="0.35">
      <c r="A3050" s="130">
        <v>15</v>
      </c>
      <c r="B3050" s="130">
        <v>36.9</v>
      </c>
      <c r="C3050" s="130" t="s">
        <v>106</v>
      </c>
      <c r="D3050" s="130">
        <v>15590</v>
      </c>
      <c r="E3050" s="130" t="s">
        <v>224</v>
      </c>
      <c r="F3050" s="130">
        <v>3.3830893850685402</v>
      </c>
      <c r="G3050" s="130" t="s">
        <v>53</v>
      </c>
      <c r="H3050" s="130" t="s">
        <v>53</v>
      </c>
      <c r="I3050" s="130" t="s">
        <v>66</v>
      </c>
      <c r="J3050" s="130" t="s">
        <v>45</v>
      </c>
      <c r="K3050" s="130" t="s">
        <v>44</v>
      </c>
    </row>
    <row r="3051" spans="1:11" x14ac:dyDescent="0.35">
      <c r="A3051" s="130">
        <v>20</v>
      </c>
      <c r="B3051" s="130">
        <v>37</v>
      </c>
      <c r="C3051" s="130" t="s">
        <v>106</v>
      </c>
      <c r="D3051" s="130">
        <v>13640</v>
      </c>
      <c r="E3051" s="130" t="s">
        <v>224</v>
      </c>
      <c r="F3051" s="130">
        <v>3.3830893850685402</v>
      </c>
      <c r="G3051" s="130" t="s">
        <v>53</v>
      </c>
      <c r="H3051" s="130" t="s">
        <v>53</v>
      </c>
      <c r="I3051" s="130" t="s">
        <v>66</v>
      </c>
      <c r="J3051" s="130" t="s">
        <v>45</v>
      </c>
      <c r="K3051" s="130" t="s">
        <v>44</v>
      </c>
    </row>
    <row r="3052" spans="1:11" x14ac:dyDescent="0.35">
      <c r="A3052" s="130">
        <v>25</v>
      </c>
      <c r="B3052" s="130">
        <v>37</v>
      </c>
      <c r="C3052" s="130" t="s">
        <v>106</v>
      </c>
      <c r="D3052" s="130">
        <v>12627</v>
      </c>
      <c r="E3052" s="130" t="s">
        <v>224</v>
      </c>
      <c r="F3052" s="130">
        <v>3.3830893850685402</v>
      </c>
      <c r="G3052" s="130" t="s">
        <v>53</v>
      </c>
      <c r="H3052" s="130" t="s">
        <v>53</v>
      </c>
      <c r="I3052" s="130" t="s">
        <v>66</v>
      </c>
      <c r="J3052" s="130" t="s">
        <v>45</v>
      </c>
      <c r="K3052" s="130" t="s">
        <v>44</v>
      </c>
    </row>
    <row r="3053" spans="1:11" x14ac:dyDescent="0.35">
      <c r="A3053" s="130">
        <v>30</v>
      </c>
      <c r="B3053" s="130">
        <v>36.9</v>
      </c>
      <c r="C3053" s="130" t="s">
        <v>106</v>
      </c>
      <c r="D3053" s="130">
        <v>12141</v>
      </c>
      <c r="E3053" s="130" t="s">
        <v>224</v>
      </c>
      <c r="F3053" s="130">
        <v>3.3830893850685402</v>
      </c>
      <c r="G3053" s="130" t="s">
        <v>53</v>
      </c>
      <c r="H3053" s="130" t="s">
        <v>53</v>
      </c>
      <c r="I3053" s="130" t="s">
        <v>66</v>
      </c>
      <c r="J3053" s="130" t="s">
        <v>45</v>
      </c>
      <c r="K3053" s="130" t="s">
        <v>44</v>
      </c>
    </row>
    <row r="3054" spans="1:11" x14ac:dyDescent="0.35">
      <c r="A3054" s="130">
        <v>35</v>
      </c>
      <c r="B3054" s="130">
        <v>37</v>
      </c>
      <c r="C3054" s="130" t="s">
        <v>106</v>
      </c>
      <c r="D3054" s="130">
        <v>12204</v>
      </c>
      <c r="E3054" s="130" t="s">
        <v>224</v>
      </c>
      <c r="F3054" s="130">
        <v>3.3830893850685402</v>
      </c>
      <c r="G3054" s="130" t="s">
        <v>53</v>
      </c>
      <c r="H3054" s="130" t="s">
        <v>53</v>
      </c>
      <c r="I3054" s="130" t="s">
        <v>66</v>
      </c>
      <c r="J3054" s="130" t="s">
        <v>45</v>
      </c>
      <c r="K3054" s="130" t="s">
        <v>44</v>
      </c>
    </row>
    <row r="3055" spans="1:11" x14ac:dyDescent="0.35">
      <c r="A3055" s="130">
        <v>40</v>
      </c>
      <c r="B3055" s="130">
        <v>37</v>
      </c>
      <c r="C3055" s="130" t="s">
        <v>106</v>
      </c>
      <c r="D3055" s="130">
        <v>11207</v>
      </c>
      <c r="E3055" s="130" t="s">
        <v>224</v>
      </c>
      <c r="F3055" s="130">
        <v>3.3830893850685402</v>
      </c>
      <c r="G3055" s="130" t="s">
        <v>53</v>
      </c>
      <c r="H3055" s="130" t="s">
        <v>53</v>
      </c>
      <c r="I3055" s="130" t="s">
        <v>66</v>
      </c>
      <c r="J3055" s="130" t="s">
        <v>45</v>
      </c>
      <c r="K3055" s="130" t="s">
        <v>44</v>
      </c>
    </row>
    <row r="3056" spans="1:11" x14ac:dyDescent="0.35">
      <c r="A3056" s="130">
        <v>45</v>
      </c>
      <c r="B3056" s="130">
        <v>37</v>
      </c>
      <c r="C3056" s="130" t="s">
        <v>106</v>
      </c>
      <c r="D3056" s="130">
        <v>10644</v>
      </c>
      <c r="E3056" s="130" t="s">
        <v>224</v>
      </c>
      <c r="F3056" s="130">
        <v>3.3830893850685402</v>
      </c>
      <c r="G3056" s="130" t="s">
        <v>53</v>
      </c>
      <c r="H3056" s="130" t="s">
        <v>53</v>
      </c>
      <c r="I3056" s="130" t="s">
        <v>66</v>
      </c>
      <c r="J3056" s="130" t="s">
        <v>45</v>
      </c>
      <c r="K3056" s="130" t="s">
        <v>44</v>
      </c>
    </row>
    <row r="3057" spans="1:11" x14ac:dyDescent="0.35">
      <c r="A3057" s="130">
        <v>50</v>
      </c>
      <c r="B3057" s="130">
        <v>37</v>
      </c>
      <c r="C3057" s="130" t="s">
        <v>106</v>
      </c>
      <c r="D3057" s="130">
        <v>10256</v>
      </c>
      <c r="E3057" s="130" t="s">
        <v>224</v>
      </c>
      <c r="F3057" s="130">
        <v>3.3830893850685402</v>
      </c>
      <c r="G3057" s="130" t="s">
        <v>53</v>
      </c>
      <c r="H3057" s="130" t="s">
        <v>53</v>
      </c>
      <c r="I3057" s="130" t="s">
        <v>66</v>
      </c>
      <c r="J3057" s="130" t="s">
        <v>45</v>
      </c>
      <c r="K3057" s="130" t="s">
        <v>44</v>
      </c>
    </row>
    <row r="3058" spans="1:11" x14ac:dyDescent="0.35">
      <c r="A3058" s="130">
        <v>55</v>
      </c>
      <c r="B3058" s="130">
        <v>37</v>
      </c>
      <c r="C3058" s="130" t="s">
        <v>106</v>
      </c>
      <c r="D3058" s="130">
        <v>10639</v>
      </c>
      <c r="E3058" s="130" t="s">
        <v>224</v>
      </c>
      <c r="F3058" s="130">
        <v>3.3830893850685402</v>
      </c>
      <c r="G3058" s="130" t="s">
        <v>53</v>
      </c>
      <c r="H3058" s="130" t="s">
        <v>53</v>
      </c>
      <c r="I3058" s="130" t="s">
        <v>66</v>
      </c>
      <c r="J3058" s="130" t="s">
        <v>45</v>
      </c>
      <c r="K3058" s="130" t="s">
        <v>44</v>
      </c>
    </row>
    <row r="3059" spans="1:11" x14ac:dyDescent="0.35">
      <c r="A3059" s="130">
        <v>60</v>
      </c>
      <c r="B3059" s="130">
        <v>37</v>
      </c>
      <c r="C3059" s="130" t="s">
        <v>106</v>
      </c>
      <c r="D3059" s="130">
        <v>10432</v>
      </c>
      <c r="E3059" s="130" t="s">
        <v>224</v>
      </c>
      <c r="F3059" s="130">
        <v>3.3830893850685402</v>
      </c>
      <c r="G3059" s="130" t="s">
        <v>53</v>
      </c>
      <c r="H3059" s="130" t="s">
        <v>53</v>
      </c>
      <c r="I3059" s="130" t="s">
        <v>66</v>
      </c>
      <c r="J3059" s="130" t="s">
        <v>45</v>
      </c>
      <c r="K3059" s="130" t="s">
        <v>44</v>
      </c>
    </row>
    <row r="3060" spans="1:11" x14ac:dyDescent="0.35">
      <c r="A3060" s="130">
        <v>65</v>
      </c>
      <c r="B3060" s="130">
        <v>37</v>
      </c>
      <c r="C3060" s="130" t="s">
        <v>106</v>
      </c>
      <c r="D3060" s="130">
        <v>8874</v>
      </c>
      <c r="E3060" s="130" t="s">
        <v>224</v>
      </c>
      <c r="F3060" s="130">
        <v>3.3830893850685402</v>
      </c>
      <c r="G3060" s="130" t="s">
        <v>53</v>
      </c>
      <c r="H3060" s="130" t="s">
        <v>53</v>
      </c>
      <c r="I3060" s="130" t="s">
        <v>66</v>
      </c>
      <c r="J3060" s="130" t="s">
        <v>45</v>
      </c>
      <c r="K3060" s="130" t="s">
        <v>44</v>
      </c>
    </row>
    <row r="3061" spans="1:11" x14ac:dyDescent="0.35">
      <c r="A3061" s="130">
        <v>70</v>
      </c>
      <c r="B3061" s="130">
        <v>37.1</v>
      </c>
      <c r="C3061" s="130" t="s">
        <v>106</v>
      </c>
      <c r="D3061" s="130">
        <v>9627</v>
      </c>
      <c r="E3061" s="130" t="s">
        <v>224</v>
      </c>
      <c r="F3061" s="130">
        <v>3.3830893850685402</v>
      </c>
      <c r="G3061" s="130" t="s">
        <v>53</v>
      </c>
      <c r="H3061" s="130" t="s">
        <v>53</v>
      </c>
      <c r="I3061" s="130" t="s">
        <v>66</v>
      </c>
      <c r="J3061" s="130" t="s">
        <v>45</v>
      </c>
      <c r="K3061" s="130" t="s">
        <v>44</v>
      </c>
    </row>
    <row r="3062" spans="1:11" x14ac:dyDescent="0.35">
      <c r="A3062" s="130">
        <v>75</v>
      </c>
      <c r="B3062" s="130">
        <v>37</v>
      </c>
      <c r="C3062" s="130" t="s">
        <v>106</v>
      </c>
      <c r="D3062" s="130">
        <v>10222</v>
      </c>
      <c r="E3062" s="130" t="s">
        <v>224</v>
      </c>
      <c r="F3062" s="130">
        <v>3.3830893850685402</v>
      </c>
      <c r="G3062" s="130" t="s">
        <v>53</v>
      </c>
      <c r="H3062" s="130" t="s">
        <v>53</v>
      </c>
      <c r="I3062" s="130" t="s">
        <v>66</v>
      </c>
      <c r="J3062" s="130" t="s">
        <v>45</v>
      </c>
      <c r="K3062" s="130" t="s">
        <v>44</v>
      </c>
    </row>
    <row r="3063" spans="1:11" x14ac:dyDescent="0.35">
      <c r="A3063" s="130">
        <v>80</v>
      </c>
      <c r="B3063" s="130">
        <v>37</v>
      </c>
      <c r="C3063" s="130" t="s">
        <v>106</v>
      </c>
      <c r="D3063" s="130">
        <v>9386</v>
      </c>
      <c r="E3063" s="130" t="s">
        <v>224</v>
      </c>
      <c r="F3063" s="130">
        <v>3.3830893850685402</v>
      </c>
      <c r="G3063" s="130" t="s">
        <v>53</v>
      </c>
      <c r="H3063" s="130" t="s">
        <v>53</v>
      </c>
      <c r="I3063" s="130" t="s">
        <v>66</v>
      </c>
      <c r="J3063" s="130" t="s">
        <v>45</v>
      </c>
      <c r="K3063" s="130" t="s">
        <v>44</v>
      </c>
    </row>
    <row r="3064" spans="1:11" x14ac:dyDescent="0.35">
      <c r="A3064" s="130">
        <v>85</v>
      </c>
      <c r="B3064" s="130">
        <v>37</v>
      </c>
      <c r="C3064" s="130" t="s">
        <v>106</v>
      </c>
      <c r="D3064" s="130">
        <v>9409</v>
      </c>
      <c r="E3064" s="130" t="s">
        <v>224</v>
      </c>
      <c r="F3064" s="130">
        <v>3.3830893850685402</v>
      </c>
      <c r="G3064" s="130" t="s">
        <v>53</v>
      </c>
      <c r="H3064" s="130" t="s">
        <v>53</v>
      </c>
      <c r="I3064" s="130" t="s">
        <v>66</v>
      </c>
      <c r="J3064" s="130" t="s">
        <v>45</v>
      </c>
      <c r="K3064" s="130" t="s">
        <v>44</v>
      </c>
    </row>
    <row r="3065" spans="1:11" x14ac:dyDescent="0.35">
      <c r="A3065" s="130">
        <v>90</v>
      </c>
      <c r="B3065" s="130">
        <v>37</v>
      </c>
      <c r="C3065" s="130" t="s">
        <v>106</v>
      </c>
      <c r="D3065" s="130">
        <v>10383</v>
      </c>
      <c r="E3065" s="130" t="s">
        <v>224</v>
      </c>
      <c r="F3065" s="130">
        <v>3.3830893850685402</v>
      </c>
      <c r="G3065" s="130" t="s">
        <v>53</v>
      </c>
      <c r="H3065" s="130" t="s">
        <v>53</v>
      </c>
      <c r="I3065" s="130" t="s">
        <v>66</v>
      </c>
      <c r="J3065" s="130" t="s">
        <v>45</v>
      </c>
      <c r="K3065" s="130" t="s">
        <v>44</v>
      </c>
    </row>
    <row r="3066" spans="1:11" x14ac:dyDescent="0.35">
      <c r="A3066" s="130">
        <v>95</v>
      </c>
      <c r="B3066" s="130">
        <v>37</v>
      </c>
      <c r="C3066" s="130" t="s">
        <v>106</v>
      </c>
      <c r="D3066" s="130">
        <v>9336</v>
      </c>
      <c r="E3066" s="130" t="s">
        <v>224</v>
      </c>
      <c r="F3066" s="130">
        <v>3.3830893850685402</v>
      </c>
      <c r="G3066" s="130" t="s">
        <v>53</v>
      </c>
      <c r="H3066" s="130" t="s">
        <v>53</v>
      </c>
      <c r="I3066" s="130" t="s">
        <v>66</v>
      </c>
      <c r="J3066" s="130" t="s">
        <v>45</v>
      </c>
      <c r="K3066" s="130" t="s">
        <v>44</v>
      </c>
    </row>
    <row r="3067" spans="1:11" x14ac:dyDescent="0.35">
      <c r="A3067" s="130">
        <v>100</v>
      </c>
      <c r="B3067" s="130">
        <v>37</v>
      </c>
      <c r="C3067" s="130" t="s">
        <v>106</v>
      </c>
      <c r="D3067" s="130">
        <v>9423</v>
      </c>
      <c r="E3067" s="130" t="s">
        <v>224</v>
      </c>
      <c r="F3067" s="130">
        <v>3.3830893850685402</v>
      </c>
      <c r="G3067" s="130" t="s">
        <v>53</v>
      </c>
      <c r="H3067" s="130" t="s">
        <v>53</v>
      </c>
      <c r="I3067" s="130" t="s">
        <v>66</v>
      </c>
      <c r="J3067" s="130" t="s">
        <v>45</v>
      </c>
      <c r="K3067" s="130" t="s">
        <v>44</v>
      </c>
    </row>
    <row r="3068" spans="1:11" x14ac:dyDescent="0.35">
      <c r="A3068" s="130">
        <v>105</v>
      </c>
      <c r="B3068" s="130">
        <v>37</v>
      </c>
      <c r="C3068" s="130" t="s">
        <v>106</v>
      </c>
      <c r="D3068" s="130">
        <v>10237</v>
      </c>
      <c r="E3068" s="130" t="s">
        <v>224</v>
      </c>
      <c r="F3068" s="130">
        <v>3.3830893850685402</v>
      </c>
      <c r="G3068" s="130" t="s">
        <v>53</v>
      </c>
      <c r="H3068" s="130" t="s">
        <v>53</v>
      </c>
      <c r="I3068" s="130" t="s">
        <v>66</v>
      </c>
      <c r="J3068" s="130" t="s">
        <v>45</v>
      </c>
      <c r="K3068" s="130" t="s">
        <v>44</v>
      </c>
    </row>
    <row r="3069" spans="1:11" x14ac:dyDescent="0.35">
      <c r="A3069" s="130">
        <v>110</v>
      </c>
      <c r="B3069" s="130">
        <v>37</v>
      </c>
      <c r="C3069" s="130" t="s">
        <v>106</v>
      </c>
      <c r="D3069" s="130">
        <v>10699</v>
      </c>
      <c r="E3069" s="130" t="s">
        <v>224</v>
      </c>
      <c r="F3069" s="130">
        <v>3.3830893850685402</v>
      </c>
      <c r="G3069" s="130" t="s">
        <v>53</v>
      </c>
      <c r="H3069" s="130" t="s">
        <v>53</v>
      </c>
      <c r="I3069" s="130" t="s">
        <v>66</v>
      </c>
      <c r="J3069" s="130" t="s">
        <v>45</v>
      </c>
      <c r="K3069" s="130" t="s">
        <v>44</v>
      </c>
    </row>
    <row r="3070" spans="1:11" x14ac:dyDescent="0.35">
      <c r="A3070" s="130">
        <v>115</v>
      </c>
      <c r="B3070" s="130">
        <v>37</v>
      </c>
      <c r="C3070" s="130" t="s">
        <v>106</v>
      </c>
      <c r="D3070" s="130">
        <v>9762</v>
      </c>
      <c r="E3070" s="130" t="s">
        <v>224</v>
      </c>
      <c r="F3070" s="130">
        <v>3.3830893850685402</v>
      </c>
      <c r="G3070" s="130" t="s">
        <v>53</v>
      </c>
      <c r="H3070" s="130" t="s">
        <v>53</v>
      </c>
      <c r="I3070" s="130" t="s">
        <v>66</v>
      </c>
      <c r="J3070" s="130" t="s">
        <v>45</v>
      </c>
      <c r="K3070" s="130" t="s">
        <v>44</v>
      </c>
    </row>
    <row r="3071" spans="1:11" x14ac:dyDescent="0.35">
      <c r="A3071" s="130">
        <v>120</v>
      </c>
      <c r="B3071" s="130">
        <v>36.9</v>
      </c>
      <c r="C3071" s="130" t="s">
        <v>106</v>
      </c>
      <c r="D3071" s="130">
        <v>10233</v>
      </c>
      <c r="E3071" s="130" t="s">
        <v>224</v>
      </c>
      <c r="F3071" s="130">
        <v>3.3830893850685402</v>
      </c>
      <c r="G3071" s="130" t="s">
        <v>53</v>
      </c>
      <c r="H3071" s="130" t="s">
        <v>53</v>
      </c>
      <c r="I3071" s="130" t="s">
        <v>66</v>
      </c>
      <c r="J3071" s="130" t="s">
        <v>45</v>
      </c>
      <c r="K3071" s="130" t="s">
        <v>44</v>
      </c>
    </row>
    <row r="3072" spans="1:11" x14ac:dyDescent="0.35">
      <c r="A3072" s="130">
        <v>125</v>
      </c>
      <c r="B3072" s="130">
        <v>37</v>
      </c>
      <c r="C3072" s="130" t="s">
        <v>106</v>
      </c>
      <c r="D3072" s="130">
        <v>11330</v>
      </c>
      <c r="E3072" s="130" t="s">
        <v>224</v>
      </c>
      <c r="F3072" s="130">
        <v>3.3830893850685402</v>
      </c>
      <c r="G3072" s="130" t="s">
        <v>53</v>
      </c>
      <c r="H3072" s="130" t="s">
        <v>53</v>
      </c>
      <c r="I3072" s="130" t="s">
        <v>66</v>
      </c>
      <c r="J3072" s="130" t="s">
        <v>45</v>
      </c>
      <c r="K3072" s="130" t="s">
        <v>44</v>
      </c>
    </row>
    <row r="3073" spans="1:11" x14ac:dyDescent="0.35">
      <c r="A3073" s="130">
        <v>130</v>
      </c>
      <c r="B3073" s="130">
        <v>37</v>
      </c>
      <c r="C3073" s="130" t="s">
        <v>106</v>
      </c>
      <c r="D3073" s="130">
        <v>10386</v>
      </c>
      <c r="E3073" s="130" t="s">
        <v>224</v>
      </c>
      <c r="F3073" s="130">
        <v>3.3830893850685402</v>
      </c>
      <c r="G3073" s="130" t="s">
        <v>53</v>
      </c>
      <c r="H3073" s="130" t="s">
        <v>53</v>
      </c>
      <c r="I3073" s="130" t="s">
        <v>66</v>
      </c>
      <c r="J3073" s="130" t="s">
        <v>45</v>
      </c>
      <c r="K3073" s="130" t="s">
        <v>44</v>
      </c>
    </row>
    <row r="3074" spans="1:11" x14ac:dyDescent="0.35">
      <c r="A3074" s="130">
        <v>135</v>
      </c>
      <c r="B3074" s="130">
        <v>37</v>
      </c>
      <c r="C3074" s="130" t="s">
        <v>106</v>
      </c>
      <c r="D3074" s="130">
        <v>11315</v>
      </c>
      <c r="E3074" s="130" t="s">
        <v>224</v>
      </c>
      <c r="F3074" s="130">
        <v>3.3830893850685402</v>
      </c>
      <c r="G3074" s="130" t="s">
        <v>53</v>
      </c>
      <c r="H3074" s="130" t="s">
        <v>53</v>
      </c>
      <c r="I3074" s="130" t="s">
        <v>66</v>
      </c>
      <c r="J3074" s="130" t="s">
        <v>45</v>
      </c>
      <c r="K3074" s="130" t="s">
        <v>44</v>
      </c>
    </row>
    <row r="3075" spans="1:11" x14ac:dyDescent="0.35">
      <c r="A3075" s="130">
        <v>140</v>
      </c>
      <c r="B3075" s="130">
        <v>37</v>
      </c>
      <c r="C3075" s="130" t="s">
        <v>106</v>
      </c>
      <c r="D3075" s="130">
        <v>11854</v>
      </c>
      <c r="E3075" s="130" t="s">
        <v>224</v>
      </c>
      <c r="F3075" s="130">
        <v>3.3830893850685402</v>
      </c>
      <c r="G3075" s="130" t="s">
        <v>53</v>
      </c>
      <c r="H3075" s="130" t="s">
        <v>53</v>
      </c>
      <c r="I3075" s="130" t="s">
        <v>66</v>
      </c>
      <c r="J3075" s="130" t="s">
        <v>45</v>
      </c>
      <c r="K3075" s="130" t="s">
        <v>44</v>
      </c>
    </row>
    <row r="3076" spans="1:11" x14ac:dyDescent="0.35">
      <c r="A3076" s="130">
        <v>145</v>
      </c>
      <c r="B3076" s="130">
        <v>37</v>
      </c>
      <c r="C3076" s="130" t="s">
        <v>106</v>
      </c>
      <c r="D3076" s="130">
        <v>11093</v>
      </c>
      <c r="E3076" s="130" t="s">
        <v>224</v>
      </c>
      <c r="F3076" s="130">
        <v>3.3830893850685402</v>
      </c>
      <c r="G3076" s="130" t="s">
        <v>53</v>
      </c>
      <c r="H3076" s="130" t="s">
        <v>53</v>
      </c>
      <c r="I3076" s="130" t="s">
        <v>66</v>
      </c>
      <c r="J3076" s="130" t="s">
        <v>45</v>
      </c>
      <c r="K3076" s="130" t="s">
        <v>44</v>
      </c>
    </row>
    <row r="3077" spans="1:11" x14ac:dyDescent="0.35">
      <c r="A3077" s="130">
        <v>150</v>
      </c>
      <c r="B3077" s="130">
        <v>37</v>
      </c>
      <c r="C3077" s="130" t="s">
        <v>106</v>
      </c>
      <c r="D3077" s="130">
        <v>11435</v>
      </c>
      <c r="E3077" s="130" t="s">
        <v>224</v>
      </c>
      <c r="F3077" s="130">
        <v>3.3830893850685402</v>
      </c>
      <c r="G3077" s="130" t="s">
        <v>53</v>
      </c>
      <c r="H3077" s="130" t="s">
        <v>53</v>
      </c>
      <c r="I3077" s="130" t="s">
        <v>66</v>
      </c>
      <c r="J3077" s="130" t="s">
        <v>45</v>
      </c>
      <c r="K3077" s="130" t="s">
        <v>44</v>
      </c>
    </row>
    <row r="3078" spans="1:11" x14ac:dyDescent="0.35">
      <c r="A3078" s="130">
        <v>155</v>
      </c>
      <c r="B3078" s="130">
        <v>37</v>
      </c>
      <c r="C3078" s="130" t="s">
        <v>106</v>
      </c>
      <c r="D3078" s="130">
        <v>12802</v>
      </c>
      <c r="E3078" s="130" t="s">
        <v>224</v>
      </c>
      <c r="F3078" s="130">
        <v>3.3830893850685402</v>
      </c>
      <c r="G3078" s="130" t="s">
        <v>53</v>
      </c>
      <c r="H3078" s="130" t="s">
        <v>53</v>
      </c>
      <c r="I3078" s="130" t="s">
        <v>66</v>
      </c>
      <c r="J3078" s="130" t="s">
        <v>45</v>
      </c>
      <c r="K3078" s="130" t="s">
        <v>44</v>
      </c>
    </row>
    <row r="3079" spans="1:11" x14ac:dyDescent="0.35">
      <c r="A3079" s="130">
        <v>160</v>
      </c>
      <c r="B3079" s="130">
        <v>37</v>
      </c>
      <c r="C3079" s="130" t="s">
        <v>106</v>
      </c>
      <c r="D3079" s="130">
        <v>11250</v>
      </c>
      <c r="E3079" s="130" t="s">
        <v>224</v>
      </c>
      <c r="F3079" s="130">
        <v>3.3830893850685402</v>
      </c>
      <c r="G3079" s="130" t="s">
        <v>53</v>
      </c>
      <c r="H3079" s="130" t="s">
        <v>53</v>
      </c>
      <c r="I3079" s="130" t="s">
        <v>66</v>
      </c>
      <c r="J3079" s="130" t="s">
        <v>45</v>
      </c>
      <c r="K3079" s="130" t="s">
        <v>44</v>
      </c>
    </row>
    <row r="3080" spans="1:11" x14ac:dyDescent="0.35">
      <c r="A3080" s="130">
        <v>165</v>
      </c>
      <c r="B3080" s="130">
        <v>37</v>
      </c>
      <c r="C3080" s="130" t="s">
        <v>106</v>
      </c>
      <c r="D3080" s="130">
        <v>11736</v>
      </c>
      <c r="E3080" s="130" t="s">
        <v>224</v>
      </c>
      <c r="F3080" s="130">
        <v>3.3830893850685402</v>
      </c>
      <c r="G3080" s="130" t="s">
        <v>53</v>
      </c>
      <c r="H3080" s="130" t="s">
        <v>53</v>
      </c>
      <c r="I3080" s="130" t="s">
        <v>66</v>
      </c>
      <c r="J3080" s="130" t="s">
        <v>45</v>
      </c>
      <c r="K3080" s="130" t="s">
        <v>44</v>
      </c>
    </row>
    <row r="3081" spans="1:11" x14ac:dyDescent="0.35">
      <c r="A3081" s="130">
        <v>170</v>
      </c>
      <c r="B3081" s="130">
        <v>37</v>
      </c>
      <c r="C3081" s="130" t="s">
        <v>106</v>
      </c>
      <c r="D3081" s="130">
        <v>12351</v>
      </c>
      <c r="E3081" s="130" t="s">
        <v>224</v>
      </c>
      <c r="F3081" s="130">
        <v>3.3830893850685402</v>
      </c>
      <c r="G3081" s="130" t="s">
        <v>53</v>
      </c>
      <c r="H3081" s="130" t="s">
        <v>53</v>
      </c>
      <c r="I3081" s="130" t="s">
        <v>66</v>
      </c>
      <c r="J3081" s="130" t="s">
        <v>45</v>
      </c>
      <c r="K3081" s="130" t="s">
        <v>44</v>
      </c>
    </row>
    <row r="3082" spans="1:11" x14ac:dyDescent="0.35">
      <c r="A3082" s="130">
        <v>175</v>
      </c>
      <c r="B3082" s="130">
        <v>37</v>
      </c>
      <c r="C3082" s="130" t="s">
        <v>106</v>
      </c>
      <c r="D3082" s="130">
        <v>12067</v>
      </c>
      <c r="E3082" s="130" t="s">
        <v>224</v>
      </c>
      <c r="F3082" s="130">
        <v>3.3830893850685402</v>
      </c>
      <c r="G3082" s="130" t="s">
        <v>53</v>
      </c>
      <c r="H3082" s="130" t="s">
        <v>53</v>
      </c>
      <c r="I3082" s="130" t="s">
        <v>66</v>
      </c>
      <c r="J3082" s="130" t="s">
        <v>45</v>
      </c>
      <c r="K3082" s="130" t="s">
        <v>44</v>
      </c>
    </row>
    <row r="3083" spans="1:11" x14ac:dyDescent="0.35">
      <c r="A3083" s="130">
        <v>180</v>
      </c>
      <c r="B3083" s="130">
        <v>37</v>
      </c>
      <c r="C3083" s="130" t="s">
        <v>106</v>
      </c>
      <c r="D3083" s="130">
        <v>13159</v>
      </c>
      <c r="E3083" s="130" t="s">
        <v>224</v>
      </c>
      <c r="F3083" s="130">
        <v>3.3830893850685402</v>
      </c>
      <c r="G3083" s="130" t="s">
        <v>53</v>
      </c>
      <c r="H3083" s="130" t="s">
        <v>53</v>
      </c>
      <c r="I3083" s="130" t="s">
        <v>66</v>
      </c>
      <c r="J3083" s="130" t="s">
        <v>45</v>
      </c>
      <c r="K3083" s="130" t="s">
        <v>44</v>
      </c>
    </row>
    <row r="3084" spans="1:11" x14ac:dyDescent="0.35">
      <c r="A3084" s="130">
        <v>185</v>
      </c>
      <c r="B3084" s="130">
        <v>37</v>
      </c>
      <c r="C3084" s="130" t="s">
        <v>106</v>
      </c>
      <c r="D3084" s="130">
        <v>12964</v>
      </c>
      <c r="E3084" s="130" t="s">
        <v>224</v>
      </c>
      <c r="F3084" s="130">
        <v>3.3830893850685402</v>
      </c>
      <c r="G3084" s="130" t="s">
        <v>53</v>
      </c>
      <c r="H3084" s="130" t="s">
        <v>53</v>
      </c>
      <c r="I3084" s="130" t="s">
        <v>66</v>
      </c>
      <c r="J3084" s="130" t="s">
        <v>45</v>
      </c>
      <c r="K3084" s="130" t="s">
        <v>44</v>
      </c>
    </row>
    <row r="3085" spans="1:11" x14ac:dyDescent="0.35">
      <c r="A3085" s="130">
        <v>190</v>
      </c>
      <c r="B3085" s="130">
        <v>37</v>
      </c>
      <c r="C3085" s="130" t="s">
        <v>106</v>
      </c>
      <c r="D3085" s="130">
        <v>13558</v>
      </c>
      <c r="E3085" s="130" t="s">
        <v>224</v>
      </c>
      <c r="F3085" s="130">
        <v>3.3830893850685402</v>
      </c>
      <c r="G3085" s="130" t="s">
        <v>53</v>
      </c>
      <c r="H3085" s="130" t="s">
        <v>53</v>
      </c>
      <c r="I3085" s="130" t="s">
        <v>66</v>
      </c>
      <c r="J3085" s="130" t="s">
        <v>45</v>
      </c>
      <c r="K3085" s="130" t="s">
        <v>44</v>
      </c>
    </row>
    <row r="3086" spans="1:11" x14ac:dyDescent="0.35">
      <c r="A3086" s="130">
        <v>195</v>
      </c>
      <c r="B3086" s="130">
        <v>37</v>
      </c>
      <c r="C3086" s="130" t="s">
        <v>106</v>
      </c>
      <c r="D3086" s="130">
        <v>13347</v>
      </c>
      <c r="E3086" s="130" t="s">
        <v>224</v>
      </c>
      <c r="F3086" s="130">
        <v>3.3830893850685402</v>
      </c>
      <c r="G3086" s="130" t="s">
        <v>53</v>
      </c>
      <c r="H3086" s="130" t="s">
        <v>53</v>
      </c>
      <c r="I3086" s="130" t="s">
        <v>66</v>
      </c>
      <c r="J3086" s="130" t="s">
        <v>45</v>
      </c>
      <c r="K3086" s="130" t="s">
        <v>44</v>
      </c>
    </row>
    <row r="3087" spans="1:11" x14ac:dyDescent="0.35">
      <c r="A3087" s="130">
        <v>200</v>
      </c>
      <c r="B3087" s="130">
        <v>37</v>
      </c>
      <c r="C3087" s="130" t="s">
        <v>106</v>
      </c>
      <c r="D3087" s="130">
        <v>13529</v>
      </c>
      <c r="E3087" s="130" t="s">
        <v>224</v>
      </c>
      <c r="F3087" s="130">
        <v>3.3830893850685402</v>
      </c>
      <c r="G3087" s="130" t="s">
        <v>53</v>
      </c>
      <c r="H3087" s="130" t="s">
        <v>53</v>
      </c>
      <c r="I3087" s="130" t="s">
        <v>66</v>
      </c>
      <c r="J3087" s="130" t="s">
        <v>45</v>
      </c>
      <c r="K3087" s="130" t="s">
        <v>44</v>
      </c>
    </row>
    <row r="3088" spans="1:11" x14ac:dyDescent="0.35">
      <c r="A3088" s="130">
        <v>205</v>
      </c>
      <c r="B3088" s="130">
        <v>37</v>
      </c>
      <c r="C3088" s="130" t="s">
        <v>106</v>
      </c>
      <c r="D3088" s="130">
        <v>13452</v>
      </c>
      <c r="E3088" s="130" t="s">
        <v>224</v>
      </c>
      <c r="F3088" s="130">
        <v>3.3830893850685402</v>
      </c>
      <c r="G3088" s="130" t="s">
        <v>53</v>
      </c>
      <c r="H3088" s="130" t="s">
        <v>53</v>
      </c>
      <c r="I3088" s="130" t="s">
        <v>66</v>
      </c>
      <c r="J3088" s="130" t="s">
        <v>45</v>
      </c>
      <c r="K3088" s="130" t="s">
        <v>44</v>
      </c>
    </row>
    <row r="3089" spans="1:11" x14ac:dyDescent="0.35">
      <c r="A3089" s="130">
        <v>210</v>
      </c>
      <c r="B3089" s="130">
        <v>37</v>
      </c>
      <c r="C3089" s="130" t="s">
        <v>106</v>
      </c>
      <c r="D3089" s="130">
        <v>13927</v>
      </c>
      <c r="E3089" s="130" t="s">
        <v>224</v>
      </c>
      <c r="F3089" s="130">
        <v>3.3830893850685402</v>
      </c>
      <c r="G3089" s="130" t="s">
        <v>53</v>
      </c>
      <c r="H3089" s="130" t="s">
        <v>53</v>
      </c>
      <c r="I3089" s="130" t="s">
        <v>66</v>
      </c>
      <c r="J3089" s="130" t="s">
        <v>45</v>
      </c>
      <c r="K3089" s="130" t="s">
        <v>44</v>
      </c>
    </row>
    <row r="3090" spans="1:11" x14ac:dyDescent="0.35">
      <c r="A3090" s="130">
        <v>215</v>
      </c>
      <c r="B3090" s="130">
        <v>37</v>
      </c>
      <c r="C3090" s="130" t="s">
        <v>106</v>
      </c>
      <c r="D3090" s="130">
        <v>13939</v>
      </c>
      <c r="E3090" s="130" t="s">
        <v>224</v>
      </c>
      <c r="F3090" s="130">
        <v>3.3830893850685402</v>
      </c>
      <c r="G3090" s="130" t="s">
        <v>53</v>
      </c>
      <c r="H3090" s="130" t="s">
        <v>53</v>
      </c>
      <c r="I3090" s="130" t="s">
        <v>66</v>
      </c>
      <c r="J3090" s="130" t="s">
        <v>45</v>
      </c>
      <c r="K3090" s="130" t="s">
        <v>44</v>
      </c>
    </row>
    <row r="3091" spans="1:11" x14ac:dyDescent="0.35">
      <c r="A3091" s="130">
        <v>220</v>
      </c>
      <c r="B3091" s="130">
        <v>37</v>
      </c>
      <c r="C3091" s="130" t="s">
        <v>106</v>
      </c>
      <c r="D3091" s="130">
        <v>13039</v>
      </c>
      <c r="E3091" s="130" t="s">
        <v>224</v>
      </c>
      <c r="F3091" s="130">
        <v>3.3830893850685402</v>
      </c>
      <c r="G3091" s="130" t="s">
        <v>53</v>
      </c>
      <c r="H3091" s="130" t="s">
        <v>53</v>
      </c>
      <c r="I3091" s="130" t="s">
        <v>66</v>
      </c>
      <c r="J3091" s="130" t="s">
        <v>45</v>
      </c>
      <c r="K3091" s="130" t="s">
        <v>44</v>
      </c>
    </row>
    <row r="3092" spans="1:11" x14ac:dyDescent="0.35">
      <c r="A3092" s="130">
        <v>225</v>
      </c>
      <c r="B3092" s="130">
        <v>37</v>
      </c>
      <c r="C3092" s="130" t="s">
        <v>106</v>
      </c>
      <c r="D3092" s="130">
        <v>14122</v>
      </c>
      <c r="E3092" s="130" t="s">
        <v>224</v>
      </c>
      <c r="F3092" s="130">
        <v>3.3830893850685402</v>
      </c>
      <c r="G3092" s="130" t="s">
        <v>53</v>
      </c>
      <c r="H3092" s="130" t="s">
        <v>53</v>
      </c>
      <c r="I3092" s="130" t="s">
        <v>66</v>
      </c>
      <c r="J3092" s="130" t="s">
        <v>45</v>
      </c>
      <c r="K3092" s="130" t="s">
        <v>44</v>
      </c>
    </row>
    <row r="3093" spans="1:11" x14ac:dyDescent="0.35">
      <c r="A3093" s="130">
        <v>230</v>
      </c>
      <c r="B3093" s="130">
        <v>37</v>
      </c>
      <c r="C3093" s="130" t="s">
        <v>106</v>
      </c>
      <c r="D3093" s="130">
        <v>12878</v>
      </c>
      <c r="E3093" s="130" t="s">
        <v>224</v>
      </c>
      <c r="F3093" s="130">
        <v>3.3830893850685402</v>
      </c>
      <c r="G3093" s="130" t="s">
        <v>53</v>
      </c>
      <c r="H3093" s="130" t="s">
        <v>53</v>
      </c>
      <c r="I3093" s="130" t="s">
        <v>66</v>
      </c>
      <c r="J3093" s="130" t="s">
        <v>45</v>
      </c>
      <c r="K3093" s="130" t="s">
        <v>44</v>
      </c>
    </row>
    <row r="3094" spans="1:11" x14ac:dyDescent="0.35">
      <c r="A3094" s="130">
        <v>235</v>
      </c>
      <c r="B3094" s="130">
        <v>37</v>
      </c>
      <c r="C3094" s="130" t="s">
        <v>106</v>
      </c>
      <c r="D3094" s="130">
        <v>13423</v>
      </c>
      <c r="E3094" s="130" t="s">
        <v>224</v>
      </c>
      <c r="F3094" s="130">
        <v>3.3830893850685402</v>
      </c>
      <c r="G3094" s="130" t="s">
        <v>53</v>
      </c>
      <c r="H3094" s="130" t="s">
        <v>53</v>
      </c>
      <c r="I3094" s="130" t="s">
        <v>66</v>
      </c>
      <c r="J3094" s="130" t="s">
        <v>45</v>
      </c>
      <c r="K3094" s="130" t="s">
        <v>44</v>
      </c>
    </row>
    <row r="3095" spans="1:11" x14ac:dyDescent="0.35">
      <c r="A3095" s="130">
        <v>240</v>
      </c>
      <c r="B3095" s="130">
        <v>37</v>
      </c>
      <c r="C3095" s="130" t="s">
        <v>106</v>
      </c>
      <c r="D3095" s="130">
        <v>14533</v>
      </c>
      <c r="E3095" s="130" t="s">
        <v>224</v>
      </c>
      <c r="F3095" s="130">
        <v>3.3830893850685402</v>
      </c>
      <c r="G3095" s="130" t="s">
        <v>53</v>
      </c>
      <c r="H3095" s="130" t="s">
        <v>53</v>
      </c>
      <c r="I3095" s="130" t="s">
        <v>66</v>
      </c>
      <c r="J3095" s="130" t="s">
        <v>45</v>
      </c>
      <c r="K3095" s="130" t="s">
        <v>44</v>
      </c>
    </row>
    <row r="3096" spans="1:11" x14ac:dyDescent="0.35">
      <c r="A3096" s="130">
        <v>245</v>
      </c>
      <c r="B3096" s="130">
        <v>37</v>
      </c>
      <c r="C3096" s="130" t="s">
        <v>106</v>
      </c>
      <c r="D3096" s="130">
        <v>14770</v>
      </c>
      <c r="E3096" s="130" t="s">
        <v>224</v>
      </c>
      <c r="F3096" s="130">
        <v>3.3830893850685402</v>
      </c>
      <c r="G3096" s="130" t="s">
        <v>53</v>
      </c>
      <c r="H3096" s="130" t="s">
        <v>53</v>
      </c>
      <c r="I3096" s="130" t="s">
        <v>66</v>
      </c>
      <c r="J3096" s="130" t="s">
        <v>45</v>
      </c>
      <c r="K3096" s="130" t="s">
        <v>44</v>
      </c>
    </row>
    <row r="3097" spans="1:11" x14ac:dyDescent="0.35">
      <c r="A3097" s="130">
        <v>250</v>
      </c>
      <c r="B3097" s="130">
        <v>37</v>
      </c>
      <c r="C3097" s="130" t="s">
        <v>106</v>
      </c>
      <c r="D3097" s="130">
        <v>13448</v>
      </c>
      <c r="E3097" s="130" t="s">
        <v>224</v>
      </c>
      <c r="F3097" s="130">
        <v>3.3830893850685402</v>
      </c>
      <c r="G3097" s="130" t="s">
        <v>53</v>
      </c>
      <c r="H3097" s="130" t="s">
        <v>53</v>
      </c>
      <c r="I3097" s="130" t="s">
        <v>66</v>
      </c>
      <c r="J3097" s="130" t="s">
        <v>45</v>
      </c>
      <c r="K3097" s="130" t="s">
        <v>44</v>
      </c>
    </row>
    <row r="3098" spans="1:11" x14ac:dyDescent="0.35">
      <c r="A3098" s="130">
        <v>255</v>
      </c>
      <c r="B3098" s="130">
        <v>37</v>
      </c>
      <c r="C3098" s="130" t="s">
        <v>106</v>
      </c>
      <c r="D3098" s="130">
        <v>14105</v>
      </c>
      <c r="E3098" s="130" t="s">
        <v>224</v>
      </c>
      <c r="F3098" s="130">
        <v>3.3830893850685402</v>
      </c>
      <c r="G3098" s="130" t="s">
        <v>53</v>
      </c>
      <c r="H3098" s="130" t="s">
        <v>53</v>
      </c>
      <c r="I3098" s="130" t="s">
        <v>66</v>
      </c>
      <c r="J3098" s="130" t="s">
        <v>45</v>
      </c>
      <c r="K3098" s="130" t="s">
        <v>44</v>
      </c>
    </row>
    <row r="3099" spans="1:11" x14ac:dyDescent="0.35">
      <c r="A3099" s="130">
        <v>260</v>
      </c>
      <c r="B3099" s="130">
        <v>37</v>
      </c>
      <c r="C3099" s="130" t="s">
        <v>106</v>
      </c>
      <c r="D3099" s="130">
        <v>13695</v>
      </c>
      <c r="E3099" s="130" t="s">
        <v>224</v>
      </c>
      <c r="F3099" s="130">
        <v>3.3830893850685402</v>
      </c>
      <c r="G3099" s="130" t="s">
        <v>53</v>
      </c>
      <c r="H3099" s="130" t="s">
        <v>53</v>
      </c>
      <c r="I3099" s="130" t="s">
        <v>66</v>
      </c>
      <c r="J3099" s="130" t="s">
        <v>45</v>
      </c>
      <c r="K3099" s="130" t="s">
        <v>44</v>
      </c>
    </row>
    <row r="3100" spans="1:11" x14ac:dyDescent="0.35">
      <c r="A3100" s="130">
        <v>265</v>
      </c>
      <c r="B3100" s="130">
        <v>37</v>
      </c>
      <c r="C3100" s="130" t="s">
        <v>106</v>
      </c>
      <c r="D3100" s="130">
        <v>14758</v>
      </c>
      <c r="E3100" s="130" t="s">
        <v>224</v>
      </c>
      <c r="F3100" s="130">
        <v>3.3830893850685402</v>
      </c>
      <c r="G3100" s="130" t="s">
        <v>53</v>
      </c>
      <c r="H3100" s="130" t="s">
        <v>53</v>
      </c>
      <c r="I3100" s="130" t="s">
        <v>66</v>
      </c>
      <c r="J3100" s="130" t="s">
        <v>45</v>
      </c>
      <c r="K3100" s="130" t="s">
        <v>44</v>
      </c>
    </row>
    <row r="3101" spans="1:11" x14ac:dyDescent="0.35">
      <c r="A3101" s="130">
        <v>270</v>
      </c>
      <c r="B3101" s="130">
        <v>37</v>
      </c>
      <c r="C3101" s="130" t="s">
        <v>106</v>
      </c>
      <c r="D3101" s="130">
        <v>15626</v>
      </c>
      <c r="E3101" s="130" t="s">
        <v>224</v>
      </c>
      <c r="F3101" s="130">
        <v>3.3830893850685402</v>
      </c>
      <c r="G3101" s="130" t="s">
        <v>53</v>
      </c>
      <c r="H3101" s="130" t="s">
        <v>53</v>
      </c>
      <c r="I3101" s="130" t="s">
        <v>66</v>
      </c>
      <c r="J3101" s="130" t="s">
        <v>45</v>
      </c>
      <c r="K3101" s="130" t="s">
        <v>44</v>
      </c>
    </row>
    <row r="3102" spans="1:11" x14ac:dyDescent="0.35">
      <c r="A3102" s="130">
        <v>275</v>
      </c>
      <c r="B3102" s="130">
        <v>37</v>
      </c>
      <c r="C3102" s="130" t="s">
        <v>106</v>
      </c>
      <c r="D3102" s="130">
        <v>15571</v>
      </c>
      <c r="E3102" s="130" t="s">
        <v>224</v>
      </c>
      <c r="F3102" s="130">
        <v>3.3830893850685402</v>
      </c>
      <c r="G3102" s="130" t="s">
        <v>53</v>
      </c>
      <c r="H3102" s="130" t="s">
        <v>53</v>
      </c>
      <c r="I3102" s="130" t="s">
        <v>66</v>
      </c>
      <c r="J3102" s="130" t="s">
        <v>45</v>
      </c>
      <c r="K3102" s="130" t="s">
        <v>44</v>
      </c>
    </row>
    <row r="3103" spans="1:11" x14ac:dyDescent="0.35">
      <c r="A3103" s="130">
        <v>280</v>
      </c>
      <c r="B3103" s="130">
        <v>37</v>
      </c>
      <c r="C3103" s="130" t="s">
        <v>106</v>
      </c>
      <c r="D3103" s="130">
        <v>15235</v>
      </c>
      <c r="E3103" s="130" t="s">
        <v>224</v>
      </c>
      <c r="F3103" s="130">
        <v>3.3830893850685402</v>
      </c>
      <c r="G3103" s="130" t="s">
        <v>53</v>
      </c>
      <c r="H3103" s="130" t="s">
        <v>53</v>
      </c>
      <c r="I3103" s="130" t="s">
        <v>66</v>
      </c>
      <c r="J3103" s="130" t="s">
        <v>45</v>
      </c>
      <c r="K3103" s="130" t="s">
        <v>44</v>
      </c>
    </row>
    <row r="3104" spans="1:11" x14ac:dyDescent="0.35">
      <c r="A3104" s="130">
        <v>285</v>
      </c>
      <c r="B3104" s="130">
        <v>37</v>
      </c>
      <c r="C3104" s="130" t="s">
        <v>106</v>
      </c>
      <c r="D3104" s="130">
        <v>15865</v>
      </c>
      <c r="E3104" s="130" t="s">
        <v>224</v>
      </c>
      <c r="F3104" s="130">
        <v>3.3830893850685402</v>
      </c>
      <c r="G3104" s="130" t="s">
        <v>53</v>
      </c>
      <c r="H3104" s="130" t="s">
        <v>53</v>
      </c>
      <c r="I3104" s="130" t="s">
        <v>66</v>
      </c>
      <c r="J3104" s="130" t="s">
        <v>45</v>
      </c>
      <c r="K3104" s="130" t="s">
        <v>44</v>
      </c>
    </row>
    <row r="3105" spans="1:11" x14ac:dyDescent="0.35">
      <c r="A3105" s="130">
        <v>290</v>
      </c>
      <c r="B3105" s="130">
        <v>37</v>
      </c>
      <c r="C3105" s="130" t="s">
        <v>106</v>
      </c>
      <c r="D3105" s="130">
        <v>15263</v>
      </c>
      <c r="E3105" s="130" t="s">
        <v>224</v>
      </c>
      <c r="F3105" s="130">
        <v>3.3830893850685402</v>
      </c>
      <c r="G3105" s="130" t="s">
        <v>53</v>
      </c>
      <c r="H3105" s="130" t="s">
        <v>53</v>
      </c>
      <c r="I3105" s="130" t="s">
        <v>66</v>
      </c>
      <c r="J3105" s="130" t="s">
        <v>45</v>
      </c>
      <c r="K3105" s="130" t="s">
        <v>44</v>
      </c>
    </row>
    <row r="3106" spans="1:11" x14ac:dyDescent="0.35">
      <c r="A3106" s="130">
        <v>295</v>
      </c>
      <c r="B3106" s="130">
        <v>37</v>
      </c>
      <c r="C3106" s="130" t="s">
        <v>106</v>
      </c>
      <c r="D3106" s="130">
        <v>15216</v>
      </c>
      <c r="E3106" s="130" t="s">
        <v>224</v>
      </c>
      <c r="F3106" s="130">
        <v>3.3830893850685402</v>
      </c>
      <c r="G3106" s="130" t="s">
        <v>53</v>
      </c>
      <c r="H3106" s="130" t="s">
        <v>53</v>
      </c>
      <c r="I3106" s="130" t="s">
        <v>66</v>
      </c>
      <c r="J3106" s="130" t="s">
        <v>45</v>
      </c>
      <c r="K3106" s="130" t="s">
        <v>44</v>
      </c>
    </row>
    <row r="3107" spans="1:11" x14ac:dyDescent="0.35">
      <c r="A3107" s="130">
        <v>300</v>
      </c>
      <c r="B3107" s="130">
        <v>37</v>
      </c>
      <c r="C3107" s="130" t="s">
        <v>106</v>
      </c>
      <c r="D3107" s="130">
        <v>15895</v>
      </c>
      <c r="E3107" s="130" t="s">
        <v>224</v>
      </c>
      <c r="F3107" s="130">
        <v>3.3830893850685402</v>
      </c>
      <c r="G3107" s="130" t="s">
        <v>53</v>
      </c>
      <c r="H3107" s="130" t="s">
        <v>53</v>
      </c>
      <c r="I3107" s="130" t="s">
        <v>66</v>
      </c>
      <c r="J3107" s="130" t="s">
        <v>45</v>
      </c>
      <c r="K3107" s="130" t="s">
        <v>44</v>
      </c>
    </row>
    <row r="3108" spans="1:11" x14ac:dyDescent="0.35">
      <c r="A3108" s="130">
        <v>305</v>
      </c>
      <c r="B3108" s="130">
        <v>37</v>
      </c>
      <c r="C3108" s="130" t="s">
        <v>106</v>
      </c>
      <c r="D3108" s="130">
        <v>16253</v>
      </c>
      <c r="E3108" s="130" t="s">
        <v>224</v>
      </c>
      <c r="F3108" s="130">
        <v>3.3830893850685402</v>
      </c>
      <c r="G3108" s="130" t="s">
        <v>53</v>
      </c>
      <c r="H3108" s="130" t="s">
        <v>53</v>
      </c>
      <c r="I3108" s="130" t="s">
        <v>66</v>
      </c>
      <c r="J3108" s="130" t="s">
        <v>45</v>
      </c>
      <c r="K3108" s="130" t="s">
        <v>44</v>
      </c>
    </row>
    <row r="3109" spans="1:11" x14ac:dyDescent="0.35">
      <c r="A3109" s="130">
        <v>310</v>
      </c>
      <c r="B3109" s="130">
        <v>37</v>
      </c>
      <c r="C3109" s="130" t="s">
        <v>106</v>
      </c>
      <c r="D3109" s="130">
        <v>17106</v>
      </c>
      <c r="E3109" s="130" t="s">
        <v>224</v>
      </c>
      <c r="F3109" s="130">
        <v>3.3830893850685402</v>
      </c>
      <c r="G3109" s="130" t="s">
        <v>53</v>
      </c>
      <c r="H3109" s="130" t="s">
        <v>53</v>
      </c>
      <c r="I3109" s="130" t="s">
        <v>66</v>
      </c>
      <c r="J3109" s="130" t="s">
        <v>45</v>
      </c>
      <c r="K3109" s="130" t="s">
        <v>44</v>
      </c>
    </row>
    <row r="3110" spans="1:11" x14ac:dyDescent="0.35">
      <c r="A3110" s="130">
        <v>315</v>
      </c>
      <c r="B3110" s="130">
        <v>37.1</v>
      </c>
      <c r="C3110" s="130" t="s">
        <v>106</v>
      </c>
      <c r="D3110" s="130">
        <v>16503</v>
      </c>
      <c r="E3110" s="130" t="s">
        <v>224</v>
      </c>
      <c r="F3110" s="130">
        <v>3.3830893850685402</v>
      </c>
      <c r="G3110" s="130" t="s">
        <v>53</v>
      </c>
      <c r="H3110" s="130" t="s">
        <v>53</v>
      </c>
      <c r="I3110" s="130" t="s">
        <v>66</v>
      </c>
      <c r="J3110" s="130" t="s">
        <v>45</v>
      </c>
      <c r="K3110" s="130" t="s">
        <v>44</v>
      </c>
    </row>
    <row r="3111" spans="1:11" x14ac:dyDescent="0.35">
      <c r="A3111" s="130">
        <v>320</v>
      </c>
      <c r="B3111" s="130">
        <v>37</v>
      </c>
      <c r="C3111" s="130" t="s">
        <v>106</v>
      </c>
      <c r="D3111" s="130">
        <v>17221</v>
      </c>
      <c r="E3111" s="130" t="s">
        <v>224</v>
      </c>
      <c r="F3111" s="130">
        <v>3.3830893850685402</v>
      </c>
      <c r="G3111" s="130" t="s">
        <v>53</v>
      </c>
      <c r="H3111" s="130" t="s">
        <v>53</v>
      </c>
      <c r="I3111" s="130" t="s">
        <v>66</v>
      </c>
      <c r="J3111" s="130" t="s">
        <v>45</v>
      </c>
      <c r="K3111" s="130" t="s">
        <v>44</v>
      </c>
    </row>
    <row r="3112" spans="1:11" x14ac:dyDescent="0.35">
      <c r="A3112" s="130">
        <v>325</v>
      </c>
      <c r="B3112" s="130">
        <v>37</v>
      </c>
      <c r="C3112" s="130" t="s">
        <v>106</v>
      </c>
      <c r="D3112" s="130">
        <v>18054</v>
      </c>
      <c r="E3112" s="130" t="s">
        <v>224</v>
      </c>
      <c r="F3112" s="130">
        <v>3.3830893850685402</v>
      </c>
      <c r="G3112" s="130" t="s">
        <v>53</v>
      </c>
      <c r="H3112" s="130" t="s">
        <v>53</v>
      </c>
      <c r="I3112" s="130" t="s">
        <v>66</v>
      </c>
      <c r="J3112" s="130" t="s">
        <v>45</v>
      </c>
      <c r="K3112" s="130" t="s">
        <v>44</v>
      </c>
    </row>
    <row r="3113" spans="1:11" x14ac:dyDescent="0.35">
      <c r="A3113" s="130">
        <v>330</v>
      </c>
      <c r="B3113" s="130">
        <v>37</v>
      </c>
      <c r="C3113" s="130" t="s">
        <v>106</v>
      </c>
      <c r="D3113" s="130">
        <v>16396</v>
      </c>
      <c r="E3113" s="130" t="s">
        <v>224</v>
      </c>
      <c r="F3113" s="130">
        <v>3.3830893850685402</v>
      </c>
      <c r="G3113" s="130" t="s">
        <v>53</v>
      </c>
      <c r="H3113" s="130" t="s">
        <v>53</v>
      </c>
      <c r="I3113" s="130" t="s">
        <v>66</v>
      </c>
      <c r="J3113" s="130" t="s">
        <v>45</v>
      </c>
      <c r="K3113" s="130" t="s">
        <v>44</v>
      </c>
    </row>
    <row r="3114" spans="1:11" x14ac:dyDescent="0.35">
      <c r="A3114" s="130">
        <v>335</v>
      </c>
      <c r="B3114" s="130">
        <v>37</v>
      </c>
      <c r="C3114" s="130" t="s">
        <v>106</v>
      </c>
      <c r="D3114" s="130">
        <v>18013</v>
      </c>
      <c r="E3114" s="130" t="s">
        <v>224</v>
      </c>
      <c r="F3114" s="130">
        <v>3.3830893850685402</v>
      </c>
      <c r="G3114" s="130" t="s">
        <v>53</v>
      </c>
      <c r="H3114" s="130" t="s">
        <v>53</v>
      </c>
      <c r="I3114" s="130" t="s">
        <v>66</v>
      </c>
      <c r="J3114" s="130" t="s">
        <v>45</v>
      </c>
      <c r="K3114" s="130" t="s">
        <v>44</v>
      </c>
    </row>
    <row r="3115" spans="1:11" x14ac:dyDescent="0.35">
      <c r="A3115" s="130">
        <v>340</v>
      </c>
      <c r="B3115" s="130">
        <v>37</v>
      </c>
      <c r="C3115" s="130" t="s">
        <v>106</v>
      </c>
      <c r="D3115" s="130">
        <v>18536</v>
      </c>
      <c r="E3115" s="130" t="s">
        <v>224</v>
      </c>
      <c r="F3115" s="130">
        <v>3.3830893850685402</v>
      </c>
      <c r="G3115" s="130" t="s">
        <v>53</v>
      </c>
      <c r="H3115" s="130" t="s">
        <v>53</v>
      </c>
      <c r="I3115" s="130" t="s">
        <v>66</v>
      </c>
      <c r="J3115" s="130" t="s">
        <v>45</v>
      </c>
      <c r="K3115" s="130" t="s">
        <v>44</v>
      </c>
    </row>
    <row r="3116" spans="1:11" x14ac:dyDescent="0.35">
      <c r="A3116" s="130">
        <v>345</v>
      </c>
      <c r="B3116" s="130">
        <v>37</v>
      </c>
      <c r="C3116" s="130" t="s">
        <v>106</v>
      </c>
      <c r="D3116" s="130">
        <v>17801</v>
      </c>
      <c r="E3116" s="130" t="s">
        <v>224</v>
      </c>
      <c r="F3116" s="130">
        <v>3.3830893850685402</v>
      </c>
      <c r="G3116" s="130" t="s">
        <v>53</v>
      </c>
      <c r="H3116" s="130" t="s">
        <v>53</v>
      </c>
      <c r="I3116" s="130" t="s">
        <v>66</v>
      </c>
      <c r="J3116" s="130" t="s">
        <v>45</v>
      </c>
      <c r="K3116" s="130" t="s">
        <v>44</v>
      </c>
    </row>
    <row r="3117" spans="1:11" x14ac:dyDescent="0.35">
      <c r="A3117" s="130">
        <v>350</v>
      </c>
      <c r="B3117" s="130">
        <v>37</v>
      </c>
      <c r="C3117" s="130" t="s">
        <v>106</v>
      </c>
      <c r="D3117" s="130">
        <v>18938</v>
      </c>
      <c r="E3117" s="130" t="s">
        <v>224</v>
      </c>
      <c r="F3117" s="130">
        <v>3.3830893850685402</v>
      </c>
      <c r="G3117" s="130" t="s">
        <v>53</v>
      </c>
      <c r="H3117" s="130" t="s">
        <v>53</v>
      </c>
      <c r="I3117" s="130" t="s">
        <v>66</v>
      </c>
      <c r="J3117" s="130" t="s">
        <v>45</v>
      </c>
      <c r="K3117" s="130" t="s">
        <v>44</v>
      </c>
    </row>
    <row r="3118" spans="1:11" x14ac:dyDescent="0.35">
      <c r="A3118" s="130">
        <v>355</v>
      </c>
      <c r="B3118" s="130">
        <v>37</v>
      </c>
      <c r="C3118" s="130" t="s">
        <v>106</v>
      </c>
      <c r="D3118" s="130">
        <v>18843</v>
      </c>
      <c r="E3118" s="130" t="s">
        <v>224</v>
      </c>
      <c r="F3118" s="130">
        <v>3.3830893850685402</v>
      </c>
      <c r="G3118" s="130" t="s">
        <v>53</v>
      </c>
      <c r="H3118" s="130" t="s">
        <v>53</v>
      </c>
      <c r="I3118" s="130" t="s">
        <v>66</v>
      </c>
      <c r="J3118" s="130" t="s">
        <v>45</v>
      </c>
      <c r="K3118" s="130" t="s">
        <v>44</v>
      </c>
    </row>
    <row r="3119" spans="1:11" x14ac:dyDescent="0.35">
      <c r="A3119" s="130">
        <v>360</v>
      </c>
      <c r="B3119" s="130">
        <v>37</v>
      </c>
      <c r="C3119" s="130" t="s">
        <v>106</v>
      </c>
      <c r="D3119" s="130">
        <v>19581</v>
      </c>
      <c r="E3119" s="130" t="s">
        <v>224</v>
      </c>
      <c r="F3119" s="130">
        <v>3.3830893850685402</v>
      </c>
      <c r="G3119" s="130" t="s">
        <v>53</v>
      </c>
      <c r="H3119" s="130" t="s">
        <v>53</v>
      </c>
      <c r="I3119" s="130" t="s">
        <v>66</v>
      </c>
      <c r="J3119" s="130" t="s">
        <v>45</v>
      </c>
      <c r="K3119" s="130" t="s">
        <v>44</v>
      </c>
    </row>
    <row r="3120" spans="1:11" x14ac:dyDescent="0.35">
      <c r="A3120" s="130">
        <v>365</v>
      </c>
      <c r="B3120" s="130">
        <v>37</v>
      </c>
      <c r="C3120" s="130" t="s">
        <v>106</v>
      </c>
      <c r="D3120" s="130">
        <v>18803</v>
      </c>
      <c r="E3120" s="130" t="s">
        <v>224</v>
      </c>
      <c r="F3120" s="130">
        <v>3.3830893850685402</v>
      </c>
      <c r="G3120" s="130" t="s">
        <v>53</v>
      </c>
      <c r="H3120" s="130" t="s">
        <v>53</v>
      </c>
      <c r="I3120" s="130" t="s">
        <v>66</v>
      </c>
      <c r="J3120" s="130" t="s">
        <v>45</v>
      </c>
      <c r="K3120" s="130" t="s">
        <v>44</v>
      </c>
    </row>
    <row r="3121" spans="1:11" x14ac:dyDescent="0.35">
      <c r="A3121" s="130">
        <v>370</v>
      </c>
      <c r="B3121" s="130">
        <v>37</v>
      </c>
      <c r="C3121" s="130" t="s">
        <v>106</v>
      </c>
      <c r="D3121" s="130">
        <v>20865</v>
      </c>
      <c r="E3121" s="130" t="s">
        <v>224</v>
      </c>
      <c r="F3121" s="130">
        <v>3.3830893850685402</v>
      </c>
      <c r="G3121" s="130" t="s">
        <v>53</v>
      </c>
      <c r="H3121" s="130" t="s">
        <v>53</v>
      </c>
      <c r="I3121" s="130" t="s">
        <v>66</v>
      </c>
      <c r="J3121" s="130" t="s">
        <v>45</v>
      </c>
      <c r="K3121" s="130" t="s">
        <v>44</v>
      </c>
    </row>
    <row r="3122" spans="1:11" x14ac:dyDescent="0.35">
      <c r="A3122" s="130">
        <v>375</v>
      </c>
      <c r="B3122" s="130">
        <v>37</v>
      </c>
      <c r="C3122" s="130" t="s">
        <v>106</v>
      </c>
      <c r="D3122" s="130">
        <v>20284</v>
      </c>
      <c r="E3122" s="130" t="s">
        <v>224</v>
      </c>
      <c r="F3122" s="130">
        <v>3.3830893850685402</v>
      </c>
      <c r="G3122" s="130" t="s">
        <v>53</v>
      </c>
      <c r="H3122" s="130" t="s">
        <v>53</v>
      </c>
      <c r="I3122" s="130" t="s">
        <v>66</v>
      </c>
      <c r="J3122" s="130" t="s">
        <v>45</v>
      </c>
      <c r="K3122" s="130" t="s">
        <v>44</v>
      </c>
    </row>
    <row r="3123" spans="1:11" x14ac:dyDescent="0.35">
      <c r="A3123" s="130">
        <v>380</v>
      </c>
      <c r="B3123" s="130">
        <v>37</v>
      </c>
      <c r="C3123" s="130" t="s">
        <v>106</v>
      </c>
      <c r="D3123" s="130">
        <v>20870</v>
      </c>
      <c r="E3123" s="130" t="s">
        <v>224</v>
      </c>
      <c r="F3123" s="130">
        <v>3.3830893850685402</v>
      </c>
      <c r="G3123" s="130" t="s">
        <v>53</v>
      </c>
      <c r="H3123" s="130" t="s">
        <v>53</v>
      </c>
      <c r="I3123" s="130" t="s">
        <v>66</v>
      </c>
      <c r="J3123" s="130" t="s">
        <v>45</v>
      </c>
      <c r="K3123" s="130" t="s">
        <v>44</v>
      </c>
    </row>
    <row r="3124" spans="1:11" x14ac:dyDescent="0.35">
      <c r="A3124" s="130">
        <v>385</v>
      </c>
      <c r="B3124" s="130">
        <v>37</v>
      </c>
      <c r="C3124" s="130" t="s">
        <v>106</v>
      </c>
      <c r="D3124" s="130">
        <v>21506</v>
      </c>
      <c r="E3124" s="130" t="s">
        <v>224</v>
      </c>
      <c r="F3124" s="130">
        <v>3.3830893850685402</v>
      </c>
      <c r="G3124" s="130" t="s">
        <v>53</v>
      </c>
      <c r="H3124" s="130" t="s">
        <v>53</v>
      </c>
      <c r="I3124" s="130" t="s">
        <v>66</v>
      </c>
      <c r="J3124" s="130" t="s">
        <v>45</v>
      </c>
      <c r="K3124" s="130" t="s">
        <v>44</v>
      </c>
    </row>
    <row r="3125" spans="1:11" x14ac:dyDescent="0.35">
      <c r="A3125" s="130">
        <v>390</v>
      </c>
      <c r="B3125" s="130">
        <v>37</v>
      </c>
      <c r="C3125" s="130" t="s">
        <v>106</v>
      </c>
      <c r="D3125" s="130">
        <v>22541</v>
      </c>
      <c r="E3125" s="130" t="s">
        <v>224</v>
      </c>
      <c r="F3125" s="130">
        <v>3.3830893850685402</v>
      </c>
      <c r="G3125" s="130" t="s">
        <v>53</v>
      </c>
      <c r="H3125" s="130" t="s">
        <v>53</v>
      </c>
      <c r="I3125" s="130" t="s">
        <v>66</v>
      </c>
      <c r="J3125" s="130" t="s">
        <v>45</v>
      </c>
      <c r="K3125" s="130" t="s">
        <v>44</v>
      </c>
    </row>
    <row r="3126" spans="1:11" x14ac:dyDescent="0.35">
      <c r="A3126" s="130">
        <v>395</v>
      </c>
      <c r="B3126" s="130">
        <v>37</v>
      </c>
      <c r="C3126" s="130" t="s">
        <v>106</v>
      </c>
      <c r="D3126" s="130">
        <v>23756</v>
      </c>
      <c r="E3126" s="130" t="s">
        <v>224</v>
      </c>
      <c r="F3126" s="130">
        <v>3.3830893850685402</v>
      </c>
      <c r="G3126" s="130" t="s">
        <v>53</v>
      </c>
      <c r="H3126" s="130" t="s">
        <v>53</v>
      </c>
      <c r="I3126" s="130" t="s">
        <v>66</v>
      </c>
      <c r="J3126" s="130" t="s">
        <v>45</v>
      </c>
      <c r="K3126" s="130" t="s">
        <v>44</v>
      </c>
    </row>
    <row r="3127" spans="1:11" x14ac:dyDescent="0.35">
      <c r="A3127" s="130">
        <v>400</v>
      </c>
      <c r="B3127" s="130">
        <v>37</v>
      </c>
      <c r="C3127" s="130" t="s">
        <v>106</v>
      </c>
      <c r="D3127" s="130">
        <v>23477</v>
      </c>
      <c r="E3127" s="130" t="s">
        <v>224</v>
      </c>
      <c r="F3127" s="130">
        <v>3.3830893850685402</v>
      </c>
      <c r="G3127" s="130" t="s">
        <v>53</v>
      </c>
      <c r="H3127" s="130" t="s">
        <v>53</v>
      </c>
      <c r="I3127" s="130" t="s">
        <v>66</v>
      </c>
      <c r="J3127" s="130" t="s">
        <v>45</v>
      </c>
      <c r="K3127" s="130" t="s">
        <v>44</v>
      </c>
    </row>
    <row r="3128" spans="1:11" x14ac:dyDescent="0.35">
      <c r="A3128" s="130">
        <v>405</v>
      </c>
      <c r="B3128" s="130">
        <v>37</v>
      </c>
      <c r="C3128" s="130" t="s">
        <v>106</v>
      </c>
      <c r="D3128" s="130">
        <v>23768</v>
      </c>
      <c r="E3128" s="130" t="s">
        <v>224</v>
      </c>
      <c r="F3128" s="130">
        <v>3.3830893850685402</v>
      </c>
      <c r="G3128" s="130" t="s">
        <v>53</v>
      </c>
      <c r="H3128" s="130" t="s">
        <v>53</v>
      </c>
      <c r="I3128" s="130" t="s">
        <v>66</v>
      </c>
      <c r="J3128" s="130" t="s">
        <v>45</v>
      </c>
      <c r="K3128" s="130" t="s">
        <v>44</v>
      </c>
    </row>
    <row r="3129" spans="1:11" x14ac:dyDescent="0.35">
      <c r="A3129" s="130">
        <v>410</v>
      </c>
      <c r="B3129" s="130">
        <v>37</v>
      </c>
      <c r="C3129" s="130" t="s">
        <v>106</v>
      </c>
      <c r="D3129" s="130">
        <v>25580</v>
      </c>
      <c r="E3129" s="130" t="s">
        <v>224</v>
      </c>
      <c r="F3129" s="130">
        <v>3.3830893850685402</v>
      </c>
      <c r="G3129" s="130" t="s">
        <v>53</v>
      </c>
      <c r="H3129" s="130" t="s">
        <v>53</v>
      </c>
      <c r="I3129" s="130" t="s">
        <v>66</v>
      </c>
      <c r="J3129" s="130" t="s">
        <v>45</v>
      </c>
      <c r="K3129" s="130" t="s">
        <v>44</v>
      </c>
    </row>
    <row r="3130" spans="1:11" x14ac:dyDescent="0.35">
      <c r="A3130" s="130">
        <v>415</v>
      </c>
      <c r="B3130" s="130">
        <v>37</v>
      </c>
      <c r="C3130" s="130" t="s">
        <v>106</v>
      </c>
      <c r="D3130" s="130">
        <v>25960</v>
      </c>
      <c r="E3130" s="130" t="s">
        <v>224</v>
      </c>
      <c r="F3130" s="130">
        <v>3.3830893850685402</v>
      </c>
      <c r="G3130" s="130" t="s">
        <v>53</v>
      </c>
      <c r="H3130" s="130" t="s">
        <v>53</v>
      </c>
      <c r="I3130" s="130" t="s">
        <v>66</v>
      </c>
      <c r="J3130" s="130" t="s">
        <v>45</v>
      </c>
      <c r="K3130" s="130" t="s">
        <v>44</v>
      </c>
    </row>
    <row r="3131" spans="1:11" x14ac:dyDescent="0.35">
      <c r="A3131" s="130">
        <v>420</v>
      </c>
      <c r="B3131" s="130">
        <v>37</v>
      </c>
      <c r="C3131" s="130" t="s">
        <v>106</v>
      </c>
      <c r="D3131" s="130">
        <v>27638</v>
      </c>
      <c r="E3131" s="130" t="s">
        <v>224</v>
      </c>
      <c r="F3131" s="130">
        <v>3.3830893850685402</v>
      </c>
      <c r="G3131" s="130" t="s">
        <v>53</v>
      </c>
      <c r="H3131" s="130" t="s">
        <v>53</v>
      </c>
      <c r="I3131" s="130" t="s">
        <v>66</v>
      </c>
      <c r="J3131" s="130" t="s">
        <v>45</v>
      </c>
      <c r="K3131" s="130" t="s">
        <v>44</v>
      </c>
    </row>
    <row r="3132" spans="1:11" x14ac:dyDescent="0.35">
      <c r="A3132" s="130">
        <v>425</v>
      </c>
      <c r="B3132" s="130">
        <v>37</v>
      </c>
      <c r="C3132" s="130" t="s">
        <v>106</v>
      </c>
      <c r="D3132" s="130">
        <v>27591</v>
      </c>
      <c r="E3132" s="130" t="s">
        <v>224</v>
      </c>
      <c r="F3132" s="130">
        <v>3.3830893850685402</v>
      </c>
      <c r="G3132" s="130" t="s">
        <v>53</v>
      </c>
      <c r="H3132" s="130" t="s">
        <v>53</v>
      </c>
      <c r="I3132" s="130" t="s">
        <v>66</v>
      </c>
      <c r="J3132" s="130" t="s">
        <v>45</v>
      </c>
      <c r="K3132" s="130" t="s">
        <v>44</v>
      </c>
    </row>
    <row r="3133" spans="1:11" x14ac:dyDescent="0.35">
      <c r="A3133" s="130">
        <v>430</v>
      </c>
      <c r="B3133" s="130">
        <v>37</v>
      </c>
      <c r="C3133" s="130" t="s">
        <v>106</v>
      </c>
      <c r="D3133" s="130">
        <v>27109</v>
      </c>
      <c r="E3133" s="130" t="s">
        <v>224</v>
      </c>
      <c r="F3133" s="130">
        <v>3.3830893850685402</v>
      </c>
      <c r="G3133" s="130" t="s">
        <v>53</v>
      </c>
      <c r="H3133" s="130" t="s">
        <v>53</v>
      </c>
      <c r="I3133" s="130" t="s">
        <v>66</v>
      </c>
      <c r="J3133" s="130" t="s">
        <v>45</v>
      </c>
      <c r="K3133" s="130" t="s">
        <v>44</v>
      </c>
    </row>
    <row r="3134" spans="1:11" x14ac:dyDescent="0.35">
      <c r="A3134" s="130">
        <v>435</v>
      </c>
      <c r="B3134" s="130">
        <v>37.1</v>
      </c>
      <c r="C3134" s="130" t="s">
        <v>106</v>
      </c>
      <c r="D3134" s="130">
        <v>29065</v>
      </c>
      <c r="E3134" s="130" t="s">
        <v>224</v>
      </c>
      <c r="F3134" s="130">
        <v>3.3830893850685402</v>
      </c>
      <c r="G3134" s="130" t="s">
        <v>53</v>
      </c>
      <c r="H3134" s="130" t="s">
        <v>53</v>
      </c>
      <c r="I3134" s="130" t="s">
        <v>66</v>
      </c>
      <c r="J3134" s="130" t="s">
        <v>45</v>
      </c>
      <c r="K3134" s="130" t="s">
        <v>44</v>
      </c>
    </row>
    <row r="3135" spans="1:11" x14ac:dyDescent="0.35">
      <c r="A3135" s="130">
        <v>440</v>
      </c>
      <c r="B3135" s="130">
        <v>37</v>
      </c>
      <c r="C3135" s="130" t="s">
        <v>106</v>
      </c>
      <c r="D3135" s="130">
        <v>29087</v>
      </c>
      <c r="E3135" s="130" t="s">
        <v>224</v>
      </c>
      <c r="F3135" s="130">
        <v>3.3830893850685402</v>
      </c>
      <c r="G3135" s="130" t="s">
        <v>53</v>
      </c>
      <c r="H3135" s="130" t="s">
        <v>53</v>
      </c>
      <c r="I3135" s="130" t="s">
        <v>66</v>
      </c>
      <c r="J3135" s="130" t="s">
        <v>45</v>
      </c>
      <c r="K3135" s="130" t="s">
        <v>44</v>
      </c>
    </row>
    <row r="3136" spans="1:11" x14ac:dyDescent="0.35">
      <c r="A3136" s="130">
        <v>445</v>
      </c>
      <c r="B3136" s="130">
        <v>37</v>
      </c>
      <c r="C3136" s="130" t="s">
        <v>106</v>
      </c>
      <c r="D3136" s="130">
        <v>31316</v>
      </c>
      <c r="E3136" s="130" t="s">
        <v>224</v>
      </c>
      <c r="F3136" s="130">
        <v>3.3830893850685402</v>
      </c>
      <c r="G3136" s="130" t="s">
        <v>53</v>
      </c>
      <c r="H3136" s="130" t="s">
        <v>53</v>
      </c>
      <c r="I3136" s="130" t="s">
        <v>66</v>
      </c>
      <c r="J3136" s="130" t="s">
        <v>45</v>
      </c>
      <c r="K3136" s="130" t="s">
        <v>44</v>
      </c>
    </row>
    <row r="3137" spans="1:11" x14ac:dyDescent="0.35">
      <c r="A3137" s="130">
        <v>450</v>
      </c>
      <c r="B3137" s="130">
        <v>37</v>
      </c>
      <c r="C3137" s="130" t="s">
        <v>106</v>
      </c>
      <c r="D3137" s="130">
        <v>32060</v>
      </c>
      <c r="E3137" s="130" t="s">
        <v>224</v>
      </c>
      <c r="F3137" s="130">
        <v>3.3830893850685402</v>
      </c>
      <c r="G3137" s="130" t="s">
        <v>53</v>
      </c>
      <c r="H3137" s="130" t="s">
        <v>53</v>
      </c>
      <c r="I3137" s="130" t="s">
        <v>66</v>
      </c>
      <c r="J3137" s="130" t="s">
        <v>45</v>
      </c>
      <c r="K3137" s="130" t="s">
        <v>44</v>
      </c>
    </row>
    <row r="3138" spans="1:11" x14ac:dyDescent="0.35">
      <c r="A3138" s="130">
        <v>455</v>
      </c>
      <c r="B3138" s="130">
        <v>37</v>
      </c>
      <c r="C3138" s="130" t="s">
        <v>106</v>
      </c>
      <c r="D3138" s="130">
        <v>32119</v>
      </c>
      <c r="E3138" s="130" t="s">
        <v>224</v>
      </c>
      <c r="F3138" s="130">
        <v>3.3830893850685402</v>
      </c>
      <c r="G3138" s="130" t="s">
        <v>53</v>
      </c>
      <c r="H3138" s="130" t="s">
        <v>53</v>
      </c>
      <c r="I3138" s="130" t="s">
        <v>66</v>
      </c>
      <c r="J3138" s="130" t="s">
        <v>45</v>
      </c>
      <c r="K3138" s="130" t="s">
        <v>44</v>
      </c>
    </row>
    <row r="3139" spans="1:11" x14ac:dyDescent="0.35">
      <c r="A3139" s="130">
        <v>460</v>
      </c>
      <c r="B3139" s="130">
        <v>37</v>
      </c>
      <c r="C3139" s="130" t="s">
        <v>106</v>
      </c>
      <c r="D3139" s="130">
        <v>31629</v>
      </c>
      <c r="E3139" s="130" t="s">
        <v>224</v>
      </c>
      <c r="F3139" s="130">
        <v>3.3830893850685402</v>
      </c>
      <c r="G3139" s="130" t="s">
        <v>53</v>
      </c>
      <c r="H3139" s="130" t="s">
        <v>53</v>
      </c>
      <c r="I3139" s="130" t="s">
        <v>66</v>
      </c>
      <c r="J3139" s="130" t="s">
        <v>45</v>
      </c>
      <c r="K3139" s="130" t="s">
        <v>44</v>
      </c>
    </row>
    <row r="3140" spans="1:11" x14ac:dyDescent="0.35">
      <c r="A3140" s="130">
        <v>465</v>
      </c>
      <c r="B3140" s="130">
        <v>37</v>
      </c>
      <c r="C3140" s="130" t="s">
        <v>106</v>
      </c>
      <c r="D3140" s="130">
        <v>34423</v>
      </c>
      <c r="E3140" s="130" t="s">
        <v>224</v>
      </c>
      <c r="F3140" s="130">
        <v>3.3830893850685402</v>
      </c>
      <c r="G3140" s="130" t="s">
        <v>53</v>
      </c>
      <c r="H3140" s="130" t="s">
        <v>53</v>
      </c>
      <c r="I3140" s="130" t="s">
        <v>66</v>
      </c>
      <c r="J3140" s="130" t="s">
        <v>45</v>
      </c>
      <c r="K3140" s="130" t="s">
        <v>44</v>
      </c>
    </row>
    <row r="3141" spans="1:11" x14ac:dyDescent="0.35">
      <c r="A3141" s="130">
        <v>470</v>
      </c>
      <c r="B3141" s="130">
        <v>37</v>
      </c>
      <c r="C3141" s="130" t="s">
        <v>106</v>
      </c>
      <c r="D3141" s="130">
        <v>32746</v>
      </c>
      <c r="E3141" s="130" t="s">
        <v>224</v>
      </c>
      <c r="F3141" s="130">
        <v>3.3830893850685402</v>
      </c>
      <c r="G3141" s="130" t="s">
        <v>53</v>
      </c>
      <c r="H3141" s="130" t="s">
        <v>53</v>
      </c>
      <c r="I3141" s="130" t="s">
        <v>66</v>
      </c>
      <c r="J3141" s="130" t="s">
        <v>45</v>
      </c>
      <c r="K3141" s="130" t="s">
        <v>44</v>
      </c>
    </row>
    <row r="3142" spans="1:11" x14ac:dyDescent="0.35">
      <c r="A3142" s="130">
        <v>475</v>
      </c>
      <c r="B3142" s="130">
        <v>37</v>
      </c>
      <c r="C3142" s="130" t="s">
        <v>106</v>
      </c>
      <c r="D3142" s="130">
        <v>33573</v>
      </c>
      <c r="E3142" s="130" t="s">
        <v>224</v>
      </c>
      <c r="F3142" s="130">
        <v>3.3830893850685402</v>
      </c>
      <c r="G3142" s="130" t="s">
        <v>53</v>
      </c>
      <c r="H3142" s="130" t="s">
        <v>53</v>
      </c>
      <c r="I3142" s="130" t="s">
        <v>66</v>
      </c>
      <c r="J3142" s="130" t="s">
        <v>45</v>
      </c>
      <c r="K3142" s="130" t="s">
        <v>44</v>
      </c>
    </row>
    <row r="3143" spans="1:11" x14ac:dyDescent="0.35">
      <c r="A3143" s="130">
        <v>480</v>
      </c>
      <c r="B3143" s="130">
        <v>37</v>
      </c>
      <c r="C3143" s="130" t="s">
        <v>106</v>
      </c>
      <c r="D3143" s="130">
        <v>33617</v>
      </c>
      <c r="E3143" s="130" t="s">
        <v>224</v>
      </c>
      <c r="F3143" s="130">
        <v>3.3830893850685402</v>
      </c>
      <c r="G3143" s="130" t="s">
        <v>53</v>
      </c>
      <c r="H3143" s="130" t="s">
        <v>53</v>
      </c>
      <c r="I3143" s="130" t="s">
        <v>66</v>
      </c>
      <c r="J3143" s="130" t="s">
        <v>45</v>
      </c>
      <c r="K3143" s="130" t="s">
        <v>44</v>
      </c>
    </row>
    <row r="3144" spans="1:11" x14ac:dyDescent="0.35">
      <c r="A3144" s="130">
        <v>485</v>
      </c>
      <c r="B3144" s="130">
        <v>37</v>
      </c>
      <c r="C3144" s="130" t="s">
        <v>106</v>
      </c>
      <c r="D3144" s="130">
        <v>34436</v>
      </c>
      <c r="E3144" s="130" t="s">
        <v>224</v>
      </c>
      <c r="F3144" s="130">
        <v>3.3830893850685402</v>
      </c>
      <c r="G3144" s="130" t="s">
        <v>53</v>
      </c>
      <c r="H3144" s="130" t="s">
        <v>53</v>
      </c>
      <c r="I3144" s="130" t="s">
        <v>66</v>
      </c>
      <c r="J3144" s="130" t="s">
        <v>45</v>
      </c>
      <c r="K3144" s="130" t="s">
        <v>44</v>
      </c>
    </row>
    <row r="3145" spans="1:11" x14ac:dyDescent="0.35">
      <c r="A3145" s="130">
        <v>490</v>
      </c>
      <c r="B3145" s="130">
        <v>37</v>
      </c>
      <c r="C3145" s="130" t="s">
        <v>106</v>
      </c>
      <c r="D3145" s="130">
        <v>35142</v>
      </c>
      <c r="E3145" s="130" t="s">
        <v>224</v>
      </c>
      <c r="F3145" s="130">
        <v>3.3830893850685402</v>
      </c>
      <c r="G3145" s="130" t="s">
        <v>53</v>
      </c>
      <c r="H3145" s="130" t="s">
        <v>53</v>
      </c>
      <c r="I3145" s="130" t="s">
        <v>66</v>
      </c>
      <c r="J3145" s="130" t="s">
        <v>45</v>
      </c>
      <c r="K3145" s="130" t="s">
        <v>44</v>
      </c>
    </row>
    <row r="3146" spans="1:11" x14ac:dyDescent="0.35">
      <c r="A3146" s="130">
        <v>495</v>
      </c>
      <c r="B3146" s="130">
        <v>37</v>
      </c>
      <c r="C3146" s="130" t="s">
        <v>106</v>
      </c>
      <c r="D3146" s="130">
        <v>35582</v>
      </c>
      <c r="E3146" s="130" t="s">
        <v>224</v>
      </c>
      <c r="F3146" s="130">
        <v>3.3830893850685402</v>
      </c>
      <c r="G3146" s="130" t="s">
        <v>53</v>
      </c>
      <c r="H3146" s="130" t="s">
        <v>53</v>
      </c>
      <c r="I3146" s="130" t="s">
        <v>66</v>
      </c>
      <c r="J3146" s="130" t="s">
        <v>45</v>
      </c>
      <c r="K3146" s="130" t="s">
        <v>44</v>
      </c>
    </row>
    <row r="3147" spans="1:11" x14ac:dyDescent="0.35">
      <c r="A3147" s="130">
        <v>500</v>
      </c>
      <c r="B3147" s="130">
        <v>37</v>
      </c>
      <c r="C3147" s="130" t="s">
        <v>106</v>
      </c>
      <c r="D3147" s="130">
        <v>33881</v>
      </c>
      <c r="E3147" s="130" t="s">
        <v>224</v>
      </c>
      <c r="F3147" s="130">
        <v>3.3830893850685402</v>
      </c>
      <c r="G3147" s="130" t="s">
        <v>53</v>
      </c>
      <c r="H3147" s="130" t="s">
        <v>53</v>
      </c>
      <c r="I3147" s="130" t="s">
        <v>66</v>
      </c>
      <c r="J3147" s="130" t="s">
        <v>45</v>
      </c>
      <c r="K3147" s="130" t="s">
        <v>44</v>
      </c>
    </row>
    <row r="3148" spans="1:11" x14ac:dyDescent="0.35">
      <c r="A3148" s="130">
        <v>505</v>
      </c>
      <c r="B3148" s="130">
        <v>37</v>
      </c>
      <c r="C3148" s="130" t="s">
        <v>106</v>
      </c>
      <c r="D3148" s="130">
        <v>36199</v>
      </c>
      <c r="E3148" s="130" t="s">
        <v>224</v>
      </c>
      <c r="F3148" s="130">
        <v>3.3830893850685402</v>
      </c>
      <c r="G3148" s="130" t="s">
        <v>53</v>
      </c>
      <c r="H3148" s="130" t="s">
        <v>53</v>
      </c>
      <c r="I3148" s="130" t="s">
        <v>66</v>
      </c>
      <c r="J3148" s="130" t="s">
        <v>45</v>
      </c>
      <c r="K3148" s="130" t="s">
        <v>44</v>
      </c>
    </row>
    <row r="3149" spans="1:11" x14ac:dyDescent="0.35">
      <c r="A3149" s="130">
        <v>510</v>
      </c>
      <c r="B3149" s="130">
        <v>37</v>
      </c>
      <c r="C3149" s="130" t="s">
        <v>106</v>
      </c>
      <c r="D3149" s="130">
        <v>35339</v>
      </c>
      <c r="E3149" s="130" t="s">
        <v>224</v>
      </c>
      <c r="F3149" s="130">
        <v>3.3830893850685402</v>
      </c>
      <c r="G3149" s="130" t="s">
        <v>53</v>
      </c>
      <c r="H3149" s="130" t="s">
        <v>53</v>
      </c>
      <c r="I3149" s="130" t="s">
        <v>66</v>
      </c>
      <c r="J3149" s="130" t="s">
        <v>45</v>
      </c>
      <c r="K3149" s="130" t="s">
        <v>44</v>
      </c>
    </row>
    <row r="3150" spans="1:11" x14ac:dyDescent="0.35">
      <c r="A3150" s="130">
        <v>515</v>
      </c>
      <c r="B3150" s="130">
        <v>37</v>
      </c>
      <c r="C3150" s="130" t="s">
        <v>106</v>
      </c>
      <c r="D3150" s="130">
        <v>37051</v>
      </c>
      <c r="E3150" s="130" t="s">
        <v>224</v>
      </c>
      <c r="F3150" s="130">
        <v>3.3830893850685402</v>
      </c>
      <c r="G3150" s="130" t="s">
        <v>53</v>
      </c>
      <c r="H3150" s="130" t="s">
        <v>53</v>
      </c>
      <c r="I3150" s="130" t="s">
        <v>66</v>
      </c>
      <c r="J3150" s="130" t="s">
        <v>45</v>
      </c>
      <c r="K3150" s="130" t="s">
        <v>44</v>
      </c>
    </row>
    <row r="3151" spans="1:11" x14ac:dyDescent="0.35">
      <c r="A3151" s="130">
        <v>520</v>
      </c>
      <c r="B3151" s="130">
        <v>37</v>
      </c>
      <c r="C3151" s="130" t="s">
        <v>106</v>
      </c>
      <c r="D3151" s="130">
        <v>36018</v>
      </c>
      <c r="E3151" s="130" t="s">
        <v>224</v>
      </c>
      <c r="F3151" s="130">
        <v>3.3830893850685402</v>
      </c>
      <c r="G3151" s="130" t="s">
        <v>53</v>
      </c>
      <c r="H3151" s="130" t="s">
        <v>53</v>
      </c>
      <c r="I3151" s="130" t="s">
        <v>66</v>
      </c>
      <c r="J3151" s="130" t="s">
        <v>45</v>
      </c>
      <c r="K3151" s="130" t="s">
        <v>44</v>
      </c>
    </row>
    <row r="3152" spans="1:11" x14ac:dyDescent="0.35">
      <c r="A3152" s="130">
        <v>525</v>
      </c>
      <c r="B3152" s="130">
        <v>37</v>
      </c>
      <c r="C3152" s="130" t="s">
        <v>106</v>
      </c>
      <c r="D3152" s="130">
        <v>36896</v>
      </c>
      <c r="E3152" s="130" t="s">
        <v>224</v>
      </c>
      <c r="F3152" s="130">
        <v>3.3830893850685402</v>
      </c>
      <c r="G3152" s="130" t="s">
        <v>53</v>
      </c>
      <c r="H3152" s="130" t="s">
        <v>53</v>
      </c>
      <c r="I3152" s="130" t="s">
        <v>66</v>
      </c>
      <c r="J3152" s="130" t="s">
        <v>45</v>
      </c>
      <c r="K3152" s="130" t="s">
        <v>44</v>
      </c>
    </row>
    <row r="3153" spans="1:11" x14ac:dyDescent="0.35">
      <c r="A3153" s="130">
        <v>530</v>
      </c>
      <c r="B3153" s="130">
        <v>37</v>
      </c>
      <c r="C3153" s="130" t="s">
        <v>106</v>
      </c>
      <c r="D3153" s="130">
        <v>36192</v>
      </c>
      <c r="E3153" s="130" t="s">
        <v>224</v>
      </c>
      <c r="F3153" s="130">
        <v>3.3830893850685402</v>
      </c>
      <c r="G3153" s="130" t="s">
        <v>53</v>
      </c>
      <c r="H3153" s="130" t="s">
        <v>53</v>
      </c>
      <c r="I3153" s="130" t="s">
        <v>66</v>
      </c>
      <c r="J3153" s="130" t="s">
        <v>45</v>
      </c>
      <c r="K3153" s="130" t="s">
        <v>44</v>
      </c>
    </row>
    <row r="3154" spans="1:11" x14ac:dyDescent="0.35">
      <c r="A3154" s="130">
        <v>535</v>
      </c>
      <c r="B3154" s="130">
        <v>37</v>
      </c>
      <c r="C3154" s="130" t="s">
        <v>106</v>
      </c>
      <c r="D3154" s="130">
        <v>37017</v>
      </c>
      <c r="E3154" s="130" t="s">
        <v>224</v>
      </c>
      <c r="F3154" s="130">
        <v>3.3830893850685402</v>
      </c>
      <c r="G3154" s="130" t="s">
        <v>53</v>
      </c>
      <c r="H3154" s="130" t="s">
        <v>53</v>
      </c>
      <c r="I3154" s="130" t="s">
        <v>66</v>
      </c>
      <c r="J3154" s="130" t="s">
        <v>45</v>
      </c>
      <c r="K3154" s="130" t="s">
        <v>44</v>
      </c>
    </row>
    <row r="3155" spans="1:11" x14ac:dyDescent="0.35">
      <c r="A3155" s="130">
        <v>540</v>
      </c>
      <c r="B3155" s="130">
        <v>37</v>
      </c>
      <c r="C3155" s="130" t="s">
        <v>106</v>
      </c>
      <c r="D3155" s="130">
        <v>37954</v>
      </c>
      <c r="E3155" s="130" t="s">
        <v>224</v>
      </c>
      <c r="F3155" s="130">
        <v>3.3830893850685402</v>
      </c>
      <c r="G3155" s="130" t="s">
        <v>53</v>
      </c>
      <c r="H3155" s="130" t="s">
        <v>53</v>
      </c>
      <c r="I3155" s="130" t="s">
        <v>66</v>
      </c>
      <c r="J3155" s="130" t="s">
        <v>45</v>
      </c>
      <c r="K3155" s="130" t="s">
        <v>44</v>
      </c>
    </row>
    <row r="3156" spans="1:11" x14ac:dyDescent="0.35">
      <c r="A3156" s="130">
        <v>545</v>
      </c>
      <c r="B3156" s="130">
        <v>37</v>
      </c>
      <c r="C3156" s="130" t="s">
        <v>106</v>
      </c>
      <c r="D3156" s="130">
        <v>37984</v>
      </c>
      <c r="E3156" s="130" t="s">
        <v>224</v>
      </c>
      <c r="F3156" s="130">
        <v>3.3830893850685402</v>
      </c>
      <c r="G3156" s="130" t="s">
        <v>53</v>
      </c>
      <c r="H3156" s="130" t="s">
        <v>53</v>
      </c>
      <c r="I3156" s="130" t="s">
        <v>66</v>
      </c>
      <c r="J3156" s="130" t="s">
        <v>45</v>
      </c>
      <c r="K3156" s="130" t="s">
        <v>44</v>
      </c>
    </row>
    <row r="3157" spans="1:11" x14ac:dyDescent="0.35">
      <c r="A3157" s="130">
        <v>550</v>
      </c>
      <c r="B3157" s="130">
        <v>37</v>
      </c>
      <c r="C3157" s="130" t="s">
        <v>106</v>
      </c>
      <c r="D3157" s="130">
        <v>37556</v>
      </c>
      <c r="E3157" s="130" t="s">
        <v>224</v>
      </c>
      <c r="F3157" s="130">
        <v>3.3830893850685402</v>
      </c>
      <c r="G3157" s="130" t="s">
        <v>53</v>
      </c>
      <c r="H3157" s="130" t="s">
        <v>53</v>
      </c>
      <c r="I3157" s="130" t="s">
        <v>66</v>
      </c>
      <c r="J3157" s="130" t="s">
        <v>45</v>
      </c>
      <c r="K3157" s="130" t="s">
        <v>44</v>
      </c>
    </row>
    <row r="3158" spans="1:11" x14ac:dyDescent="0.35">
      <c r="A3158" s="130">
        <v>555</v>
      </c>
      <c r="B3158" s="130">
        <v>37</v>
      </c>
      <c r="C3158" s="130" t="s">
        <v>106</v>
      </c>
      <c r="D3158" s="130">
        <v>38266</v>
      </c>
      <c r="E3158" s="130" t="s">
        <v>224</v>
      </c>
      <c r="F3158" s="130">
        <v>3.3830893850685402</v>
      </c>
      <c r="G3158" s="130" t="s">
        <v>53</v>
      </c>
      <c r="H3158" s="130" t="s">
        <v>53</v>
      </c>
      <c r="I3158" s="130" t="s">
        <v>66</v>
      </c>
      <c r="J3158" s="130" t="s">
        <v>45</v>
      </c>
      <c r="K3158" s="130" t="s">
        <v>44</v>
      </c>
    </row>
    <row r="3159" spans="1:11" x14ac:dyDescent="0.35">
      <c r="A3159" s="130">
        <v>560</v>
      </c>
      <c r="B3159" s="130">
        <v>37</v>
      </c>
      <c r="C3159" s="130" t="s">
        <v>106</v>
      </c>
      <c r="D3159" s="130">
        <v>36965</v>
      </c>
      <c r="E3159" s="130" t="s">
        <v>224</v>
      </c>
      <c r="F3159" s="130">
        <v>3.3830893850685402</v>
      </c>
      <c r="G3159" s="130" t="s">
        <v>53</v>
      </c>
      <c r="H3159" s="130" t="s">
        <v>53</v>
      </c>
      <c r="I3159" s="130" t="s">
        <v>66</v>
      </c>
      <c r="J3159" s="130" t="s">
        <v>45</v>
      </c>
      <c r="K3159" s="130" t="s">
        <v>44</v>
      </c>
    </row>
    <row r="3160" spans="1:11" x14ac:dyDescent="0.35">
      <c r="A3160" s="130">
        <v>565</v>
      </c>
      <c r="B3160" s="130">
        <v>37</v>
      </c>
      <c r="C3160" s="130" t="s">
        <v>106</v>
      </c>
      <c r="D3160" s="130">
        <v>38800</v>
      </c>
      <c r="E3160" s="130" t="s">
        <v>224</v>
      </c>
      <c r="F3160" s="130">
        <v>3.3830893850685402</v>
      </c>
      <c r="G3160" s="130" t="s">
        <v>53</v>
      </c>
      <c r="H3160" s="130" t="s">
        <v>53</v>
      </c>
      <c r="I3160" s="130" t="s">
        <v>66</v>
      </c>
      <c r="J3160" s="130" t="s">
        <v>45</v>
      </c>
      <c r="K3160" s="130" t="s">
        <v>44</v>
      </c>
    </row>
    <row r="3161" spans="1:11" x14ac:dyDescent="0.35">
      <c r="A3161" s="130">
        <v>570</v>
      </c>
      <c r="B3161" s="130">
        <v>37</v>
      </c>
      <c r="C3161" s="130" t="s">
        <v>106</v>
      </c>
      <c r="D3161" s="130">
        <v>38615</v>
      </c>
      <c r="E3161" s="130" t="s">
        <v>224</v>
      </c>
      <c r="F3161" s="130">
        <v>3.3830893850685402</v>
      </c>
      <c r="G3161" s="130" t="s">
        <v>53</v>
      </c>
      <c r="H3161" s="130" t="s">
        <v>53</v>
      </c>
      <c r="I3161" s="130" t="s">
        <v>66</v>
      </c>
      <c r="J3161" s="130" t="s">
        <v>45</v>
      </c>
      <c r="K3161" s="130" t="s">
        <v>44</v>
      </c>
    </row>
    <row r="3162" spans="1:11" x14ac:dyDescent="0.35">
      <c r="A3162" s="130">
        <v>575</v>
      </c>
      <c r="B3162" s="130">
        <v>37</v>
      </c>
      <c r="C3162" s="130" t="s">
        <v>106</v>
      </c>
      <c r="D3162" s="130">
        <v>38886</v>
      </c>
      <c r="E3162" s="130" t="s">
        <v>224</v>
      </c>
      <c r="F3162" s="130">
        <v>3.3830893850685402</v>
      </c>
      <c r="G3162" s="130" t="s">
        <v>53</v>
      </c>
      <c r="H3162" s="130" t="s">
        <v>53</v>
      </c>
      <c r="I3162" s="130" t="s">
        <v>66</v>
      </c>
      <c r="J3162" s="130" t="s">
        <v>45</v>
      </c>
      <c r="K3162" s="130" t="s">
        <v>44</v>
      </c>
    </row>
    <row r="3163" spans="1:11" x14ac:dyDescent="0.35">
      <c r="A3163" s="130">
        <v>580</v>
      </c>
      <c r="B3163" s="130">
        <v>37</v>
      </c>
      <c r="C3163" s="130" t="s">
        <v>106</v>
      </c>
      <c r="D3163" s="130">
        <v>37956</v>
      </c>
      <c r="E3163" s="130" t="s">
        <v>224</v>
      </c>
      <c r="F3163" s="130">
        <v>3.3830893850685402</v>
      </c>
      <c r="G3163" s="130" t="s">
        <v>53</v>
      </c>
      <c r="H3163" s="130" t="s">
        <v>53</v>
      </c>
      <c r="I3163" s="130" t="s">
        <v>66</v>
      </c>
      <c r="J3163" s="130" t="s">
        <v>45</v>
      </c>
      <c r="K3163" s="130" t="s">
        <v>44</v>
      </c>
    </row>
    <row r="3164" spans="1:11" x14ac:dyDescent="0.35">
      <c r="A3164" s="130">
        <v>585</v>
      </c>
      <c r="B3164" s="130">
        <v>37</v>
      </c>
      <c r="C3164" s="130" t="s">
        <v>106</v>
      </c>
      <c r="D3164" s="130">
        <v>39084</v>
      </c>
      <c r="E3164" s="130" t="s">
        <v>224</v>
      </c>
      <c r="F3164" s="130">
        <v>3.3830893850685402</v>
      </c>
      <c r="G3164" s="130" t="s">
        <v>53</v>
      </c>
      <c r="H3164" s="130" t="s">
        <v>53</v>
      </c>
      <c r="I3164" s="130" t="s">
        <v>66</v>
      </c>
      <c r="J3164" s="130" t="s">
        <v>45</v>
      </c>
      <c r="K3164" s="130" t="s">
        <v>44</v>
      </c>
    </row>
    <row r="3165" spans="1:11" x14ac:dyDescent="0.35">
      <c r="A3165" s="130">
        <v>590</v>
      </c>
      <c r="B3165" s="130">
        <v>37</v>
      </c>
      <c r="C3165" s="130" t="s">
        <v>106</v>
      </c>
      <c r="D3165" s="130">
        <v>38698</v>
      </c>
      <c r="E3165" s="130" t="s">
        <v>224</v>
      </c>
      <c r="F3165" s="130">
        <v>3.3830893850685402</v>
      </c>
      <c r="G3165" s="130" t="s">
        <v>53</v>
      </c>
      <c r="H3165" s="130" t="s">
        <v>53</v>
      </c>
      <c r="I3165" s="130" t="s">
        <v>66</v>
      </c>
      <c r="J3165" s="130" t="s">
        <v>45</v>
      </c>
      <c r="K3165" s="130" t="s">
        <v>44</v>
      </c>
    </row>
    <row r="3166" spans="1:11" x14ac:dyDescent="0.35">
      <c r="A3166" s="130">
        <v>595</v>
      </c>
      <c r="B3166" s="130">
        <v>37</v>
      </c>
      <c r="C3166" s="130" t="s">
        <v>106</v>
      </c>
      <c r="D3166" s="130">
        <v>39498</v>
      </c>
      <c r="E3166" s="130" t="s">
        <v>224</v>
      </c>
      <c r="F3166" s="130">
        <v>3.3830893850685402</v>
      </c>
      <c r="G3166" s="130" t="s">
        <v>53</v>
      </c>
      <c r="H3166" s="130" t="s">
        <v>53</v>
      </c>
      <c r="I3166" s="130" t="s">
        <v>66</v>
      </c>
      <c r="J3166" s="130" t="s">
        <v>45</v>
      </c>
      <c r="K3166" s="130" t="s">
        <v>44</v>
      </c>
    </row>
    <row r="3167" spans="1:11" x14ac:dyDescent="0.35">
      <c r="A3167" s="130">
        <v>600</v>
      </c>
      <c r="B3167" s="130">
        <v>37.1</v>
      </c>
      <c r="C3167" s="130" t="s">
        <v>106</v>
      </c>
      <c r="D3167" s="130">
        <v>38602</v>
      </c>
      <c r="E3167" s="130" t="s">
        <v>224</v>
      </c>
      <c r="F3167" s="130">
        <v>3.3830893850685402</v>
      </c>
      <c r="G3167" s="130" t="s">
        <v>53</v>
      </c>
      <c r="H3167" s="130" t="s">
        <v>53</v>
      </c>
      <c r="I3167" s="130" t="s">
        <v>66</v>
      </c>
      <c r="J3167" s="130" t="s">
        <v>45</v>
      </c>
      <c r="K3167" s="130" t="s">
        <v>44</v>
      </c>
    </row>
    <row r="3168" spans="1:11" x14ac:dyDescent="0.35">
      <c r="A3168" s="130">
        <v>605</v>
      </c>
      <c r="B3168" s="130">
        <v>37</v>
      </c>
      <c r="C3168" s="130" t="s">
        <v>106</v>
      </c>
      <c r="D3168" s="130">
        <v>40106</v>
      </c>
      <c r="E3168" s="130" t="s">
        <v>224</v>
      </c>
      <c r="F3168" s="130">
        <v>3.3830893850685402</v>
      </c>
      <c r="G3168" s="130" t="s">
        <v>53</v>
      </c>
      <c r="H3168" s="130" t="s">
        <v>53</v>
      </c>
      <c r="I3168" s="130" t="s">
        <v>66</v>
      </c>
      <c r="J3168" s="130" t="s">
        <v>45</v>
      </c>
      <c r="K3168" s="130" t="s">
        <v>44</v>
      </c>
    </row>
    <row r="3169" spans="1:11" x14ac:dyDescent="0.35">
      <c r="A3169" s="130">
        <v>610</v>
      </c>
      <c r="B3169" s="130">
        <v>37</v>
      </c>
      <c r="C3169" s="130" t="s">
        <v>106</v>
      </c>
      <c r="D3169" s="130">
        <v>40758</v>
      </c>
      <c r="E3169" s="130" t="s">
        <v>224</v>
      </c>
      <c r="F3169" s="130">
        <v>3.3830893850685402</v>
      </c>
      <c r="G3169" s="130" t="s">
        <v>53</v>
      </c>
      <c r="H3169" s="130" t="s">
        <v>53</v>
      </c>
      <c r="I3169" s="130" t="s">
        <v>66</v>
      </c>
      <c r="J3169" s="130" t="s">
        <v>45</v>
      </c>
      <c r="K3169" s="130" t="s">
        <v>44</v>
      </c>
    </row>
    <row r="3170" spans="1:11" x14ac:dyDescent="0.35">
      <c r="A3170" s="130">
        <v>615</v>
      </c>
      <c r="B3170" s="130">
        <v>37</v>
      </c>
      <c r="C3170" s="130" t="s">
        <v>106</v>
      </c>
      <c r="D3170" s="130">
        <v>40810</v>
      </c>
      <c r="E3170" s="130" t="s">
        <v>224</v>
      </c>
      <c r="F3170" s="130">
        <v>3.3830893850685402</v>
      </c>
      <c r="G3170" s="130" t="s">
        <v>53</v>
      </c>
      <c r="H3170" s="130" t="s">
        <v>53</v>
      </c>
      <c r="I3170" s="130" t="s">
        <v>66</v>
      </c>
      <c r="J3170" s="130" t="s">
        <v>45</v>
      </c>
      <c r="K3170" s="130" t="s">
        <v>44</v>
      </c>
    </row>
    <row r="3171" spans="1:11" x14ac:dyDescent="0.35">
      <c r="A3171" s="130">
        <v>620</v>
      </c>
      <c r="B3171" s="130">
        <v>37</v>
      </c>
      <c r="C3171" s="130" t="s">
        <v>106</v>
      </c>
      <c r="D3171" s="130">
        <v>40498</v>
      </c>
      <c r="E3171" s="130" t="s">
        <v>224</v>
      </c>
      <c r="F3171" s="130">
        <v>3.3830893850685402</v>
      </c>
      <c r="G3171" s="130" t="s">
        <v>53</v>
      </c>
      <c r="H3171" s="130" t="s">
        <v>53</v>
      </c>
      <c r="I3171" s="130" t="s">
        <v>66</v>
      </c>
      <c r="J3171" s="130" t="s">
        <v>45</v>
      </c>
      <c r="K3171" s="130" t="s">
        <v>44</v>
      </c>
    </row>
    <row r="3172" spans="1:11" x14ac:dyDescent="0.35">
      <c r="A3172" s="130">
        <v>625</v>
      </c>
      <c r="B3172" s="130">
        <v>37</v>
      </c>
      <c r="C3172" s="130" t="s">
        <v>106</v>
      </c>
      <c r="D3172" s="130">
        <v>39621</v>
      </c>
      <c r="E3172" s="130" t="s">
        <v>224</v>
      </c>
      <c r="F3172" s="130">
        <v>3.3830893850685402</v>
      </c>
      <c r="G3172" s="130" t="s">
        <v>53</v>
      </c>
      <c r="H3172" s="130" t="s">
        <v>53</v>
      </c>
      <c r="I3172" s="130" t="s">
        <v>66</v>
      </c>
      <c r="J3172" s="130" t="s">
        <v>45</v>
      </c>
      <c r="K3172" s="130" t="s">
        <v>44</v>
      </c>
    </row>
    <row r="3173" spans="1:11" x14ac:dyDescent="0.35">
      <c r="A3173" s="130">
        <v>630</v>
      </c>
      <c r="B3173" s="130">
        <v>37</v>
      </c>
      <c r="C3173" s="130" t="s">
        <v>106</v>
      </c>
      <c r="D3173" s="130">
        <v>39892</v>
      </c>
      <c r="E3173" s="130" t="s">
        <v>224</v>
      </c>
      <c r="F3173" s="130">
        <v>3.3830893850685402</v>
      </c>
      <c r="G3173" s="130" t="s">
        <v>53</v>
      </c>
      <c r="H3173" s="130" t="s">
        <v>53</v>
      </c>
      <c r="I3173" s="130" t="s">
        <v>66</v>
      </c>
      <c r="J3173" s="130" t="s">
        <v>45</v>
      </c>
      <c r="K3173" s="130" t="s">
        <v>44</v>
      </c>
    </row>
    <row r="3174" spans="1:11" x14ac:dyDescent="0.35">
      <c r="A3174" s="130">
        <v>635</v>
      </c>
      <c r="B3174" s="130">
        <v>37</v>
      </c>
      <c r="C3174" s="130" t="s">
        <v>106</v>
      </c>
      <c r="D3174" s="130">
        <v>40746</v>
      </c>
      <c r="E3174" s="130" t="s">
        <v>224</v>
      </c>
      <c r="F3174" s="130">
        <v>3.3830893850685402</v>
      </c>
      <c r="G3174" s="130" t="s">
        <v>53</v>
      </c>
      <c r="H3174" s="130" t="s">
        <v>53</v>
      </c>
      <c r="I3174" s="130" t="s">
        <v>66</v>
      </c>
      <c r="J3174" s="130" t="s">
        <v>45</v>
      </c>
      <c r="K3174" s="130" t="s">
        <v>44</v>
      </c>
    </row>
    <row r="3175" spans="1:11" x14ac:dyDescent="0.35">
      <c r="A3175" s="130">
        <v>640</v>
      </c>
      <c r="B3175" s="130">
        <v>37</v>
      </c>
      <c r="C3175" s="130" t="s">
        <v>106</v>
      </c>
      <c r="D3175" s="130">
        <v>41549</v>
      </c>
      <c r="E3175" s="130" t="s">
        <v>224</v>
      </c>
      <c r="F3175" s="130">
        <v>3.3830893850685402</v>
      </c>
      <c r="G3175" s="130" t="s">
        <v>53</v>
      </c>
      <c r="H3175" s="130" t="s">
        <v>53</v>
      </c>
      <c r="I3175" s="130" t="s">
        <v>66</v>
      </c>
      <c r="J3175" s="130" t="s">
        <v>45</v>
      </c>
      <c r="K3175" s="130" t="s">
        <v>44</v>
      </c>
    </row>
    <row r="3176" spans="1:11" x14ac:dyDescent="0.35">
      <c r="A3176" s="130">
        <v>645</v>
      </c>
      <c r="B3176" s="130">
        <v>37</v>
      </c>
      <c r="C3176" s="130" t="s">
        <v>106</v>
      </c>
      <c r="D3176" s="130">
        <v>41224</v>
      </c>
      <c r="E3176" s="130" t="s">
        <v>224</v>
      </c>
      <c r="F3176" s="130">
        <v>3.3830893850685402</v>
      </c>
      <c r="G3176" s="130" t="s">
        <v>53</v>
      </c>
      <c r="H3176" s="130" t="s">
        <v>53</v>
      </c>
      <c r="I3176" s="130" t="s">
        <v>66</v>
      </c>
      <c r="J3176" s="130" t="s">
        <v>45</v>
      </c>
      <c r="K3176" s="130" t="s">
        <v>44</v>
      </c>
    </row>
    <row r="3177" spans="1:11" x14ac:dyDescent="0.35">
      <c r="A3177" s="130">
        <v>650</v>
      </c>
      <c r="B3177" s="130">
        <v>37</v>
      </c>
      <c r="C3177" s="130" t="s">
        <v>106</v>
      </c>
      <c r="D3177" s="130">
        <v>40484</v>
      </c>
      <c r="E3177" s="130" t="s">
        <v>224</v>
      </c>
      <c r="F3177" s="130">
        <v>3.3830893850685402</v>
      </c>
      <c r="G3177" s="130" t="s">
        <v>53</v>
      </c>
      <c r="H3177" s="130" t="s">
        <v>53</v>
      </c>
      <c r="I3177" s="130" t="s">
        <v>66</v>
      </c>
      <c r="J3177" s="130" t="s">
        <v>45</v>
      </c>
      <c r="K3177" s="130" t="s">
        <v>44</v>
      </c>
    </row>
    <row r="3178" spans="1:11" x14ac:dyDescent="0.35">
      <c r="A3178" s="130">
        <v>655</v>
      </c>
      <c r="B3178" s="130">
        <v>37</v>
      </c>
      <c r="C3178" s="130" t="s">
        <v>106</v>
      </c>
      <c r="D3178" s="130">
        <v>40279</v>
      </c>
      <c r="E3178" s="130" t="s">
        <v>224</v>
      </c>
      <c r="F3178" s="130">
        <v>3.3830893850685402</v>
      </c>
      <c r="G3178" s="130" t="s">
        <v>53</v>
      </c>
      <c r="H3178" s="130" t="s">
        <v>53</v>
      </c>
      <c r="I3178" s="130" t="s">
        <v>66</v>
      </c>
      <c r="J3178" s="130" t="s">
        <v>45</v>
      </c>
      <c r="K3178" s="130" t="s">
        <v>44</v>
      </c>
    </row>
    <row r="3179" spans="1:11" x14ac:dyDescent="0.35">
      <c r="A3179" s="130">
        <v>660</v>
      </c>
      <c r="B3179" s="130">
        <v>37</v>
      </c>
      <c r="C3179" s="130" t="s">
        <v>106</v>
      </c>
      <c r="D3179" s="130">
        <v>41985</v>
      </c>
      <c r="E3179" s="130" t="s">
        <v>224</v>
      </c>
      <c r="F3179" s="130">
        <v>3.3830893850685402</v>
      </c>
      <c r="G3179" s="130" t="s">
        <v>53</v>
      </c>
      <c r="H3179" s="130" t="s">
        <v>53</v>
      </c>
      <c r="I3179" s="130" t="s">
        <v>66</v>
      </c>
      <c r="J3179" s="130" t="s">
        <v>45</v>
      </c>
      <c r="K3179" s="130" t="s">
        <v>44</v>
      </c>
    </row>
    <row r="3180" spans="1:11" x14ac:dyDescent="0.35">
      <c r="A3180" s="130">
        <v>665</v>
      </c>
      <c r="B3180" s="130">
        <v>37</v>
      </c>
      <c r="C3180" s="130" t="s">
        <v>106</v>
      </c>
      <c r="D3180" s="130">
        <v>41568</v>
      </c>
      <c r="E3180" s="130" t="s">
        <v>224</v>
      </c>
      <c r="F3180" s="130">
        <v>3.3830893850685402</v>
      </c>
      <c r="G3180" s="130" t="s">
        <v>53</v>
      </c>
      <c r="H3180" s="130" t="s">
        <v>53</v>
      </c>
      <c r="I3180" s="130" t="s">
        <v>66</v>
      </c>
      <c r="J3180" s="130" t="s">
        <v>45</v>
      </c>
      <c r="K3180" s="130" t="s">
        <v>44</v>
      </c>
    </row>
    <row r="3181" spans="1:11" x14ac:dyDescent="0.35">
      <c r="A3181" s="130">
        <v>670</v>
      </c>
      <c r="B3181" s="130">
        <v>37</v>
      </c>
      <c r="C3181" s="130" t="s">
        <v>106</v>
      </c>
      <c r="D3181" s="130">
        <v>41417</v>
      </c>
      <c r="E3181" s="130" t="s">
        <v>224</v>
      </c>
      <c r="F3181" s="130">
        <v>3.3830893850685402</v>
      </c>
      <c r="G3181" s="130" t="s">
        <v>53</v>
      </c>
      <c r="H3181" s="130" t="s">
        <v>53</v>
      </c>
      <c r="I3181" s="130" t="s">
        <v>66</v>
      </c>
      <c r="J3181" s="130" t="s">
        <v>45</v>
      </c>
      <c r="K3181" s="130" t="s">
        <v>44</v>
      </c>
    </row>
    <row r="3182" spans="1:11" x14ac:dyDescent="0.35">
      <c r="A3182" s="130">
        <v>675</v>
      </c>
      <c r="B3182" s="130">
        <v>37</v>
      </c>
      <c r="C3182" s="130" t="s">
        <v>106</v>
      </c>
      <c r="D3182" s="130">
        <v>39703</v>
      </c>
      <c r="E3182" s="130" t="s">
        <v>224</v>
      </c>
      <c r="F3182" s="130">
        <v>3.3830893850685402</v>
      </c>
      <c r="G3182" s="130" t="s">
        <v>53</v>
      </c>
      <c r="H3182" s="130" t="s">
        <v>53</v>
      </c>
      <c r="I3182" s="130" t="s">
        <v>66</v>
      </c>
      <c r="J3182" s="130" t="s">
        <v>45</v>
      </c>
      <c r="K3182" s="130" t="s">
        <v>44</v>
      </c>
    </row>
    <row r="3183" spans="1:11" x14ac:dyDescent="0.35">
      <c r="A3183" s="130">
        <v>680</v>
      </c>
      <c r="B3183" s="130">
        <v>37</v>
      </c>
      <c r="C3183" s="130" t="s">
        <v>106</v>
      </c>
      <c r="D3183" s="130">
        <v>42445</v>
      </c>
      <c r="E3183" s="130" t="s">
        <v>224</v>
      </c>
      <c r="F3183" s="130">
        <v>3.3830893850685402</v>
      </c>
      <c r="G3183" s="130" t="s">
        <v>53</v>
      </c>
      <c r="H3183" s="130" t="s">
        <v>53</v>
      </c>
      <c r="I3183" s="130" t="s">
        <v>66</v>
      </c>
      <c r="J3183" s="130" t="s">
        <v>45</v>
      </c>
      <c r="K3183" s="130" t="s">
        <v>44</v>
      </c>
    </row>
    <row r="3184" spans="1:11" x14ac:dyDescent="0.35">
      <c r="A3184" s="130">
        <v>685</v>
      </c>
      <c r="B3184" s="130">
        <v>37</v>
      </c>
      <c r="C3184" s="130" t="s">
        <v>106</v>
      </c>
      <c r="D3184" s="130">
        <v>41367</v>
      </c>
      <c r="E3184" s="130" t="s">
        <v>224</v>
      </c>
      <c r="F3184" s="130">
        <v>3.3830893850685402</v>
      </c>
      <c r="G3184" s="130" t="s">
        <v>53</v>
      </c>
      <c r="H3184" s="130" t="s">
        <v>53</v>
      </c>
      <c r="I3184" s="130" t="s">
        <v>66</v>
      </c>
      <c r="J3184" s="130" t="s">
        <v>45</v>
      </c>
      <c r="K3184" s="130" t="s">
        <v>44</v>
      </c>
    </row>
    <row r="3185" spans="1:11" x14ac:dyDescent="0.35">
      <c r="A3185" s="130">
        <v>690</v>
      </c>
      <c r="B3185" s="130">
        <v>37</v>
      </c>
      <c r="C3185" s="130" t="s">
        <v>106</v>
      </c>
      <c r="D3185" s="130">
        <v>42200</v>
      </c>
      <c r="E3185" s="130" t="s">
        <v>224</v>
      </c>
      <c r="F3185" s="130">
        <v>3.3830893850685402</v>
      </c>
      <c r="G3185" s="130" t="s">
        <v>53</v>
      </c>
      <c r="H3185" s="130" t="s">
        <v>53</v>
      </c>
      <c r="I3185" s="130" t="s">
        <v>66</v>
      </c>
      <c r="J3185" s="130" t="s">
        <v>45</v>
      </c>
      <c r="K3185" s="130" t="s">
        <v>44</v>
      </c>
    </row>
    <row r="3186" spans="1:11" x14ac:dyDescent="0.35">
      <c r="A3186" s="130">
        <v>695</v>
      </c>
      <c r="B3186" s="130">
        <v>37</v>
      </c>
      <c r="C3186" s="130" t="s">
        <v>106</v>
      </c>
      <c r="D3186" s="130">
        <v>41998</v>
      </c>
      <c r="E3186" s="130" t="s">
        <v>224</v>
      </c>
      <c r="F3186" s="130">
        <v>3.3830893850685402</v>
      </c>
      <c r="G3186" s="130" t="s">
        <v>53</v>
      </c>
      <c r="H3186" s="130" t="s">
        <v>53</v>
      </c>
      <c r="I3186" s="130" t="s">
        <v>66</v>
      </c>
      <c r="J3186" s="130" t="s">
        <v>45</v>
      </c>
      <c r="K3186" s="130" t="s">
        <v>44</v>
      </c>
    </row>
    <row r="3187" spans="1:11" x14ac:dyDescent="0.35">
      <c r="A3187" s="130">
        <v>700</v>
      </c>
      <c r="B3187" s="130">
        <v>37</v>
      </c>
      <c r="C3187" s="130" t="s">
        <v>106</v>
      </c>
      <c r="D3187" s="130">
        <v>42776</v>
      </c>
      <c r="E3187" s="130" t="s">
        <v>224</v>
      </c>
      <c r="F3187" s="130">
        <v>3.3830893850685402</v>
      </c>
      <c r="G3187" s="130" t="s">
        <v>53</v>
      </c>
      <c r="H3187" s="130" t="s">
        <v>53</v>
      </c>
      <c r="I3187" s="130" t="s">
        <v>66</v>
      </c>
      <c r="J3187" s="130" t="s">
        <v>45</v>
      </c>
      <c r="K3187" s="130" t="s">
        <v>44</v>
      </c>
    </row>
    <row r="3188" spans="1:11" x14ac:dyDescent="0.35">
      <c r="A3188" s="130">
        <v>705</v>
      </c>
      <c r="B3188" s="130">
        <v>37</v>
      </c>
      <c r="C3188" s="130" t="s">
        <v>106</v>
      </c>
      <c r="D3188" s="130">
        <v>42375</v>
      </c>
      <c r="E3188" s="130" t="s">
        <v>224</v>
      </c>
      <c r="F3188" s="130">
        <v>3.3830893850685402</v>
      </c>
      <c r="G3188" s="130" t="s">
        <v>53</v>
      </c>
      <c r="H3188" s="130" t="s">
        <v>53</v>
      </c>
      <c r="I3188" s="130" t="s">
        <v>66</v>
      </c>
      <c r="J3188" s="130" t="s">
        <v>45</v>
      </c>
      <c r="K3188" s="130" t="s">
        <v>44</v>
      </c>
    </row>
    <row r="3189" spans="1:11" x14ac:dyDescent="0.35">
      <c r="A3189" s="130">
        <v>710</v>
      </c>
      <c r="B3189" s="130">
        <v>37</v>
      </c>
      <c r="C3189" s="130" t="s">
        <v>106</v>
      </c>
      <c r="D3189" s="130">
        <v>43586</v>
      </c>
      <c r="E3189" s="130" t="s">
        <v>224</v>
      </c>
      <c r="F3189" s="130">
        <v>3.3830893850685402</v>
      </c>
      <c r="G3189" s="130" t="s">
        <v>53</v>
      </c>
      <c r="H3189" s="130" t="s">
        <v>53</v>
      </c>
      <c r="I3189" s="130" t="s">
        <v>66</v>
      </c>
      <c r="J3189" s="130" t="s">
        <v>45</v>
      </c>
      <c r="K3189" s="130" t="s">
        <v>44</v>
      </c>
    </row>
    <row r="3190" spans="1:11" x14ac:dyDescent="0.35">
      <c r="A3190" s="130">
        <v>715</v>
      </c>
      <c r="B3190" s="130">
        <v>37</v>
      </c>
      <c r="C3190" s="130" t="s">
        <v>106</v>
      </c>
      <c r="D3190" s="130">
        <v>42278</v>
      </c>
      <c r="E3190" s="130" t="s">
        <v>224</v>
      </c>
      <c r="F3190" s="130">
        <v>3.3830893850685402</v>
      </c>
      <c r="G3190" s="130" t="s">
        <v>53</v>
      </c>
      <c r="H3190" s="130" t="s">
        <v>53</v>
      </c>
      <c r="I3190" s="130" t="s">
        <v>66</v>
      </c>
      <c r="J3190" s="130" t="s">
        <v>45</v>
      </c>
      <c r="K3190" s="130" t="s">
        <v>44</v>
      </c>
    </row>
    <row r="3191" spans="1:11" x14ac:dyDescent="0.35">
      <c r="A3191" s="130">
        <v>720</v>
      </c>
      <c r="B3191" s="130">
        <v>37</v>
      </c>
      <c r="C3191" s="130" t="s">
        <v>106</v>
      </c>
      <c r="D3191" s="130">
        <v>42709</v>
      </c>
      <c r="E3191" s="130" t="s">
        <v>224</v>
      </c>
      <c r="F3191" s="130">
        <v>3.3830893850685402</v>
      </c>
      <c r="G3191" s="130" t="s">
        <v>53</v>
      </c>
      <c r="H3191" s="130" t="s">
        <v>53</v>
      </c>
      <c r="I3191" s="130" t="s">
        <v>66</v>
      </c>
      <c r="J3191" s="130" t="s">
        <v>45</v>
      </c>
      <c r="K3191" s="130" t="s">
        <v>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91"/>
  <sheetViews>
    <sheetView workbookViewId="0">
      <selection activeCell="J12" sqref="J12"/>
    </sheetView>
  </sheetViews>
  <sheetFormatPr defaultRowHeight="14.5" x14ac:dyDescent="0.35"/>
  <cols>
    <col min="1" max="16384" width="8.7265625" style="130"/>
  </cols>
  <sheetData>
    <row r="1" spans="1:11" x14ac:dyDescent="0.35">
      <c r="A1" s="130" t="s">
        <v>151</v>
      </c>
      <c r="B1" s="130" t="s">
        <v>223</v>
      </c>
      <c r="C1" s="130" t="s">
        <v>54</v>
      </c>
      <c r="D1" s="130" t="s">
        <v>225</v>
      </c>
      <c r="E1" s="130" t="s">
        <v>53</v>
      </c>
      <c r="F1" s="132" t="s">
        <v>52</v>
      </c>
      <c r="G1" s="130" t="s">
        <v>51</v>
      </c>
      <c r="H1" s="130" t="s">
        <v>50</v>
      </c>
      <c r="I1" s="130" t="s">
        <v>49</v>
      </c>
      <c r="J1" s="130" t="s">
        <v>48</v>
      </c>
      <c r="K1" s="130" t="s">
        <v>47</v>
      </c>
    </row>
    <row r="2" spans="1:11" x14ac:dyDescent="0.35">
      <c r="A2" s="130">
        <v>0</v>
      </c>
      <c r="B2" s="130">
        <v>37</v>
      </c>
      <c r="C2" s="130" t="s">
        <v>86</v>
      </c>
      <c r="D2" s="130">
        <v>7</v>
      </c>
      <c r="E2" s="130" t="s">
        <v>224</v>
      </c>
      <c r="F2" s="130">
        <v>0.223060838575948</v>
      </c>
      <c r="G2" s="130" t="s">
        <v>53</v>
      </c>
      <c r="H2" s="130" t="s">
        <v>53</v>
      </c>
      <c r="I2" s="130" t="s">
        <v>66</v>
      </c>
      <c r="J2" s="130" t="s">
        <v>45</v>
      </c>
      <c r="K2" s="130" t="s">
        <v>44</v>
      </c>
    </row>
    <row r="3" spans="1:11" x14ac:dyDescent="0.35">
      <c r="A3" s="130">
        <v>5</v>
      </c>
      <c r="B3" s="130">
        <v>37</v>
      </c>
      <c r="C3" s="130" t="s">
        <v>86</v>
      </c>
      <c r="D3" s="130">
        <v>56</v>
      </c>
      <c r="E3" s="130" t="s">
        <v>224</v>
      </c>
      <c r="F3" s="130">
        <v>0.223060838575948</v>
      </c>
      <c r="G3" s="130" t="s">
        <v>53</v>
      </c>
      <c r="H3" s="130" t="s">
        <v>53</v>
      </c>
      <c r="I3" s="130" t="s">
        <v>66</v>
      </c>
      <c r="J3" s="130" t="s">
        <v>45</v>
      </c>
      <c r="K3" s="130" t="s">
        <v>44</v>
      </c>
    </row>
    <row r="4" spans="1:11" x14ac:dyDescent="0.35">
      <c r="A4" s="130">
        <v>10</v>
      </c>
      <c r="B4" s="130">
        <v>37</v>
      </c>
      <c r="C4" s="130" t="s">
        <v>86</v>
      </c>
      <c r="D4" s="130">
        <v>214</v>
      </c>
      <c r="E4" s="130" t="s">
        <v>224</v>
      </c>
      <c r="F4" s="130">
        <v>0.223060838575948</v>
      </c>
      <c r="G4" s="130" t="s">
        <v>53</v>
      </c>
      <c r="H4" s="130" t="s">
        <v>53</v>
      </c>
      <c r="I4" s="130" t="s">
        <v>66</v>
      </c>
      <c r="J4" s="130" t="s">
        <v>45</v>
      </c>
      <c r="K4" s="130" t="s">
        <v>44</v>
      </c>
    </row>
    <row r="5" spans="1:11" x14ac:dyDescent="0.35">
      <c r="A5" s="130">
        <v>15</v>
      </c>
      <c r="B5" s="130">
        <v>36.9</v>
      </c>
      <c r="C5" s="130" t="s">
        <v>86</v>
      </c>
      <c r="D5" s="130">
        <v>548</v>
      </c>
      <c r="E5" s="130" t="s">
        <v>224</v>
      </c>
      <c r="F5" s="130">
        <v>0.223060838575948</v>
      </c>
      <c r="G5" s="130" t="s">
        <v>53</v>
      </c>
      <c r="H5" s="130" t="s">
        <v>53</v>
      </c>
      <c r="I5" s="130" t="s">
        <v>66</v>
      </c>
      <c r="J5" s="130" t="s">
        <v>45</v>
      </c>
      <c r="K5" s="130" t="s">
        <v>44</v>
      </c>
    </row>
    <row r="6" spans="1:11" x14ac:dyDescent="0.35">
      <c r="A6" s="130">
        <v>20</v>
      </c>
      <c r="B6" s="130">
        <v>37</v>
      </c>
      <c r="C6" s="130" t="s">
        <v>86</v>
      </c>
      <c r="D6" s="130">
        <v>1135</v>
      </c>
      <c r="E6" s="130" t="s">
        <v>224</v>
      </c>
      <c r="F6" s="130">
        <v>0.223060838575948</v>
      </c>
      <c r="G6" s="130" t="s">
        <v>53</v>
      </c>
      <c r="H6" s="130" t="s">
        <v>53</v>
      </c>
      <c r="I6" s="130" t="s">
        <v>66</v>
      </c>
      <c r="J6" s="130" t="s">
        <v>45</v>
      </c>
      <c r="K6" s="130" t="s">
        <v>44</v>
      </c>
    </row>
    <row r="7" spans="1:11" x14ac:dyDescent="0.35">
      <c r="A7" s="130">
        <v>25</v>
      </c>
      <c r="B7" s="130">
        <v>37</v>
      </c>
      <c r="C7" s="130" t="s">
        <v>86</v>
      </c>
      <c r="D7" s="130">
        <v>1875</v>
      </c>
      <c r="E7" s="130" t="s">
        <v>224</v>
      </c>
      <c r="F7" s="130">
        <v>0.223060838575948</v>
      </c>
      <c r="G7" s="130" t="s">
        <v>53</v>
      </c>
      <c r="H7" s="130" t="s">
        <v>53</v>
      </c>
      <c r="I7" s="130" t="s">
        <v>66</v>
      </c>
      <c r="J7" s="130" t="s">
        <v>45</v>
      </c>
      <c r="K7" s="130" t="s">
        <v>44</v>
      </c>
    </row>
    <row r="8" spans="1:11" x14ac:dyDescent="0.35">
      <c r="A8" s="130">
        <v>30</v>
      </c>
      <c r="B8" s="130">
        <v>36.9</v>
      </c>
      <c r="C8" s="130" t="s">
        <v>86</v>
      </c>
      <c r="D8" s="130">
        <v>2777</v>
      </c>
      <c r="E8" s="130" t="s">
        <v>224</v>
      </c>
      <c r="F8" s="130">
        <v>0.223060838575948</v>
      </c>
      <c r="G8" s="130" t="s">
        <v>53</v>
      </c>
      <c r="H8" s="130" t="s">
        <v>53</v>
      </c>
      <c r="I8" s="130" t="s">
        <v>66</v>
      </c>
      <c r="J8" s="130" t="s">
        <v>45</v>
      </c>
      <c r="K8" s="130" t="s">
        <v>44</v>
      </c>
    </row>
    <row r="9" spans="1:11" x14ac:dyDescent="0.35">
      <c r="A9" s="130">
        <v>35</v>
      </c>
      <c r="B9" s="130">
        <v>37</v>
      </c>
      <c r="C9" s="130" t="s">
        <v>86</v>
      </c>
      <c r="D9" s="130">
        <v>3791</v>
      </c>
      <c r="E9" s="130" t="s">
        <v>224</v>
      </c>
      <c r="F9" s="130">
        <v>0.223060838575948</v>
      </c>
      <c r="G9" s="130" t="s">
        <v>53</v>
      </c>
      <c r="H9" s="130" t="s">
        <v>53</v>
      </c>
      <c r="I9" s="130" t="s">
        <v>66</v>
      </c>
      <c r="J9" s="130" t="s">
        <v>45</v>
      </c>
      <c r="K9" s="130" t="s">
        <v>44</v>
      </c>
    </row>
    <row r="10" spans="1:11" x14ac:dyDescent="0.35">
      <c r="A10" s="130">
        <v>40</v>
      </c>
      <c r="B10" s="130">
        <v>37</v>
      </c>
      <c r="C10" s="130" t="s">
        <v>86</v>
      </c>
      <c r="D10" s="130">
        <v>4869</v>
      </c>
      <c r="E10" s="130" t="s">
        <v>224</v>
      </c>
      <c r="F10" s="130">
        <v>0.223060838575948</v>
      </c>
      <c r="G10" s="130" t="s">
        <v>53</v>
      </c>
      <c r="H10" s="130" t="s">
        <v>53</v>
      </c>
      <c r="I10" s="130" t="s">
        <v>66</v>
      </c>
      <c r="J10" s="130" t="s">
        <v>45</v>
      </c>
      <c r="K10" s="130" t="s">
        <v>44</v>
      </c>
    </row>
    <row r="11" spans="1:11" x14ac:dyDescent="0.35">
      <c r="A11" s="130">
        <v>45</v>
      </c>
      <c r="B11" s="130">
        <v>37</v>
      </c>
      <c r="C11" s="130" t="s">
        <v>86</v>
      </c>
      <c r="D11" s="130">
        <v>5770</v>
      </c>
      <c r="E11" s="130" t="s">
        <v>224</v>
      </c>
      <c r="F11" s="130">
        <v>0.223060838575948</v>
      </c>
      <c r="G11" s="130" t="s">
        <v>53</v>
      </c>
      <c r="H11" s="130" t="s">
        <v>53</v>
      </c>
      <c r="I11" s="130" t="s">
        <v>66</v>
      </c>
      <c r="J11" s="130" t="s">
        <v>45</v>
      </c>
      <c r="K11" s="130" t="s">
        <v>44</v>
      </c>
    </row>
    <row r="12" spans="1:11" x14ac:dyDescent="0.35">
      <c r="A12" s="130">
        <v>50</v>
      </c>
      <c r="B12" s="130">
        <v>37</v>
      </c>
      <c r="C12" s="130" t="s">
        <v>86</v>
      </c>
      <c r="D12" s="130">
        <v>6746</v>
      </c>
      <c r="E12" s="130" t="s">
        <v>224</v>
      </c>
      <c r="F12" s="130">
        <v>0.223060838575948</v>
      </c>
      <c r="G12" s="130" t="s">
        <v>53</v>
      </c>
      <c r="H12" s="130" t="s">
        <v>53</v>
      </c>
      <c r="I12" s="130" t="s">
        <v>66</v>
      </c>
      <c r="J12" s="130" t="s">
        <v>45</v>
      </c>
      <c r="K12" s="130" t="s">
        <v>44</v>
      </c>
    </row>
    <row r="13" spans="1:11" x14ac:dyDescent="0.35">
      <c r="A13" s="130">
        <v>55</v>
      </c>
      <c r="B13" s="130">
        <v>37</v>
      </c>
      <c r="C13" s="130" t="s">
        <v>86</v>
      </c>
      <c r="D13" s="130">
        <v>7674</v>
      </c>
      <c r="E13" s="130" t="s">
        <v>224</v>
      </c>
      <c r="F13" s="130">
        <v>0.223060838575948</v>
      </c>
      <c r="G13" s="130" t="s">
        <v>53</v>
      </c>
      <c r="H13" s="130" t="s">
        <v>53</v>
      </c>
      <c r="I13" s="130" t="s">
        <v>66</v>
      </c>
      <c r="J13" s="130" t="s">
        <v>45</v>
      </c>
      <c r="K13" s="130" t="s">
        <v>44</v>
      </c>
    </row>
    <row r="14" spans="1:11" x14ac:dyDescent="0.35">
      <c r="A14" s="130">
        <v>60</v>
      </c>
      <c r="B14" s="130">
        <v>37</v>
      </c>
      <c r="C14" s="130" t="s">
        <v>86</v>
      </c>
      <c r="D14" s="130">
        <v>8395</v>
      </c>
      <c r="E14" s="130" t="s">
        <v>224</v>
      </c>
      <c r="F14" s="130">
        <v>0.223060838575948</v>
      </c>
      <c r="G14" s="130" t="s">
        <v>53</v>
      </c>
      <c r="H14" s="130" t="s">
        <v>53</v>
      </c>
      <c r="I14" s="130" t="s">
        <v>66</v>
      </c>
      <c r="J14" s="130" t="s">
        <v>45</v>
      </c>
      <c r="K14" s="130" t="s">
        <v>44</v>
      </c>
    </row>
    <row r="15" spans="1:11" x14ac:dyDescent="0.35">
      <c r="A15" s="130">
        <v>65</v>
      </c>
      <c r="B15" s="130">
        <v>37</v>
      </c>
      <c r="C15" s="130" t="s">
        <v>86</v>
      </c>
      <c r="D15" s="130">
        <v>9144</v>
      </c>
      <c r="E15" s="130" t="s">
        <v>224</v>
      </c>
      <c r="F15" s="130">
        <v>0.223060838575948</v>
      </c>
      <c r="G15" s="130" t="s">
        <v>53</v>
      </c>
      <c r="H15" s="130" t="s">
        <v>53</v>
      </c>
      <c r="I15" s="130" t="s">
        <v>66</v>
      </c>
      <c r="J15" s="130" t="s">
        <v>45</v>
      </c>
      <c r="K15" s="130" t="s">
        <v>44</v>
      </c>
    </row>
    <row r="16" spans="1:11" x14ac:dyDescent="0.35">
      <c r="A16" s="130">
        <v>70</v>
      </c>
      <c r="B16" s="130">
        <v>37.1</v>
      </c>
      <c r="C16" s="130" t="s">
        <v>86</v>
      </c>
      <c r="D16" s="130">
        <v>9771</v>
      </c>
      <c r="E16" s="130" t="s">
        <v>224</v>
      </c>
      <c r="F16" s="130">
        <v>0.223060838575948</v>
      </c>
      <c r="G16" s="130" t="s">
        <v>53</v>
      </c>
      <c r="H16" s="130" t="s">
        <v>53</v>
      </c>
      <c r="I16" s="130" t="s">
        <v>66</v>
      </c>
      <c r="J16" s="130" t="s">
        <v>45</v>
      </c>
      <c r="K16" s="130" t="s">
        <v>44</v>
      </c>
    </row>
    <row r="17" spans="1:11" x14ac:dyDescent="0.35">
      <c r="A17" s="130">
        <v>75</v>
      </c>
      <c r="B17" s="130">
        <v>37</v>
      </c>
      <c r="C17" s="130" t="s">
        <v>86</v>
      </c>
      <c r="D17" s="130">
        <v>10536</v>
      </c>
      <c r="E17" s="130" t="s">
        <v>224</v>
      </c>
      <c r="F17" s="130">
        <v>0.223060838575948</v>
      </c>
      <c r="G17" s="130" t="s">
        <v>53</v>
      </c>
      <c r="H17" s="130" t="s">
        <v>53</v>
      </c>
      <c r="I17" s="130" t="s">
        <v>66</v>
      </c>
      <c r="J17" s="130" t="s">
        <v>45</v>
      </c>
      <c r="K17" s="130" t="s">
        <v>44</v>
      </c>
    </row>
    <row r="18" spans="1:11" x14ac:dyDescent="0.35">
      <c r="A18" s="130">
        <v>80</v>
      </c>
      <c r="B18" s="130">
        <v>37</v>
      </c>
      <c r="C18" s="130" t="s">
        <v>86</v>
      </c>
      <c r="D18" s="130">
        <v>10895</v>
      </c>
      <c r="E18" s="130" t="s">
        <v>224</v>
      </c>
      <c r="F18" s="130">
        <v>0.223060838575948</v>
      </c>
      <c r="G18" s="130" t="s">
        <v>53</v>
      </c>
      <c r="H18" s="130" t="s">
        <v>53</v>
      </c>
      <c r="I18" s="130" t="s">
        <v>66</v>
      </c>
      <c r="J18" s="130" t="s">
        <v>45</v>
      </c>
      <c r="K18" s="130" t="s">
        <v>44</v>
      </c>
    </row>
    <row r="19" spans="1:11" x14ac:dyDescent="0.35">
      <c r="A19" s="130">
        <v>85</v>
      </c>
      <c r="B19" s="130">
        <v>37</v>
      </c>
      <c r="C19" s="130" t="s">
        <v>86</v>
      </c>
      <c r="D19" s="130">
        <v>11342</v>
      </c>
      <c r="E19" s="130" t="s">
        <v>224</v>
      </c>
      <c r="F19" s="130">
        <v>0.223060838575948</v>
      </c>
      <c r="G19" s="130" t="s">
        <v>53</v>
      </c>
      <c r="H19" s="130" t="s">
        <v>53</v>
      </c>
      <c r="I19" s="130" t="s">
        <v>66</v>
      </c>
      <c r="J19" s="130" t="s">
        <v>45</v>
      </c>
      <c r="K19" s="130" t="s">
        <v>44</v>
      </c>
    </row>
    <row r="20" spans="1:11" x14ac:dyDescent="0.35">
      <c r="A20" s="130">
        <v>90</v>
      </c>
      <c r="B20" s="130">
        <v>37</v>
      </c>
      <c r="C20" s="130" t="s">
        <v>86</v>
      </c>
      <c r="D20" s="130">
        <v>11751</v>
      </c>
      <c r="E20" s="130" t="s">
        <v>224</v>
      </c>
      <c r="F20" s="130">
        <v>0.223060838575948</v>
      </c>
      <c r="G20" s="130" t="s">
        <v>53</v>
      </c>
      <c r="H20" s="130" t="s">
        <v>53</v>
      </c>
      <c r="I20" s="130" t="s">
        <v>66</v>
      </c>
      <c r="J20" s="130" t="s">
        <v>45</v>
      </c>
      <c r="K20" s="130" t="s">
        <v>44</v>
      </c>
    </row>
    <row r="21" spans="1:11" x14ac:dyDescent="0.35">
      <c r="A21" s="130">
        <v>95</v>
      </c>
      <c r="B21" s="130">
        <v>37</v>
      </c>
      <c r="C21" s="130" t="s">
        <v>86</v>
      </c>
      <c r="D21" s="130">
        <v>12014</v>
      </c>
      <c r="E21" s="130" t="s">
        <v>224</v>
      </c>
      <c r="F21" s="130">
        <v>0.223060838575948</v>
      </c>
      <c r="G21" s="130" t="s">
        <v>53</v>
      </c>
      <c r="H21" s="130" t="s">
        <v>53</v>
      </c>
      <c r="I21" s="130" t="s">
        <v>66</v>
      </c>
      <c r="J21" s="130" t="s">
        <v>45</v>
      </c>
      <c r="K21" s="130" t="s">
        <v>44</v>
      </c>
    </row>
    <row r="22" spans="1:11" x14ac:dyDescent="0.35">
      <c r="A22" s="130">
        <v>100</v>
      </c>
      <c r="B22" s="130">
        <v>37</v>
      </c>
      <c r="C22" s="130" t="s">
        <v>86</v>
      </c>
      <c r="D22" s="130">
        <v>12328</v>
      </c>
      <c r="E22" s="130" t="s">
        <v>224</v>
      </c>
      <c r="F22" s="130">
        <v>0.223060838575948</v>
      </c>
      <c r="G22" s="130" t="s">
        <v>53</v>
      </c>
      <c r="H22" s="130" t="s">
        <v>53</v>
      </c>
      <c r="I22" s="130" t="s">
        <v>66</v>
      </c>
      <c r="J22" s="130" t="s">
        <v>45</v>
      </c>
      <c r="K22" s="130" t="s">
        <v>44</v>
      </c>
    </row>
    <row r="23" spans="1:11" x14ac:dyDescent="0.35">
      <c r="A23" s="130">
        <v>105</v>
      </c>
      <c r="B23" s="130">
        <v>37</v>
      </c>
      <c r="C23" s="130" t="s">
        <v>86</v>
      </c>
      <c r="D23" s="130">
        <v>12378</v>
      </c>
      <c r="E23" s="130" t="s">
        <v>224</v>
      </c>
      <c r="F23" s="130">
        <v>0.223060838575948</v>
      </c>
      <c r="G23" s="130" t="s">
        <v>53</v>
      </c>
      <c r="H23" s="130" t="s">
        <v>53</v>
      </c>
      <c r="I23" s="130" t="s">
        <v>66</v>
      </c>
      <c r="J23" s="130" t="s">
        <v>45</v>
      </c>
      <c r="K23" s="130" t="s">
        <v>44</v>
      </c>
    </row>
    <row r="24" spans="1:11" x14ac:dyDescent="0.35">
      <c r="A24" s="130">
        <v>110</v>
      </c>
      <c r="B24" s="130">
        <v>37</v>
      </c>
      <c r="C24" s="130" t="s">
        <v>86</v>
      </c>
      <c r="D24" s="130">
        <v>12648</v>
      </c>
      <c r="E24" s="130" t="s">
        <v>224</v>
      </c>
      <c r="F24" s="130">
        <v>0.223060838575948</v>
      </c>
      <c r="G24" s="130" t="s">
        <v>53</v>
      </c>
      <c r="H24" s="130" t="s">
        <v>53</v>
      </c>
      <c r="I24" s="130" t="s">
        <v>66</v>
      </c>
      <c r="J24" s="130" t="s">
        <v>45</v>
      </c>
      <c r="K24" s="130" t="s">
        <v>44</v>
      </c>
    </row>
    <row r="25" spans="1:11" x14ac:dyDescent="0.35">
      <c r="A25" s="130">
        <v>115</v>
      </c>
      <c r="B25" s="130">
        <v>37</v>
      </c>
      <c r="C25" s="130" t="s">
        <v>86</v>
      </c>
      <c r="D25" s="130">
        <v>12711</v>
      </c>
      <c r="E25" s="130" t="s">
        <v>224</v>
      </c>
      <c r="F25" s="130">
        <v>0.223060838575948</v>
      </c>
      <c r="G25" s="130" t="s">
        <v>53</v>
      </c>
      <c r="H25" s="130" t="s">
        <v>53</v>
      </c>
      <c r="I25" s="130" t="s">
        <v>66</v>
      </c>
      <c r="J25" s="130" t="s">
        <v>45</v>
      </c>
      <c r="K25" s="130" t="s">
        <v>44</v>
      </c>
    </row>
    <row r="26" spans="1:11" x14ac:dyDescent="0.35">
      <c r="A26" s="130">
        <v>120</v>
      </c>
      <c r="B26" s="130">
        <v>36.9</v>
      </c>
      <c r="C26" s="130" t="s">
        <v>86</v>
      </c>
      <c r="D26" s="130">
        <v>12822</v>
      </c>
      <c r="E26" s="130" t="s">
        <v>224</v>
      </c>
      <c r="F26" s="130">
        <v>0.223060838575948</v>
      </c>
      <c r="G26" s="130" t="s">
        <v>53</v>
      </c>
      <c r="H26" s="130" t="s">
        <v>53</v>
      </c>
      <c r="I26" s="130" t="s">
        <v>66</v>
      </c>
      <c r="J26" s="130" t="s">
        <v>45</v>
      </c>
      <c r="K26" s="130" t="s">
        <v>44</v>
      </c>
    </row>
    <row r="27" spans="1:11" x14ac:dyDescent="0.35">
      <c r="A27" s="130">
        <v>125</v>
      </c>
      <c r="B27" s="130">
        <v>37</v>
      </c>
      <c r="C27" s="130" t="s">
        <v>86</v>
      </c>
      <c r="D27" s="130">
        <v>12940</v>
      </c>
      <c r="E27" s="130" t="s">
        <v>224</v>
      </c>
      <c r="F27" s="130">
        <v>0.223060838575948</v>
      </c>
      <c r="G27" s="130" t="s">
        <v>53</v>
      </c>
      <c r="H27" s="130" t="s">
        <v>53</v>
      </c>
      <c r="I27" s="130" t="s">
        <v>66</v>
      </c>
      <c r="J27" s="130" t="s">
        <v>45</v>
      </c>
      <c r="K27" s="130" t="s">
        <v>44</v>
      </c>
    </row>
    <row r="28" spans="1:11" x14ac:dyDescent="0.35">
      <c r="A28" s="130">
        <v>130</v>
      </c>
      <c r="B28" s="130">
        <v>37</v>
      </c>
      <c r="C28" s="130" t="s">
        <v>86</v>
      </c>
      <c r="D28" s="130">
        <v>12901</v>
      </c>
      <c r="E28" s="130" t="s">
        <v>224</v>
      </c>
      <c r="F28" s="130">
        <v>0.223060838575948</v>
      </c>
      <c r="G28" s="130" t="s">
        <v>53</v>
      </c>
      <c r="H28" s="130" t="s">
        <v>53</v>
      </c>
      <c r="I28" s="130" t="s">
        <v>66</v>
      </c>
      <c r="J28" s="130" t="s">
        <v>45</v>
      </c>
      <c r="K28" s="130" t="s">
        <v>44</v>
      </c>
    </row>
    <row r="29" spans="1:11" x14ac:dyDescent="0.35">
      <c r="A29" s="130">
        <v>135</v>
      </c>
      <c r="B29" s="130">
        <v>37</v>
      </c>
      <c r="C29" s="130" t="s">
        <v>86</v>
      </c>
      <c r="D29" s="130">
        <v>13093</v>
      </c>
      <c r="E29" s="130" t="s">
        <v>224</v>
      </c>
      <c r="F29" s="130">
        <v>0.223060838575948</v>
      </c>
      <c r="G29" s="130" t="s">
        <v>53</v>
      </c>
      <c r="H29" s="130" t="s">
        <v>53</v>
      </c>
      <c r="I29" s="130" t="s">
        <v>66</v>
      </c>
      <c r="J29" s="130" t="s">
        <v>45</v>
      </c>
      <c r="K29" s="130" t="s">
        <v>44</v>
      </c>
    </row>
    <row r="30" spans="1:11" x14ac:dyDescent="0.35">
      <c r="A30" s="130">
        <v>140</v>
      </c>
      <c r="B30" s="130">
        <v>37</v>
      </c>
      <c r="C30" s="130" t="s">
        <v>86</v>
      </c>
      <c r="D30" s="130">
        <v>12995</v>
      </c>
      <c r="E30" s="130" t="s">
        <v>224</v>
      </c>
      <c r="F30" s="130">
        <v>0.223060838575948</v>
      </c>
      <c r="G30" s="130" t="s">
        <v>53</v>
      </c>
      <c r="H30" s="130" t="s">
        <v>53</v>
      </c>
      <c r="I30" s="130" t="s">
        <v>66</v>
      </c>
      <c r="J30" s="130" t="s">
        <v>45</v>
      </c>
      <c r="K30" s="130" t="s">
        <v>44</v>
      </c>
    </row>
    <row r="31" spans="1:11" x14ac:dyDescent="0.35">
      <c r="A31" s="130">
        <v>145</v>
      </c>
      <c r="B31" s="130">
        <v>37</v>
      </c>
      <c r="C31" s="130" t="s">
        <v>86</v>
      </c>
      <c r="D31" s="130">
        <v>12905</v>
      </c>
      <c r="E31" s="130" t="s">
        <v>224</v>
      </c>
      <c r="F31" s="130">
        <v>0.223060838575948</v>
      </c>
      <c r="G31" s="130" t="s">
        <v>53</v>
      </c>
      <c r="H31" s="130" t="s">
        <v>53</v>
      </c>
      <c r="I31" s="130" t="s">
        <v>66</v>
      </c>
      <c r="J31" s="130" t="s">
        <v>45</v>
      </c>
      <c r="K31" s="130" t="s">
        <v>44</v>
      </c>
    </row>
    <row r="32" spans="1:11" x14ac:dyDescent="0.35">
      <c r="A32" s="130">
        <v>150</v>
      </c>
      <c r="B32" s="130">
        <v>37</v>
      </c>
      <c r="C32" s="130" t="s">
        <v>86</v>
      </c>
      <c r="D32" s="130">
        <v>12946</v>
      </c>
      <c r="E32" s="130" t="s">
        <v>224</v>
      </c>
      <c r="F32" s="130">
        <v>0.223060838575948</v>
      </c>
      <c r="G32" s="130" t="s">
        <v>53</v>
      </c>
      <c r="H32" s="130" t="s">
        <v>53</v>
      </c>
      <c r="I32" s="130" t="s">
        <v>66</v>
      </c>
      <c r="J32" s="130" t="s">
        <v>45</v>
      </c>
      <c r="K32" s="130" t="s">
        <v>44</v>
      </c>
    </row>
    <row r="33" spans="1:11" x14ac:dyDescent="0.35">
      <c r="A33" s="130">
        <v>155</v>
      </c>
      <c r="B33" s="130">
        <v>37</v>
      </c>
      <c r="C33" s="130" t="s">
        <v>86</v>
      </c>
      <c r="D33" s="130">
        <v>12953</v>
      </c>
      <c r="E33" s="130" t="s">
        <v>224</v>
      </c>
      <c r="F33" s="130">
        <v>0.223060838575948</v>
      </c>
      <c r="G33" s="130" t="s">
        <v>53</v>
      </c>
      <c r="H33" s="130" t="s">
        <v>53</v>
      </c>
      <c r="I33" s="130" t="s">
        <v>66</v>
      </c>
      <c r="J33" s="130" t="s">
        <v>45</v>
      </c>
      <c r="K33" s="130" t="s">
        <v>44</v>
      </c>
    </row>
    <row r="34" spans="1:11" x14ac:dyDescent="0.35">
      <c r="A34" s="130">
        <v>160</v>
      </c>
      <c r="B34" s="130">
        <v>37</v>
      </c>
      <c r="C34" s="130" t="s">
        <v>86</v>
      </c>
      <c r="D34" s="130">
        <v>12973</v>
      </c>
      <c r="E34" s="130" t="s">
        <v>224</v>
      </c>
      <c r="F34" s="130">
        <v>0.223060838575948</v>
      </c>
      <c r="G34" s="130" t="s">
        <v>53</v>
      </c>
      <c r="H34" s="130" t="s">
        <v>53</v>
      </c>
      <c r="I34" s="130" t="s">
        <v>66</v>
      </c>
      <c r="J34" s="130" t="s">
        <v>45</v>
      </c>
      <c r="K34" s="130" t="s">
        <v>44</v>
      </c>
    </row>
    <row r="35" spans="1:11" x14ac:dyDescent="0.35">
      <c r="A35" s="130">
        <v>165</v>
      </c>
      <c r="B35" s="130">
        <v>37</v>
      </c>
      <c r="C35" s="130" t="s">
        <v>86</v>
      </c>
      <c r="D35" s="130">
        <v>13044</v>
      </c>
      <c r="E35" s="130" t="s">
        <v>224</v>
      </c>
      <c r="F35" s="130">
        <v>0.223060838575948</v>
      </c>
      <c r="G35" s="130" t="s">
        <v>53</v>
      </c>
      <c r="H35" s="130" t="s">
        <v>53</v>
      </c>
      <c r="I35" s="130" t="s">
        <v>66</v>
      </c>
      <c r="J35" s="130" t="s">
        <v>45</v>
      </c>
      <c r="K35" s="130" t="s">
        <v>44</v>
      </c>
    </row>
    <row r="36" spans="1:11" x14ac:dyDescent="0.35">
      <c r="A36" s="130">
        <v>170</v>
      </c>
      <c r="B36" s="130">
        <v>37</v>
      </c>
      <c r="C36" s="130" t="s">
        <v>86</v>
      </c>
      <c r="D36" s="130">
        <v>12885</v>
      </c>
      <c r="E36" s="130" t="s">
        <v>224</v>
      </c>
      <c r="F36" s="130">
        <v>0.223060838575948</v>
      </c>
      <c r="G36" s="130" t="s">
        <v>53</v>
      </c>
      <c r="H36" s="130" t="s">
        <v>53</v>
      </c>
      <c r="I36" s="130" t="s">
        <v>66</v>
      </c>
      <c r="J36" s="130" t="s">
        <v>45</v>
      </c>
      <c r="K36" s="130" t="s">
        <v>44</v>
      </c>
    </row>
    <row r="37" spans="1:11" x14ac:dyDescent="0.35">
      <c r="A37" s="130">
        <v>175</v>
      </c>
      <c r="B37" s="130">
        <v>37</v>
      </c>
      <c r="C37" s="130" t="s">
        <v>86</v>
      </c>
      <c r="D37" s="130">
        <v>12992</v>
      </c>
      <c r="E37" s="130" t="s">
        <v>224</v>
      </c>
      <c r="F37" s="130">
        <v>0.223060838575948</v>
      </c>
      <c r="G37" s="130" t="s">
        <v>53</v>
      </c>
      <c r="H37" s="130" t="s">
        <v>53</v>
      </c>
      <c r="I37" s="130" t="s">
        <v>66</v>
      </c>
      <c r="J37" s="130" t="s">
        <v>45</v>
      </c>
      <c r="K37" s="130" t="s">
        <v>44</v>
      </c>
    </row>
    <row r="38" spans="1:11" x14ac:dyDescent="0.35">
      <c r="A38" s="130">
        <v>180</v>
      </c>
      <c r="B38" s="130">
        <v>37</v>
      </c>
      <c r="C38" s="130" t="s">
        <v>86</v>
      </c>
      <c r="D38" s="130">
        <v>13064</v>
      </c>
      <c r="E38" s="130" t="s">
        <v>224</v>
      </c>
      <c r="F38" s="130">
        <v>0.223060838575948</v>
      </c>
      <c r="G38" s="130" t="s">
        <v>53</v>
      </c>
      <c r="H38" s="130" t="s">
        <v>53</v>
      </c>
      <c r="I38" s="130" t="s">
        <v>66</v>
      </c>
      <c r="J38" s="130" t="s">
        <v>45</v>
      </c>
      <c r="K38" s="130" t="s">
        <v>44</v>
      </c>
    </row>
    <row r="39" spans="1:11" x14ac:dyDescent="0.35">
      <c r="A39" s="130">
        <v>185</v>
      </c>
      <c r="B39" s="130">
        <v>37</v>
      </c>
      <c r="C39" s="130" t="s">
        <v>86</v>
      </c>
      <c r="D39" s="130">
        <v>13027</v>
      </c>
      <c r="E39" s="130" t="s">
        <v>224</v>
      </c>
      <c r="F39" s="130">
        <v>0.223060838575948</v>
      </c>
      <c r="G39" s="130" t="s">
        <v>53</v>
      </c>
      <c r="H39" s="130" t="s">
        <v>53</v>
      </c>
      <c r="I39" s="130" t="s">
        <v>66</v>
      </c>
      <c r="J39" s="130" t="s">
        <v>45</v>
      </c>
      <c r="K39" s="130" t="s">
        <v>44</v>
      </c>
    </row>
    <row r="40" spans="1:11" x14ac:dyDescent="0.35">
      <c r="A40" s="130">
        <v>190</v>
      </c>
      <c r="B40" s="130">
        <v>37</v>
      </c>
      <c r="C40" s="130" t="s">
        <v>86</v>
      </c>
      <c r="D40" s="130">
        <v>13066</v>
      </c>
      <c r="E40" s="130" t="s">
        <v>224</v>
      </c>
      <c r="F40" s="130">
        <v>0.223060838575948</v>
      </c>
      <c r="G40" s="130" t="s">
        <v>53</v>
      </c>
      <c r="H40" s="130" t="s">
        <v>53</v>
      </c>
      <c r="I40" s="130" t="s">
        <v>66</v>
      </c>
      <c r="J40" s="130" t="s">
        <v>45</v>
      </c>
      <c r="K40" s="130" t="s">
        <v>44</v>
      </c>
    </row>
    <row r="41" spans="1:11" x14ac:dyDescent="0.35">
      <c r="A41" s="130">
        <v>195</v>
      </c>
      <c r="B41" s="130">
        <v>37</v>
      </c>
      <c r="C41" s="130" t="s">
        <v>86</v>
      </c>
      <c r="D41" s="130">
        <v>13060</v>
      </c>
      <c r="E41" s="130" t="s">
        <v>224</v>
      </c>
      <c r="F41" s="130">
        <v>0.223060838575948</v>
      </c>
      <c r="G41" s="130" t="s">
        <v>53</v>
      </c>
      <c r="H41" s="130" t="s">
        <v>53</v>
      </c>
      <c r="I41" s="130" t="s">
        <v>66</v>
      </c>
      <c r="J41" s="130" t="s">
        <v>45</v>
      </c>
      <c r="K41" s="130" t="s">
        <v>44</v>
      </c>
    </row>
    <row r="42" spans="1:11" x14ac:dyDescent="0.35">
      <c r="A42" s="130">
        <v>200</v>
      </c>
      <c r="B42" s="130">
        <v>37</v>
      </c>
      <c r="C42" s="130" t="s">
        <v>86</v>
      </c>
      <c r="D42" s="130">
        <v>13046</v>
      </c>
      <c r="E42" s="130" t="s">
        <v>224</v>
      </c>
      <c r="F42" s="130">
        <v>0.223060838575948</v>
      </c>
      <c r="G42" s="130" t="s">
        <v>53</v>
      </c>
      <c r="H42" s="130" t="s">
        <v>53</v>
      </c>
      <c r="I42" s="130" t="s">
        <v>66</v>
      </c>
      <c r="J42" s="130" t="s">
        <v>45</v>
      </c>
      <c r="K42" s="130" t="s">
        <v>44</v>
      </c>
    </row>
    <row r="43" spans="1:11" x14ac:dyDescent="0.35">
      <c r="A43" s="130">
        <v>205</v>
      </c>
      <c r="B43" s="130">
        <v>37</v>
      </c>
      <c r="C43" s="130" t="s">
        <v>86</v>
      </c>
      <c r="D43" s="130">
        <v>12955</v>
      </c>
      <c r="E43" s="130" t="s">
        <v>224</v>
      </c>
      <c r="F43" s="130">
        <v>0.223060838575948</v>
      </c>
      <c r="G43" s="130" t="s">
        <v>53</v>
      </c>
      <c r="H43" s="130" t="s">
        <v>53</v>
      </c>
      <c r="I43" s="130" t="s">
        <v>66</v>
      </c>
      <c r="J43" s="130" t="s">
        <v>45</v>
      </c>
      <c r="K43" s="130" t="s">
        <v>44</v>
      </c>
    </row>
    <row r="44" spans="1:11" x14ac:dyDescent="0.35">
      <c r="A44" s="130">
        <v>210</v>
      </c>
      <c r="B44" s="130">
        <v>37</v>
      </c>
      <c r="C44" s="130" t="s">
        <v>86</v>
      </c>
      <c r="D44" s="130">
        <v>13048</v>
      </c>
      <c r="E44" s="130" t="s">
        <v>224</v>
      </c>
      <c r="F44" s="130">
        <v>0.223060838575948</v>
      </c>
      <c r="G44" s="130" t="s">
        <v>53</v>
      </c>
      <c r="H44" s="130" t="s">
        <v>53</v>
      </c>
      <c r="I44" s="130" t="s">
        <v>66</v>
      </c>
      <c r="J44" s="130" t="s">
        <v>45</v>
      </c>
      <c r="K44" s="130" t="s">
        <v>44</v>
      </c>
    </row>
    <row r="45" spans="1:11" x14ac:dyDescent="0.35">
      <c r="A45" s="130">
        <v>215</v>
      </c>
      <c r="B45" s="130">
        <v>37</v>
      </c>
      <c r="C45" s="130" t="s">
        <v>86</v>
      </c>
      <c r="D45" s="130">
        <v>12998</v>
      </c>
      <c r="E45" s="130" t="s">
        <v>224</v>
      </c>
      <c r="F45" s="130">
        <v>0.223060838575948</v>
      </c>
      <c r="G45" s="130" t="s">
        <v>53</v>
      </c>
      <c r="H45" s="130" t="s">
        <v>53</v>
      </c>
      <c r="I45" s="130" t="s">
        <v>66</v>
      </c>
      <c r="J45" s="130" t="s">
        <v>45</v>
      </c>
      <c r="K45" s="130" t="s">
        <v>44</v>
      </c>
    </row>
    <row r="46" spans="1:11" x14ac:dyDescent="0.35">
      <c r="A46" s="130">
        <v>220</v>
      </c>
      <c r="B46" s="130">
        <v>37</v>
      </c>
      <c r="C46" s="130" t="s">
        <v>86</v>
      </c>
      <c r="D46" s="130">
        <v>13021</v>
      </c>
      <c r="E46" s="130" t="s">
        <v>224</v>
      </c>
      <c r="F46" s="130">
        <v>0.223060838575948</v>
      </c>
      <c r="G46" s="130" t="s">
        <v>53</v>
      </c>
      <c r="H46" s="130" t="s">
        <v>53</v>
      </c>
      <c r="I46" s="130" t="s">
        <v>66</v>
      </c>
      <c r="J46" s="130" t="s">
        <v>45</v>
      </c>
      <c r="K46" s="130" t="s">
        <v>44</v>
      </c>
    </row>
    <row r="47" spans="1:11" x14ac:dyDescent="0.35">
      <c r="A47" s="130">
        <v>225</v>
      </c>
      <c r="B47" s="130">
        <v>37</v>
      </c>
      <c r="C47" s="130" t="s">
        <v>86</v>
      </c>
      <c r="D47" s="130">
        <v>12831</v>
      </c>
      <c r="E47" s="130" t="s">
        <v>224</v>
      </c>
      <c r="F47" s="130">
        <v>0.223060838575948</v>
      </c>
      <c r="G47" s="130" t="s">
        <v>53</v>
      </c>
      <c r="H47" s="130" t="s">
        <v>53</v>
      </c>
      <c r="I47" s="130" t="s">
        <v>66</v>
      </c>
      <c r="J47" s="130" t="s">
        <v>45</v>
      </c>
      <c r="K47" s="130" t="s">
        <v>44</v>
      </c>
    </row>
    <row r="48" spans="1:11" x14ac:dyDescent="0.35">
      <c r="A48" s="130">
        <v>230</v>
      </c>
      <c r="B48" s="130">
        <v>37</v>
      </c>
      <c r="C48" s="130" t="s">
        <v>86</v>
      </c>
      <c r="D48" s="130">
        <v>13133</v>
      </c>
      <c r="E48" s="130" t="s">
        <v>224</v>
      </c>
      <c r="F48" s="130">
        <v>0.223060838575948</v>
      </c>
      <c r="G48" s="130" t="s">
        <v>53</v>
      </c>
      <c r="H48" s="130" t="s">
        <v>53</v>
      </c>
      <c r="I48" s="130" t="s">
        <v>66</v>
      </c>
      <c r="J48" s="130" t="s">
        <v>45</v>
      </c>
      <c r="K48" s="130" t="s">
        <v>44</v>
      </c>
    </row>
    <row r="49" spans="1:11" x14ac:dyDescent="0.35">
      <c r="A49" s="130">
        <v>235</v>
      </c>
      <c r="B49" s="130">
        <v>37</v>
      </c>
      <c r="C49" s="130" t="s">
        <v>86</v>
      </c>
      <c r="D49" s="130">
        <v>13030</v>
      </c>
      <c r="E49" s="130" t="s">
        <v>224</v>
      </c>
      <c r="F49" s="130">
        <v>0.223060838575948</v>
      </c>
      <c r="G49" s="130" t="s">
        <v>53</v>
      </c>
      <c r="H49" s="130" t="s">
        <v>53</v>
      </c>
      <c r="I49" s="130" t="s">
        <v>66</v>
      </c>
      <c r="J49" s="130" t="s">
        <v>45</v>
      </c>
      <c r="K49" s="130" t="s">
        <v>44</v>
      </c>
    </row>
    <row r="50" spans="1:11" x14ac:dyDescent="0.35">
      <c r="A50" s="130">
        <v>240</v>
      </c>
      <c r="B50" s="130">
        <v>37</v>
      </c>
      <c r="C50" s="130" t="s">
        <v>86</v>
      </c>
      <c r="D50" s="130">
        <v>12981</v>
      </c>
      <c r="E50" s="130" t="s">
        <v>224</v>
      </c>
      <c r="F50" s="130">
        <v>0.223060838575948</v>
      </c>
      <c r="G50" s="130" t="s">
        <v>53</v>
      </c>
      <c r="H50" s="130" t="s">
        <v>53</v>
      </c>
      <c r="I50" s="130" t="s">
        <v>66</v>
      </c>
      <c r="J50" s="130" t="s">
        <v>45</v>
      </c>
      <c r="K50" s="130" t="s">
        <v>44</v>
      </c>
    </row>
    <row r="51" spans="1:11" x14ac:dyDescent="0.35">
      <c r="A51" s="130">
        <v>245</v>
      </c>
      <c r="B51" s="130">
        <v>37</v>
      </c>
      <c r="C51" s="130" t="s">
        <v>86</v>
      </c>
      <c r="D51" s="130">
        <v>13118</v>
      </c>
      <c r="E51" s="130" t="s">
        <v>224</v>
      </c>
      <c r="F51" s="130">
        <v>0.223060838575948</v>
      </c>
      <c r="G51" s="130" t="s">
        <v>53</v>
      </c>
      <c r="H51" s="130" t="s">
        <v>53</v>
      </c>
      <c r="I51" s="130" t="s">
        <v>66</v>
      </c>
      <c r="J51" s="130" t="s">
        <v>45</v>
      </c>
      <c r="K51" s="130" t="s">
        <v>44</v>
      </c>
    </row>
    <row r="52" spans="1:11" x14ac:dyDescent="0.35">
      <c r="A52" s="130">
        <v>250</v>
      </c>
      <c r="B52" s="130">
        <v>37</v>
      </c>
      <c r="C52" s="130" t="s">
        <v>86</v>
      </c>
      <c r="D52" s="130">
        <v>12951</v>
      </c>
      <c r="E52" s="130" t="s">
        <v>224</v>
      </c>
      <c r="F52" s="130">
        <v>0.223060838575948</v>
      </c>
      <c r="G52" s="130" t="s">
        <v>53</v>
      </c>
      <c r="H52" s="130" t="s">
        <v>53</v>
      </c>
      <c r="I52" s="130" t="s">
        <v>66</v>
      </c>
      <c r="J52" s="130" t="s">
        <v>45</v>
      </c>
      <c r="K52" s="130" t="s">
        <v>44</v>
      </c>
    </row>
    <row r="53" spans="1:11" x14ac:dyDescent="0.35">
      <c r="A53" s="130">
        <v>255</v>
      </c>
      <c r="B53" s="130">
        <v>37</v>
      </c>
      <c r="C53" s="130" t="s">
        <v>86</v>
      </c>
      <c r="D53" s="130">
        <v>12893</v>
      </c>
      <c r="E53" s="130" t="s">
        <v>224</v>
      </c>
      <c r="F53" s="130">
        <v>0.223060838575948</v>
      </c>
      <c r="G53" s="130" t="s">
        <v>53</v>
      </c>
      <c r="H53" s="130" t="s">
        <v>53</v>
      </c>
      <c r="I53" s="130" t="s">
        <v>66</v>
      </c>
      <c r="J53" s="130" t="s">
        <v>45</v>
      </c>
      <c r="K53" s="130" t="s">
        <v>44</v>
      </c>
    </row>
    <row r="54" spans="1:11" x14ac:dyDescent="0.35">
      <c r="A54" s="130">
        <v>260</v>
      </c>
      <c r="B54" s="130">
        <v>37</v>
      </c>
      <c r="C54" s="130" t="s">
        <v>86</v>
      </c>
      <c r="D54" s="130">
        <v>12871</v>
      </c>
      <c r="E54" s="130" t="s">
        <v>224</v>
      </c>
      <c r="F54" s="130">
        <v>0.223060838575948</v>
      </c>
      <c r="G54" s="130" t="s">
        <v>53</v>
      </c>
      <c r="H54" s="130" t="s">
        <v>53</v>
      </c>
      <c r="I54" s="130" t="s">
        <v>66</v>
      </c>
      <c r="J54" s="130" t="s">
        <v>45</v>
      </c>
      <c r="K54" s="130" t="s">
        <v>44</v>
      </c>
    </row>
    <row r="55" spans="1:11" x14ac:dyDescent="0.35">
      <c r="A55" s="130">
        <v>265</v>
      </c>
      <c r="B55" s="130">
        <v>37</v>
      </c>
      <c r="C55" s="130" t="s">
        <v>86</v>
      </c>
      <c r="D55" s="130">
        <v>12920</v>
      </c>
      <c r="E55" s="130" t="s">
        <v>224</v>
      </c>
      <c r="F55" s="130">
        <v>0.223060838575948</v>
      </c>
      <c r="G55" s="130" t="s">
        <v>53</v>
      </c>
      <c r="H55" s="130" t="s">
        <v>53</v>
      </c>
      <c r="I55" s="130" t="s">
        <v>66</v>
      </c>
      <c r="J55" s="130" t="s">
        <v>45</v>
      </c>
      <c r="K55" s="130" t="s">
        <v>44</v>
      </c>
    </row>
    <row r="56" spans="1:11" x14ac:dyDescent="0.35">
      <c r="A56" s="130">
        <v>270</v>
      </c>
      <c r="B56" s="130">
        <v>37</v>
      </c>
      <c r="C56" s="130" t="s">
        <v>86</v>
      </c>
      <c r="D56" s="130">
        <v>12962</v>
      </c>
      <c r="E56" s="130" t="s">
        <v>224</v>
      </c>
      <c r="F56" s="130">
        <v>0.223060838575948</v>
      </c>
      <c r="G56" s="130" t="s">
        <v>53</v>
      </c>
      <c r="H56" s="130" t="s">
        <v>53</v>
      </c>
      <c r="I56" s="130" t="s">
        <v>66</v>
      </c>
      <c r="J56" s="130" t="s">
        <v>45</v>
      </c>
      <c r="K56" s="130" t="s">
        <v>44</v>
      </c>
    </row>
    <row r="57" spans="1:11" x14ac:dyDescent="0.35">
      <c r="A57" s="130">
        <v>275</v>
      </c>
      <c r="B57" s="130">
        <v>37</v>
      </c>
      <c r="C57" s="130" t="s">
        <v>86</v>
      </c>
      <c r="D57" s="130">
        <v>12935</v>
      </c>
      <c r="E57" s="130" t="s">
        <v>224</v>
      </c>
      <c r="F57" s="130">
        <v>0.223060838575948</v>
      </c>
      <c r="G57" s="130" t="s">
        <v>53</v>
      </c>
      <c r="H57" s="130" t="s">
        <v>53</v>
      </c>
      <c r="I57" s="130" t="s">
        <v>66</v>
      </c>
      <c r="J57" s="130" t="s">
        <v>45</v>
      </c>
      <c r="K57" s="130" t="s">
        <v>44</v>
      </c>
    </row>
    <row r="58" spans="1:11" x14ac:dyDescent="0.35">
      <c r="A58" s="130">
        <v>280</v>
      </c>
      <c r="B58" s="130">
        <v>37</v>
      </c>
      <c r="C58" s="130" t="s">
        <v>86</v>
      </c>
      <c r="D58" s="130">
        <v>12979</v>
      </c>
      <c r="E58" s="130" t="s">
        <v>224</v>
      </c>
      <c r="F58" s="130">
        <v>0.223060838575948</v>
      </c>
      <c r="G58" s="130" t="s">
        <v>53</v>
      </c>
      <c r="H58" s="130" t="s">
        <v>53</v>
      </c>
      <c r="I58" s="130" t="s">
        <v>66</v>
      </c>
      <c r="J58" s="130" t="s">
        <v>45</v>
      </c>
      <c r="K58" s="130" t="s">
        <v>44</v>
      </c>
    </row>
    <row r="59" spans="1:11" x14ac:dyDescent="0.35">
      <c r="A59" s="130">
        <v>285</v>
      </c>
      <c r="B59" s="130">
        <v>37</v>
      </c>
      <c r="C59" s="130" t="s">
        <v>86</v>
      </c>
      <c r="D59" s="130">
        <v>12656</v>
      </c>
      <c r="E59" s="130" t="s">
        <v>224</v>
      </c>
      <c r="F59" s="130">
        <v>0.223060838575948</v>
      </c>
      <c r="G59" s="130" t="s">
        <v>53</v>
      </c>
      <c r="H59" s="130" t="s">
        <v>53</v>
      </c>
      <c r="I59" s="130" t="s">
        <v>66</v>
      </c>
      <c r="J59" s="130" t="s">
        <v>45</v>
      </c>
      <c r="K59" s="130" t="s">
        <v>44</v>
      </c>
    </row>
    <row r="60" spans="1:11" x14ac:dyDescent="0.35">
      <c r="A60" s="130">
        <v>290</v>
      </c>
      <c r="B60" s="130">
        <v>37</v>
      </c>
      <c r="C60" s="130" t="s">
        <v>86</v>
      </c>
      <c r="D60" s="130">
        <v>12881</v>
      </c>
      <c r="E60" s="130" t="s">
        <v>224</v>
      </c>
      <c r="F60" s="130">
        <v>0.223060838575948</v>
      </c>
      <c r="G60" s="130" t="s">
        <v>53</v>
      </c>
      <c r="H60" s="130" t="s">
        <v>53</v>
      </c>
      <c r="I60" s="130" t="s">
        <v>66</v>
      </c>
      <c r="J60" s="130" t="s">
        <v>45</v>
      </c>
      <c r="K60" s="130" t="s">
        <v>44</v>
      </c>
    </row>
    <row r="61" spans="1:11" x14ac:dyDescent="0.35">
      <c r="A61" s="130">
        <v>295</v>
      </c>
      <c r="B61" s="130">
        <v>37</v>
      </c>
      <c r="C61" s="130" t="s">
        <v>86</v>
      </c>
      <c r="D61" s="130">
        <v>12888</v>
      </c>
      <c r="E61" s="130" t="s">
        <v>224</v>
      </c>
      <c r="F61" s="130">
        <v>0.223060838575948</v>
      </c>
      <c r="G61" s="130" t="s">
        <v>53</v>
      </c>
      <c r="H61" s="130" t="s">
        <v>53</v>
      </c>
      <c r="I61" s="130" t="s">
        <v>66</v>
      </c>
      <c r="J61" s="130" t="s">
        <v>45</v>
      </c>
      <c r="K61" s="130" t="s">
        <v>44</v>
      </c>
    </row>
    <row r="62" spans="1:11" x14ac:dyDescent="0.35">
      <c r="A62" s="130">
        <v>300</v>
      </c>
      <c r="B62" s="130">
        <v>37</v>
      </c>
      <c r="C62" s="130" t="s">
        <v>86</v>
      </c>
      <c r="D62" s="130">
        <v>12765</v>
      </c>
      <c r="E62" s="130" t="s">
        <v>224</v>
      </c>
      <c r="F62" s="130">
        <v>0.223060838575948</v>
      </c>
      <c r="G62" s="130" t="s">
        <v>53</v>
      </c>
      <c r="H62" s="130" t="s">
        <v>53</v>
      </c>
      <c r="I62" s="130" t="s">
        <v>66</v>
      </c>
      <c r="J62" s="130" t="s">
        <v>45</v>
      </c>
      <c r="K62" s="130" t="s">
        <v>44</v>
      </c>
    </row>
    <row r="63" spans="1:11" x14ac:dyDescent="0.35">
      <c r="A63" s="130">
        <v>305</v>
      </c>
      <c r="B63" s="130">
        <v>37</v>
      </c>
      <c r="C63" s="130" t="s">
        <v>86</v>
      </c>
      <c r="D63" s="130">
        <v>12909</v>
      </c>
      <c r="E63" s="130" t="s">
        <v>224</v>
      </c>
      <c r="F63" s="130">
        <v>0.223060838575948</v>
      </c>
      <c r="G63" s="130" t="s">
        <v>53</v>
      </c>
      <c r="H63" s="130" t="s">
        <v>53</v>
      </c>
      <c r="I63" s="130" t="s">
        <v>66</v>
      </c>
      <c r="J63" s="130" t="s">
        <v>45</v>
      </c>
      <c r="K63" s="130" t="s">
        <v>44</v>
      </c>
    </row>
    <row r="64" spans="1:11" x14ac:dyDescent="0.35">
      <c r="A64" s="130">
        <v>310</v>
      </c>
      <c r="B64" s="130">
        <v>37</v>
      </c>
      <c r="C64" s="130" t="s">
        <v>86</v>
      </c>
      <c r="D64" s="130">
        <v>12677</v>
      </c>
      <c r="E64" s="130" t="s">
        <v>224</v>
      </c>
      <c r="F64" s="130">
        <v>0.223060838575948</v>
      </c>
      <c r="G64" s="130" t="s">
        <v>53</v>
      </c>
      <c r="H64" s="130" t="s">
        <v>53</v>
      </c>
      <c r="I64" s="130" t="s">
        <v>66</v>
      </c>
      <c r="J64" s="130" t="s">
        <v>45</v>
      </c>
      <c r="K64" s="130" t="s">
        <v>44</v>
      </c>
    </row>
    <row r="65" spans="1:11" x14ac:dyDescent="0.35">
      <c r="A65" s="130">
        <v>315</v>
      </c>
      <c r="B65" s="130">
        <v>37.1</v>
      </c>
      <c r="C65" s="130" t="s">
        <v>86</v>
      </c>
      <c r="D65" s="130">
        <v>12746</v>
      </c>
      <c r="E65" s="130" t="s">
        <v>224</v>
      </c>
      <c r="F65" s="130">
        <v>0.223060838575948</v>
      </c>
      <c r="G65" s="130" t="s">
        <v>53</v>
      </c>
      <c r="H65" s="130" t="s">
        <v>53</v>
      </c>
      <c r="I65" s="130" t="s">
        <v>66</v>
      </c>
      <c r="J65" s="130" t="s">
        <v>45</v>
      </c>
      <c r="K65" s="130" t="s">
        <v>44</v>
      </c>
    </row>
    <row r="66" spans="1:11" x14ac:dyDescent="0.35">
      <c r="A66" s="130">
        <v>320</v>
      </c>
      <c r="B66" s="130">
        <v>37</v>
      </c>
      <c r="C66" s="130" t="s">
        <v>86</v>
      </c>
      <c r="D66" s="130">
        <v>12836</v>
      </c>
      <c r="E66" s="130" t="s">
        <v>224</v>
      </c>
      <c r="F66" s="130">
        <v>0.223060838575948</v>
      </c>
      <c r="G66" s="130" t="s">
        <v>53</v>
      </c>
      <c r="H66" s="130" t="s">
        <v>53</v>
      </c>
      <c r="I66" s="130" t="s">
        <v>66</v>
      </c>
      <c r="J66" s="130" t="s">
        <v>45</v>
      </c>
      <c r="K66" s="130" t="s">
        <v>44</v>
      </c>
    </row>
    <row r="67" spans="1:11" x14ac:dyDescent="0.35">
      <c r="A67" s="130">
        <v>325</v>
      </c>
      <c r="B67" s="130">
        <v>37</v>
      </c>
      <c r="C67" s="130" t="s">
        <v>86</v>
      </c>
      <c r="D67" s="130">
        <v>13082</v>
      </c>
      <c r="E67" s="130" t="s">
        <v>224</v>
      </c>
      <c r="F67" s="130">
        <v>0.223060838575948</v>
      </c>
      <c r="G67" s="130" t="s">
        <v>53</v>
      </c>
      <c r="H67" s="130" t="s">
        <v>53</v>
      </c>
      <c r="I67" s="130" t="s">
        <v>66</v>
      </c>
      <c r="J67" s="130" t="s">
        <v>45</v>
      </c>
      <c r="K67" s="130" t="s">
        <v>44</v>
      </c>
    </row>
    <row r="68" spans="1:11" x14ac:dyDescent="0.35">
      <c r="A68" s="130">
        <v>330</v>
      </c>
      <c r="B68" s="130">
        <v>37</v>
      </c>
      <c r="C68" s="130" t="s">
        <v>86</v>
      </c>
      <c r="D68" s="130">
        <v>12870</v>
      </c>
      <c r="E68" s="130" t="s">
        <v>224</v>
      </c>
      <c r="F68" s="130">
        <v>0.223060838575948</v>
      </c>
      <c r="G68" s="130" t="s">
        <v>53</v>
      </c>
      <c r="H68" s="130" t="s">
        <v>53</v>
      </c>
      <c r="I68" s="130" t="s">
        <v>66</v>
      </c>
      <c r="J68" s="130" t="s">
        <v>45</v>
      </c>
      <c r="K68" s="130" t="s">
        <v>44</v>
      </c>
    </row>
    <row r="69" spans="1:11" x14ac:dyDescent="0.35">
      <c r="A69" s="130">
        <v>335</v>
      </c>
      <c r="B69" s="130">
        <v>37</v>
      </c>
      <c r="C69" s="130" t="s">
        <v>86</v>
      </c>
      <c r="D69" s="130">
        <v>12808</v>
      </c>
      <c r="E69" s="130" t="s">
        <v>224</v>
      </c>
      <c r="F69" s="130">
        <v>0.223060838575948</v>
      </c>
      <c r="G69" s="130" t="s">
        <v>53</v>
      </c>
      <c r="H69" s="130" t="s">
        <v>53</v>
      </c>
      <c r="I69" s="130" t="s">
        <v>66</v>
      </c>
      <c r="J69" s="130" t="s">
        <v>45</v>
      </c>
      <c r="K69" s="130" t="s">
        <v>44</v>
      </c>
    </row>
    <row r="70" spans="1:11" x14ac:dyDescent="0.35">
      <c r="A70" s="130">
        <v>340</v>
      </c>
      <c r="B70" s="130">
        <v>37</v>
      </c>
      <c r="C70" s="130" t="s">
        <v>86</v>
      </c>
      <c r="D70" s="130">
        <v>12788</v>
      </c>
      <c r="E70" s="130" t="s">
        <v>224</v>
      </c>
      <c r="F70" s="130">
        <v>0.223060838575948</v>
      </c>
      <c r="G70" s="130" t="s">
        <v>53</v>
      </c>
      <c r="H70" s="130" t="s">
        <v>53</v>
      </c>
      <c r="I70" s="130" t="s">
        <v>66</v>
      </c>
      <c r="J70" s="130" t="s">
        <v>45</v>
      </c>
      <c r="K70" s="130" t="s">
        <v>44</v>
      </c>
    </row>
    <row r="71" spans="1:11" x14ac:dyDescent="0.35">
      <c r="A71" s="130">
        <v>345</v>
      </c>
      <c r="B71" s="130">
        <v>37</v>
      </c>
      <c r="C71" s="130" t="s">
        <v>86</v>
      </c>
      <c r="D71" s="130">
        <v>12818</v>
      </c>
      <c r="E71" s="130" t="s">
        <v>224</v>
      </c>
      <c r="F71" s="130">
        <v>0.223060838575948</v>
      </c>
      <c r="G71" s="130" t="s">
        <v>53</v>
      </c>
      <c r="H71" s="130" t="s">
        <v>53</v>
      </c>
      <c r="I71" s="130" t="s">
        <v>66</v>
      </c>
      <c r="J71" s="130" t="s">
        <v>45</v>
      </c>
      <c r="K71" s="130" t="s">
        <v>44</v>
      </c>
    </row>
    <row r="72" spans="1:11" x14ac:dyDescent="0.35">
      <c r="A72" s="130">
        <v>350</v>
      </c>
      <c r="B72" s="130">
        <v>37</v>
      </c>
      <c r="C72" s="130" t="s">
        <v>86</v>
      </c>
      <c r="D72" s="130">
        <v>12737</v>
      </c>
      <c r="E72" s="130" t="s">
        <v>224</v>
      </c>
      <c r="F72" s="130">
        <v>0.223060838575948</v>
      </c>
      <c r="G72" s="130" t="s">
        <v>53</v>
      </c>
      <c r="H72" s="130" t="s">
        <v>53</v>
      </c>
      <c r="I72" s="130" t="s">
        <v>66</v>
      </c>
      <c r="J72" s="130" t="s">
        <v>45</v>
      </c>
      <c r="K72" s="130" t="s">
        <v>44</v>
      </c>
    </row>
    <row r="73" spans="1:11" x14ac:dyDescent="0.35">
      <c r="A73" s="130">
        <v>355</v>
      </c>
      <c r="B73" s="130">
        <v>37</v>
      </c>
      <c r="C73" s="130" t="s">
        <v>86</v>
      </c>
      <c r="D73" s="130">
        <v>12769</v>
      </c>
      <c r="E73" s="130" t="s">
        <v>224</v>
      </c>
      <c r="F73" s="130">
        <v>0.223060838575948</v>
      </c>
      <c r="G73" s="130" t="s">
        <v>53</v>
      </c>
      <c r="H73" s="130" t="s">
        <v>53</v>
      </c>
      <c r="I73" s="130" t="s">
        <v>66</v>
      </c>
      <c r="J73" s="130" t="s">
        <v>45</v>
      </c>
      <c r="K73" s="130" t="s">
        <v>44</v>
      </c>
    </row>
    <row r="74" spans="1:11" x14ac:dyDescent="0.35">
      <c r="A74" s="130">
        <v>360</v>
      </c>
      <c r="B74" s="130">
        <v>37</v>
      </c>
      <c r="C74" s="130" t="s">
        <v>86</v>
      </c>
      <c r="D74" s="130">
        <v>12826</v>
      </c>
      <c r="E74" s="130" t="s">
        <v>224</v>
      </c>
      <c r="F74" s="130">
        <v>0.223060838575948</v>
      </c>
      <c r="G74" s="130" t="s">
        <v>53</v>
      </c>
      <c r="H74" s="130" t="s">
        <v>53</v>
      </c>
      <c r="I74" s="130" t="s">
        <v>66</v>
      </c>
      <c r="J74" s="130" t="s">
        <v>45</v>
      </c>
      <c r="K74" s="130" t="s">
        <v>44</v>
      </c>
    </row>
    <row r="75" spans="1:11" x14ac:dyDescent="0.35">
      <c r="A75" s="130">
        <v>365</v>
      </c>
      <c r="B75" s="130">
        <v>37</v>
      </c>
      <c r="C75" s="130" t="s">
        <v>86</v>
      </c>
      <c r="D75" s="130">
        <v>12612</v>
      </c>
      <c r="E75" s="130" t="s">
        <v>224</v>
      </c>
      <c r="F75" s="130">
        <v>0.223060838575948</v>
      </c>
      <c r="G75" s="130" t="s">
        <v>53</v>
      </c>
      <c r="H75" s="130" t="s">
        <v>53</v>
      </c>
      <c r="I75" s="130" t="s">
        <v>66</v>
      </c>
      <c r="J75" s="130" t="s">
        <v>45</v>
      </c>
      <c r="K75" s="130" t="s">
        <v>44</v>
      </c>
    </row>
    <row r="76" spans="1:11" x14ac:dyDescent="0.35">
      <c r="A76" s="130">
        <v>370</v>
      </c>
      <c r="B76" s="130">
        <v>37</v>
      </c>
      <c r="C76" s="130" t="s">
        <v>86</v>
      </c>
      <c r="D76" s="130">
        <v>12783</v>
      </c>
      <c r="E76" s="130" t="s">
        <v>224</v>
      </c>
      <c r="F76" s="130">
        <v>0.223060838575948</v>
      </c>
      <c r="G76" s="130" t="s">
        <v>53</v>
      </c>
      <c r="H76" s="130" t="s">
        <v>53</v>
      </c>
      <c r="I76" s="130" t="s">
        <v>66</v>
      </c>
      <c r="J76" s="130" t="s">
        <v>45</v>
      </c>
      <c r="K76" s="130" t="s">
        <v>44</v>
      </c>
    </row>
    <row r="77" spans="1:11" x14ac:dyDescent="0.35">
      <c r="A77" s="130">
        <v>375</v>
      </c>
      <c r="B77" s="130">
        <v>37</v>
      </c>
      <c r="C77" s="130" t="s">
        <v>86</v>
      </c>
      <c r="D77" s="130">
        <v>12722</v>
      </c>
      <c r="E77" s="130" t="s">
        <v>224</v>
      </c>
      <c r="F77" s="130">
        <v>0.223060838575948</v>
      </c>
      <c r="G77" s="130" t="s">
        <v>53</v>
      </c>
      <c r="H77" s="130" t="s">
        <v>53</v>
      </c>
      <c r="I77" s="130" t="s">
        <v>66</v>
      </c>
      <c r="J77" s="130" t="s">
        <v>45</v>
      </c>
      <c r="K77" s="130" t="s">
        <v>44</v>
      </c>
    </row>
    <row r="78" spans="1:11" x14ac:dyDescent="0.35">
      <c r="A78" s="130">
        <v>380</v>
      </c>
      <c r="B78" s="130">
        <v>37</v>
      </c>
      <c r="C78" s="130" t="s">
        <v>86</v>
      </c>
      <c r="D78" s="130">
        <v>12793</v>
      </c>
      <c r="E78" s="130" t="s">
        <v>224</v>
      </c>
      <c r="F78" s="130">
        <v>0.223060838575948</v>
      </c>
      <c r="G78" s="130" t="s">
        <v>53</v>
      </c>
      <c r="H78" s="130" t="s">
        <v>53</v>
      </c>
      <c r="I78" s="130" t="s">
        <v>66</v>
      </c>
      <c r="J78" s="130" t="s">
        <v>45</v>
      </c>
      <c r="K78" s="130" t="s">
        <v>44</v>
      </c>
    </row>
    <row r="79" spans="1:11" x14ac:dyDescent="0.35">
      <c r="A79" s="130">
        <v>385</v>
      </c>
      <c r="B79" s="130">
        <v>37</v>
      </c>
      <c r="C79" s="130" t="s">
        <v>86</v>
      </c>
      <c r="D79" s="130">
        <v>12842</v>
      </c>
      <c r="E79" s="130" t="s">
        <v>224</v>
      </c>
      <c r="F79" s="130">
        <v>0.223060838575948</v>
      </c>
      <c r="G79" s="130" t="s">
        <v>53</v>
      </c>
      <c r="H79" s="130" t="s">
        <v>53</v>
      </c>
      <c r="I79" s="130" t="s">
        <v>66</v>
      </c>
      <c r="J79" s="130" t="s">
        <v>45</v>
      </c>
      <c r="K79" s="130" t="s">
        <v>44</v>
      </c>
    </row>
    <row r="80" spans="1:11" x14ac:dyDescent="0.35">
      <c r="A80" s="130">
        <v>390</v>
      </c>
      <c r="B80" s="130">
        <v>37</v>
      </c>
      <c r="C80" s="130" t="s">
        <v>86</v>
      </c>
      <c r="D80" s="130">
        <v>12838</v>
      </c>
      <c r="E80" s="130" t="s">
        <v>224</v>
      </c>
      <c r="F80" s="130">
        <v>0.223060838575948</v>
      </c>
      <c r="G80" s="130" t="s">
        <v>53</v>
      </c>
      <c r="H80" s="130" t="s">
        <v>53</v>
      </c>
      <c r="I80" s="130" t="s">
        <v>66</v>
      </c>
      <c r="J80" s="130" t="s">
        <v>45</v>
      </c>
      <c r="K80" s="130" t="s">
        <v>44</v>
      </c>
    </row>
    <row r="81" spans="1:11" x14ac:dyDescent="0.35">
      <c r="A81" s="130">
        <v>395</v>
      </c>
      <c r="B81" s="130">
        <v>37</v>
      </c>
      <c r="C81" s="130" t="s">
        <v>86</v>
      </c>
      <c r="D81" s="130">
        <v>12733</v>
      </c>
      <c r="E81" s="130" t="s">
        <v>224</v>
      </c>
      <c r="F81" s="130">
        <v>0.223060838575948</v>
      </c>
      <c r="G81" s="130" t="s">
        <v>53</v>
      </c>
      <c r="H81" s="130" t="s">
        <v>53</v>
      </c>
      <c r="I81" s="130" t="s">
        <v>66</v>
      </c>
      <c r="J81" s="130" t="s">
        <v>45</v>
      </c>
      <c r="K81" s="130" t="s">
        <v>44</v>
      </c>
    </row>
    <row r="82" spans="1:11" x14ac:dyDescent="0.35">
      <c r="A82" s="130">
        <v>400</v>
      </c>
      <c r="B82" s="130">
        <v>37</v>
      </c>
      <c r="C82" s="130" t="s">
        <v>86</v>
      </c>
      <c r="D82" s="130">
        <v>12714</v>
      </c>
      <c r="E82" s="130" t="s">
        <v>224</v>
      </c>
      <c r="F82" s="130">
        <v>0.223060838575948</v>
      </c>
      <c r="G82" s="130" t="s">
        <v>53</v>
      </c>
      <c r="H82" s="130" t="s">
        <v>53</v>
      </c>
      <c r="I82" s="130" t="s">
        <v>66</v>
      </c>
      <c r="J82" s="130" t="s">
        <v>45</v>
      </c>
      <c r="K82" s="130" t="s">
        <v>44</v>
      </c>
    </row>
    <row r="83" spans="1:11" x14ac:dyDescent="0.35">
      <c r="A83" s="130">
        <v>405</v>
      </c>
      <c r="B83" s="130">
        <v>37</v>
      </c>
      <c r="C83" s="130" t="s">
        <v>86</v>
      </c>
      <c r="D83" s="130">
        <v>12745</v>
      </c>
      <c r="E83" s="130" t="s">
        <v>224</v>
      </c>
      <c r="F83" s="130">
        <v>0.223060838575948</v>
      </c>
      <c r="G83" s="130" t="s">
        <v>53</v>
      </c>
      <c r="H83" s="130" t="s">
        <v>53</v>
      </c>
      <c r="I83" s="130" t="s">
        <v>66</v>
      </c>
      <c r="J83" s="130" t="s">
        <v>45</v>
      </c>
      <c r="K83" s="130" t="s">
        <v>44</v>
      </c>
    </row>
    <row r="84" spans="1:11" x14ac:dyDescent="0.35">
      <c r="A84" s="130">
        <v>410</v>
      </c>
      <c r="B84" s="130">
        <v>37</v>
      </c>
      <c r="C84" s="130" t="s">
        <v>86</v>
      </c>
      <c r="D84" s="130">
        <v>12768</v>
      </c>
      <c r="E84" s="130" t="s">
        <v>224</v>
      </c>
      <c r="F84" s="130">
        <v>0.223060838575948</v>
      </c>
      <c r="G84" s="130" t="s">
        <v>53</v>
      </c>
      <c r="H84" s="130" t="s">
        <v>53</v>
      </c>
      <c r="I84" s="130" t="s">
        <v>66</v>
      </c>
      <c r="J84" s="130" t="s">
        <v>45</v>
      </c>
      <c r="K84" s="130" t="s">
        <v>44</v>
      </c>
    </row>
    <row r="85" spans="1:11" x14ac:dyDescent="0.35">
      <c r="A85" s="130">
        <v>415</v>
      </c>
      <c r="B85" s="130">
        <v>37</v>
      </c>
      <c r="C85" s="130" t="s">
        <v>86</v>
      </c>
      <c r="D85" s="130">
        <v>12666</v>
      </c>
      <c r="E85" s="130" t="s">
        <v>224</v>
      </c>
      <c r="F85" s="130">
        <v>0.223060838575948</v>
      </c>
      <c r="G85" s="130" t="s">
        <v>53</v>
      </c>
      <c r="H85" s="130" t="s">
        <v>53</v>
      </c>
      <c r="I85" s="130" t="s">
        <v>66</v>
      </c>
      <c r="J85" s="130" t="s">
        <v>45</v>
      </c>
      <c r="K85" s="130" t="s">
        <v>44</v>
      </c>
    </row>
    <row r="86" spans="1:11" x14ac:dyDescent="0.35">
      <c r="A86" s="130">
        <v>420</v>
      </c>
      <c r="B86" s="130">
        <v>37</v>
      </c>
      <c r="C86" s="130" t="s">
        <v>86</v>
      </c>
      <c r="D86" s="130">
        <v>12678</v>
      </c>
      <c r="E86" s="130" t="s">
        <v>224</v>
      </c>
      <c r="F86" s="130">
        <v>0.223060838575948</v>
      </c>
      <c r="G86" s="130" t="s">
        <v>53</v>
      </c>
      <c r="H86" s="130" t="s">
        <v>53</v>
      </c>
      <c r="I86" s="130" t="s">
        <v>66</v>
      </c>
      <c r="J86" s="130" t="s">
        <v>45</v>
      </c>
      <c r="K86" s="130" t="s">
        <v>44</v>
      </c>
    </row>
    <row r="87" spans="1:11" x14ac:dyDescent="0.35">
      <c r="A87" s="130">
        <v>425</v>
      </c>
      <c r="B87" s="130">
        <v>37</v>
      </c>
      <c r="C87" s="130" t="s">
        <v>86</v>
      </c>
      <c r="D87" s="130">
        <v>12720</v>
      </c>
      <c r="E87" s="130" t="s">
        <v>224</v>
      </c>
      <c r="F87" s="130">
        <v>0.223060838575948</v>
      </c>
      <c r="G87" s="130" t="s">
        <v>53</v>
      </c>
      <c r="H87" s="130" t="s">
        <v>53</v>
      </c>
      <c r="I87" s="130" t="s">
        <v>66</v>
      </c>
      <c r="J87" s="130" t="s">
        <v>45</v>
      </c>
      <c r="K87" s="130" t="s">
        <v>44</v>
      </c>
    </row>
    <row r="88" spans="1:11" x14ac:dyDescent="0.35">
      <c r="A88" s="130">
        <v>430</v>
      </c>
      <c r="B88" s="130">
        <v>37</v>
      </c>
      <c r="C88" s="130" t="s">
        <v>86</v>
      </c>
      <c r="D88" s="130">
        <v>12680</v>
      </c>
      <c r="E88" s="130" t="s">
        <v>224</v>
      </c>
      <c r="F88" s="130">
        <v>0.223060838575948</v>
      </c>
      <c r="G88" s="130" t="s">
        <v>53</v>
      </c>
      <c r="H88" s="130" t="s">
        <v>53</v>
      </c>
      <c r="I88" s="130" t="s">
        <v>66</v>
      </c>
      <c r="J88" s="130" t="s">
        <v>45</v>
      </c>
      <c r="K88" s="130" t="s">
        <v>44</v>
      </c>
    </row>
    <row r="89" spans="1:11" x14ac:dyDescent="0.35">
      <c r="A89" s="130">
        <v>435</v>
      </c>
      <c r="B89" s="130">
        <v>37.1</v>
      </c>
      <c r="C89" s="130" t="s">
        <v>86</v>
      </c>
      <c r="D89" s="130">
        <v>12709</v>
      </c>
      <c r="E89" s="130" t="s">
        <v>224</v>
      </c>
      <c r="F89" s="130">
        <v>0.223060838575948</v>
      </c>
      <c r="G89" s="130" t="s">
        <v>53</v>
      </c>
      <c r="H89" s="130" t="s">
        <v>53</v>
      </c>
      <c r="I89" s="130" t="s">
        <v>66</v>
      </c>
      <c r="J89" s="130" t="s">
        <v>45</v>
      </c>
      <c r="K89" s="130" t="s">
        <v>44</v>
      </c>
    </row>
    <row r="90" spans="1:11" x14ac:dyDescent="0.35">
      <c r="A90" s="130">
        <v>440</v>
      </c>
      <c r="B90" s="130">
        <v>37</v>
      </c>
      <c r="C90" s="130" t="s">
        <v>86</v>
      </c>
      <c r="D90" s="130">
        <v>12534</v>
      </c>
      <c r="E90" s="130" t="s">
        <v>224</v>
      </c>
      <c r="F90" s="130">
        <v>0.223060838575948</v>
      </c>
      <c r="G90" s="130" t="s">
        <v>53</v>
      </c>
      <c r="H90" s="130" t="s">
        <v>53</v>
      </c>
      <c r="I90" s="130" t="s">
        <v>66</v>
      </c>
      <c r="J90" s="130" t="s">
        <v>45</v>
      </c>
      <c r="K90" s="130" t="s">
        <v>44</v>
      </c>
    </row>
    <row r="91" spans="1:11" x14ac:dyDescent="0.35">
      <c r="A91" s="130">
        <v>445</v>
      </c>
      <c r="B91" s="130">
        <v>37</v>
      </c>
      <c r="C91" s="130" t="s">
        <v>86</v>
      </c>
      <c r="D91" s="130">
        <v>12720</v>
      </c>
      <c r="E91" s="130" t="s">
        <v>224</v>
      </c>
      <c r="F91" s="130">
        <v>0.223060838575948</v>
      </c>
      <c r="G91" s="130" t="s">
        <v>53</v>
      </c>
      <c r="H91" s="130" t="s">
        <v>53</v>
      </c>
      <c r="I91" s="130" t="s">
        <v>66</v>
      </c>
      <c r="J91" s="130" t="s">
        <v>45</v>
      </c>
      <c r="K91" s="130" t="s">
        <v>44</v>
      </c>
    </row>
    <row r="92" spans="1:11" x14ac:dyDescent="0.35">
      <c r="A92" s="130">
        <v>450</v>
      </c>
      <c r="B92" s="130">
        <v>37</v>
      </c>
      <c r="C92" s="130" t="s">
        <v>86</v>
      </c>
      <c r="D92" s="130">
        <v>12722</v>
      </c>
      <c r="E92" s="130" t="s">
        <v>224</v>
      </c>
      <c r="F92" s="130">
        <v>0.223060838575948</v>
      </c>
      <c r="G92" s="130" t="s">
        <v>53</v>
      </c>
      <c r="H92" s="130" t="s">
        <v>53</v>
      </c>
      <c r="I92" s="130" t="s">
        <v>66</v>
      </c>
      <c r="J92" s="130" t="s">
        <v>45</v>
      </c>
      <c r="K92" s="130" t="s">
        <v>44</v>
      </c>
    </row>
    <row r="93" spans="1:11" x14ac:dyDescent="0.35">
      <c r="A93" s="130">
        <v>455</v>
      </c>
      <c r="B93" s="130">
        <v>37</v>
      </c>
      <c r="C93" s="130" t="s">
        <v>86</v>
      </c>
      <c r="D93" s="130">
        <v>12843</v>
      </c>
      <c r="E93" s="130" t="s">
        <v>224</v>
      </c>
      <c r="F93" s="130">
        <v>0.223060838575948</v>
      </c>
      <c r="G93" s="130" t="s">
        <v>53</v>
      </c>
      <c r="H93" s="130" t="s">
        <v>53</v>
      </c>
      <c r="I93" s="130" t="s">
        <v>66</v>
      </c>
      <c r="J93" s="130" t="s">
        <v>45</v>
      </c>
      <c r="K93" s="130" t="s">
        <v>44</v>
      </c>
    </row>
    <row r="94" spans="1:11" x14ac:dyDescent="0.35">
      <c r="A94" s="130">
        <v>460</v>
      </c>
      <c r="B94" s="130">
        <v>37</v>
      </c>
      <c r="C94" s="130" t="s">
        <v>86</v>
      </c>
      <c r="D94" s="130">
        <v>12621</v>
      </c>
      <c r="E94" s="130" t="s">
        <v>224</v>
      </c>
      <c r="F94" s="130">
        <v>0.223060838575948</v>
      </c>
      <c r="G94" s="130" t="s">
        <v>53</v>
      </c>
      <c r="H94" s="130" t="s">
        <v>53</v>
      </c>
      <c r="I94" s="130" t="s">
        <v>66</v>
      </c>
      <c r="J94" s="130" t="s">
        <v>45</v>
      </c>
      <c r="K94" s="130" t="s">
        <v>44</v>
      </c>
    </row>
    <row r="95" spans="1:11" x14ac:dyDescent="0.35">
      <c r="A95" s="130">
        <v>465</v>
      </c>
      <c r="B95" s="130">
        <v>37</v>
      </c>
      <c r="C95" s="130" t="s">
        <v>86</v>
      </c>
      <c r="D95" s="130">
        <v>12740</v>
      </c>
      <c r="E95" s="130" t="s">
        <v>224</v>
      </c>
      <c r="F95" s="130">
        <v>0.223060838575948</v>
      </c>
      <c r="G95" s="130" t="s">
        <v>53</v>
      </c>
      <c r="H95" s="130" t="s">
        <v>53</v>
      </c>
      <c r="I95" s="130" t="s">
        <v>66</v>
      </c>
      <c r="J95" s="130" t="s">
        <v>45</v>
      </c>
      <c r="K95" s="130" t="s">
        <v>44</v>
      </c>
    </row>
    <row r="96" spans="1:11" x14ac:dyDescent="0.35">
      <c r="A96" s="130">
        <v>470</v>
      </c>
      <c r="B96" s="130">
        <v>37</v>
      </c>
      <c r="C96" s="130" t="s">
        <v>86</v>
      </c>
      <c r="D96" s="130">
        <v>12796</v>
      </c>
      <c r="E96" s="130" t="s">
        <v>224</v>
      </c>
      <c r="F96" s="130">
        <v>0.223060838575948</v>
      </c>
      <c r="G96" s="130" t="s">
        <v>53</v>
      </c>
      <c r="H96" s="130" t="s">
        <v>53</v>
      </c>
      <c r="I96" s="130" t="s">
        <v>66</v>
      </c>
      <c r="J96" s="130" t="s">
        <v>45</v>
      </c>
      <c r="K96" s="130" t="s">
        <v>44</v>
      </c>
    </row>
    <row r="97" spans="1:11" x14ac:dyDescent="0.35">
      <c r="A97" s="130">
        <v>475</v>
      </c>
      <c r="B97" s="130">
        <v>37</v>
      </c>
      <c r="C97" s="130" t="s">
        <v>86</v>
      </c>
      <c r="D97" s="130">
        <v>12840</v>
      </c>
      <c r="E97" s="130" t="s">
        <v>224</v>
      </c>
      <c r="F97" s="130">
        <v>0.223060838575948</v>
      </c>
      <c r="G97" s="130" t="s">
        <v>53</v>
      </c>
      <c r="H97" s="130" t="s">
        <v>53</v>
      </c>
      <c r="I97" s="130" t="s">
        <v>66</v>
      </c>
      <c r="J97" s="130" t="s">
        <v>45</v>
      </c>
      <c r="K97" s="130" t="s">
        <v>44</v>
      </c>
    </row>
    <row r="98" spans="1:11" x14ac:dyDescent="0.35">
      <c r="A98" s="130">
        <v>480</v>
      </c>
      <c r="B98" s="130">
        <v>37</v>
      </c>
      <c r="C98" s="130" t="s">
        <v>86</v>
      </c>
      <c r="D98" s="130">
        <v>12705</v>
      </c>
      <c r="E98" s="130" t="s">
        <v>224</v>
      </c>
      <c r="F98" s="130">
        <v>0.223060838575948</v>
      </c>
      <c r="G98" s="130" t="s">
        <v>53</v>
      </c>
      <c r="H98" s="130" t="s">
        <v>53</v>
      </c>
      <c r="I98" s="130" t="s">
        <v>66</v>
      </c>
      <c r="J98" s="130" t="s">
        <v>45</v>
      </c>
      <c r="K98" s="130" t="s">
        <v>44</v>
      </c>
    </row>
    <row r="99" spans="1:11" x14ac:dyDescent="0.35">
      <c r="A99" s="130">
        <v>485</v>
      </c>
      <c r="B99" s="130">
        <v>37</v>
      </c>
      <c r="C99" s="130" t="s">
        <v>86</v>
      </c>
      <c r="D99" s="130">
        <v>12806</v>
      </c>
      <c r="E99" s="130" t="s">
        <v>224</v>
      </c>
      <c r="F99" s="130">
        <v>0.223060838575948</v>
      </c>
      <c r="G99" s="130" t="s">
        <v>53</v>
      </c>
      <c r="H99" s="130" t="s">
        <v>53</v>
      </c>
      <c r="I99" s="130" t="s">
        <v>66</v>
      </c>
      <c r="J99" s="130" t="s">
        <v>45</v>
      </c>
      <c r="K99" s="130" t="s">
        <v>44</v>
      </c>
    </row>
    <row r="100" spans="1:11" x14ac:dyDescent="0.35">
      <c r="A100" s="130">
        <v>490</v>
      </c>
      <c r="B100" s="130">
        <v>37</v>
      </c>
      <c r="C100" s="130" t="s">
        <v>86</v>
      </c>
      <c r="D100" s="130">
        <v>12861</v>
      </c>
      <c r="E100" s="130" t="s">
        <v>224</v>
      </c>
      <c r="F100" s="130">
        <v>0.223060838575948</v>
      </c>
      <c r="G100" s="130" t="s">
        <v>53</v>
      </c>
      <c r="H100" s="130" t="s">
        <v>53</v>
      </c>
      <c r="I100" s="130" t="s">
        <v>66</v>
      </c>
      <c r="J100" s="130" t="s">
        <v>45</v>
      </c>
      <c r="K100" s="130" t="s">
        <v>44</v>
      </c>
    </row>
    <row r="101" spans="1:11" x14ac:dyDescent="0.35">
      <c r="A101" s="130">
        <v>495</v>
      </c>
      <c r="B101" s="130">
        <v>37</v>
      </c>
      <c r="C101" s="130" t="s">
        <v>86</v>
      </c>
      <c r="D101" s="130">
        <v>12808</v>
      </c>
      <c r="E101" s="130" t="s">
        <v>224</v>
      </c>
      <c r="F101" s="130">
        <v>0.223060838575948</v>
      </c>
      <c r="G101" s="130" t="s">
        <v>53</v>
      </c>
      <c r="H101" s="130" t="s">
        <v>53</v>
      </c>
      <c r="I101" s="130" t="s">
        <v>66</v>
      </c>
      <c r="J101" s="130" t="s">
        <v>45</v>
      </c>
      <c r="K101" s="130" t="s">
        <v>44</v>
      </c>
    </row>
    <row r="102" spans="1:11" x14ac:dyDescent="0.35">
      <c r="A102" s="130">
        <v>500</v>
      </c>
      <c r="B102" s="130">
        <v>37</v>
      </c>
      <c r="C102" s="130" t="s">
        <v>86</v>
      </c>
      <c r="D102" s="130">
        <v>12592</v>
      </c>
      <c r="E102" s="130" t="s">
        <v>224</v>
      </c>
      <c r="F102" s="130">
        <v>0.223060838575948</v>
      </c>
      <c r="G102" s="130" t="s">
        <v>53</v>
      </c>
      <c r="H102" s="130" t="s">
        <v>53</v>
      </c>
      <c r="I102" s="130" t="s">
        <v>66</v>
      </c>
      <c r="J102" s="130" t="s">
        <v>45</v>
      </c>
      <c r="K102" s="130" t="s">
        <v>44</v>
      </c>
    </row>
    <row r="103" spans="1:11" x14ac:dyDescent="0.35">
      <c r="A103" s="130">
        <v>505</v>
      </c>
      <c r="B103" s="130">
        <v>37</v>
      </c>
      <c r="C103" s="130" t="s">
        <v>86</v>
      </c>
      <c r="D103" s="130">
        <v>12736</v>
      </c>
      <c r="E103" s="130" t="s">
        <v>224</v>
      </c>
      <c r="F103" s="130">
        <v>0.223060838575948</v>
      </c>
      <c r="G103" s="130" t="s">
        <v>53</v>
      </c>
      <c r="H103" s="130" t="s">
        <v>53</v>
      </c>
      <c r="I103" s="130" t="s">
        <v>66</v>
      </c>
      <c r="J103" s="130" t="s">
        <v>45</v>
      </c>
      <c r="K103" s="130" t="s">
        <v>44</v>
      </c>
    </row>
    <row r="104" spans="1:11" x14ac:dyDescent="0.35">
      <c r="A104" s="130">
        <v>510</v>
      </c>
      <c r="B104" s="130">
        <v>37</v>
      </c>
      <c r="C104" s="130" t="s">
        <v>86</v>
      </c>
      <c r="D104" s="130">
        <v>12734</v>
      </c>
      <c r="E104" s="130" t="s">
        <v>224</v>
      </c>
      <c r="F104" s="130">
        <v>0.223060838575948</v>
      </c>
      <c r="G104" s="130" t="s">
        <v>53</v>
      </c>
      <c r="H104" s="130" t="s">
        <v>53</v>
      </c>
      <c r="I104" s="130" t="s">
        <v>66</v>
      </c>
      <c r="J104" s="130" t="s">
        <v>45</v>
      </c>
      <c r="K104" s="130" t="s">
        <v>44</v>
      </c>
    </row>
    <row r="105" spans="1:11" x14ac:dyDescent="0.35">
      <c r="A105" s="130">
        <v>515</v>
      </c>
      <c r="B105" s="130">
        <v>37</v>
      </c>
      <c r="C105" s="130" t="s">
        <v>86</v>
      </c>
      <c r="D105" s="130">
        <v>12616</v>
      </c>
      <c r="E105" s="130" t="s">
        <v>224</v>
      </c>
      <c r="F105" s="130">
        <v>0.223060838575948</v>
      </c>
      <c r="G105" s="130" t="s">
        <v>53</v>
      </c>
      <c r="H105" s="130" t="s">
        <v>53</v>
      </c>
      <c r="I105" s="130" t="s">
        <v>66</v>
      </c>
      <c r="J105" s="130" t="s">
        <v>45</v>
      </c>
      <c r="K105" s="130" t="s">
        <v>44</v>
      </c>
    </row>
    <row r="106" spans="1:11" x14ac:dyDescent="0.35">
      <c r="A106" s="130">
        <v>520</v>
      </c>
      <c r="B106" s="130">
        <v>37</v>
      </c>
      <c r="C106" s="130" t="s">
        <v>86</v>
      </c>
      <c r="D106" s="130">
        <v>12694</v>
      </c>
      <c r="E106" s="130" t="s">
        <v>224</v>
      </c>
      <c r="F106" s="130">
        <v>0.223060838575948</v>
      </c>
      <c r="G106" s="130" t="s">
        <v>53</v>
      </c>
      <c r="H106" s="130" t="s">
        <v>53</v>
      </c>
      <c r="I106" s="130" t="s">
        <v>66</v>
      </c>
      <c r="J106" s="130" t="s">
        <v>45</v>
      </c>
      <c r="K106" s="130" t="s">
        <v>44</v>
      </c>
    </row>
    <row r="107" spans="1:11" x14ac:dyDescent="0.35">
      <c r="A107" s="130">
        <v>525</v>
      </c>
      <c r="B107" s="130">
        <v>37</v>
      </c>
      <c r="C107" s="130" t="s">
        <v>86</v>
      </c>
      <c r="D107" s="130">
        <v>12818</v>
      </c>
      <c r="E107" s="130" t="s">
        <v>224</v>
      </c>
      <c r="F107" s="130">
        <v>0.223060838575948</v>
      </c>
      <c r="G107" s="130" t="s">
        <v>53</v>
      </c>
      <c r="H107" s="130" t="s">
        <v>53</v>
      </c>
      <c r="I107" s="130" t="s">
        <v>66</v>
      </c>
      <c r="J107" s="130" t="s">
        <v>45</v>
      </c>
      <c r="K107" s="130" t="s">
        <v>44</v>
      </c>
    </row>
    <row r="108" spans="1:11" x14ac:dyDescent="0.35">
      <c r="A108" s="130">
        <v>530</v>
      </c>
      <c r="B108" s="130">
        <v>37</v>
      </c>
      <c r="C108" s="130" t="s">
        <v>86</v>
      </c>
      <c r="D108" s="130">
        <v>12812</v>
      </c>
      <c r="E108" s="130" t="s">
        <v>224</v>
      </c>
      <c r="F108" s="130">
        <v>0.223060838575948</v>
      </c>
      <c r="G108" s="130" t="s">
        <v>53</v>
      </c>
      <c r="H108" s="130" t="s">
        <v>53</v>
      </c>
      <c r="I108" s="130" t="s">
        <v>66</v>
      </c>
      <c r="J108" s="130" t="s">
        <v>45</v>
      </c>
      <c r="K108" s="130" t="s">
        <v>44</v>
      </c>
    </row>
    <row r="109" spans="1:11" x14ac:dyDescent="0.35">
      <c r="A109" s="130">
        <v>535</v>
      </c>
      <c r="B109" s="130">
        <v>37</v>
      </c>
      <c r="C109" s="130" t="s">
        <v>86</v>
      </c>
      <c r="D109" s="130">
        <v>12699</v>
      </c>
      <c r="E109" s="130" t="s">
        <v>224</v>
      </c>
      <c r="F109" s="130">
        <v>0.223060838575948</v>
      </c>
      <c r="G109" s="130" t="s">
        <v>53</v>
      </c>
      <c r="H109" s="130" t="s">
        <v>53</v>
      </c>
      <c r="I109" s="130" t="s">
        <v>66</v>
      </c>
      <c r="J109" s="130" t="s">
        <v>45</v>
      </c>
      <c r="K109" s="130" t="s">
        <v>44</v>
      </c>
    </row>
    <row r="110" spans="1:11" x14ac:dyDescent="0.35">
      <c r="A110" s="130">
        <v>540</v>
      </c>
      <c r="B110" s="130">
        <v>37</v>
      </c>
      <c r="C110" s="130" t="s">
        <v>86</v>
      </c>
      <c r="D110" s="130">
        <v>12819</v>
      </c>
      <c r="E110" s="130" t="s">
        <v>224</v>
      </c>
      <c r="F110" s="130">
        <v>0.223060838575948</v>
      </c>
      <c r="G110" s="130" t="s">
        <v>53</v>
      </c>
      <c r="H110" s="130" t="s">
        <v>53</v>
      </c>
      <c r="I110" s="130" t="s">
        <v>66</v>
      </c>
      <c r="J110" s="130" t="s">
        <v>45</v>
      </c>
      <c r="K110" s="130" t="s">
        <v>44</v>
      </c>
    </row>
    <row r="111" spans="1:11" x14ac:dyDescent="0.35">
      <c r="A111" s="130">
        <v>545</v>
      </c>
      <c r="B111" s="130">
        <v>37</v>
      </c>
      <c r="C111" s="130" t="s">
        <v>86</v>
      </c>
      <c r="D111" s="130">
        <v>12584</v>
      </c>
      <c r="E111" s="130" t="s">
        <v>224</v>
      </c>
      <c r="F111" s="130">
        <v>0.223060838575948</v>
      </c>
      <c r="G111" s="130" t="s">
        <v>53</v>
      </c>
      <c r="H111" s="130" t="s">
        <v>53</v>
      </c>
      <c r="I111" s="130" t="s">
        <v>66</v>
      </c>
      <c r="J111" s="130" t="s">
        <v>45</v>
      </c>
      <c r="K111" s="130" t="s">
        <v>44</v>
      </c>
    </row>
    <row r="112" spans="1:11" x14ac:dyDescent="0.35">
      <c r="A112" s="130">
        <v>550</v>
      </c>
      <c r="B112" s="130">
        <v>37</v>
      </c>
      <c r="C112" s="130" t="s">
        <v>86</v>
      </c>
      <c r="D112" s="130">
        <v>12761</v>
      </c>
      <c r="E112" s="130" t="s">
        <v>224</v>
      </c>
      <c r="F112" s="130">
        <v>0.223060838575948</v>
      </c>
      <c r="G112" s="130" t="s">
        <v>53</v>
      </c>
      <c r="H112" s="130" t="s">
        <v>53</v>
      </c>
      <c r="I112" s="130" t="s">
        <v>66</v>
      </c>
      <c r="J112" s="130" t="s">
        <v>45</v>
      </c>
      <c r="K112" s="130" t="s">
        <v>44</v>
      </c>
    </row>
    <row r="113" spans="1:11" x14ac:dyDescent="0.35">
      <c r="A113" s="130">
        <v>555</v>
      </c>
      <c r="B113" s="130">
        <v>37</v>
      </c>
      <c r="C113" s="130" t="s">
        <v>86</v>
      </c>
      <c r="D113" s="130">
        <v>12841</v>
      </c>
      <c r="E113" s="130" t="s">
        <v>224</v>
      </c>
      <c r="F113" s="130">
        <v>0.223060838575948</v>
      </c>
      <c r="G113" s="130" t="s">
        <v>53</v>
      </c>
      <c r="H113" s="130" t="s">
        <v>53</v>
      </c>
      <c r="I113" s="130" t="s">
        <v>66</v>
      </c>
      <c r="J113" s="130" t="s">
        <v>45</v>
      </c>
      <c r="K113" s="130" t="s">
        <v>44</v>
      </c>
    </row>
    <row r="114" spans="1:11" x14ac:dyDescent="0.35">
      <c r="A114" s="130">
        <v>560</v>
      </c>
      <c r="B114" s="130">
        <v>37</v>
      </c>
      <c r="C114" s="130" t="s">
        <v>86</v>
      </c>
      <c r="D114" s="130">
        <v>12559</v>
      </c>
      <c r="E114" s="130" t="s">
        <v>224</v>
      </c>
      <c r="F114" s="130">
        <v>0.223060838575948</v>
      </c>
      <c r="G114" s="130" t="s">
        <v>53</v>
      </c>
      <c r="H114" s="130" t="s">
        <v>53</v>
      </c>
      <c r="I114" s="130" t="s">
        <v>66</v>
      </c>
      <c r="J114" s="130" t="s">
        <v>45</v>
      </c>
      <c r="K114" s="130" t="s">
        <v>44</v>
      </c>
    </row>
    <row r="115" spans="1:11" x14ac:dyDescent="0.35">
      <c r="A115" s="130">
        <v>565</v>
      </c>
      <c r="B115" s="130">
        <v>37</v>
      </c>
      <c r="C115" s="130" t="s">
        <v>86</v>
      </c>
      <c r="D115" s="130">
        <v>12632</v>
      </c>
      <c r="E115" s="130" t="s">
        <v>224</v>
      </c>
      <c r="F115" s="130">
        <v>0.223060838575948</v>
      </c>
      <c r="G115" s="130" t="s">
        <v>53</v>
      </c>
      <c r="H115" s="130" t="s">
        <v>53</v>
      </c>
      <c r="I115" s="130" t="s">
        <v>66</v>
      </c>
      <c r="J115" s="130" t="s">
        <v>45</v>
      </c>
      <c r="K115" s="130" t="s">
        <v>44</v>
      </c>
    </row>
    <row r="116" spans="1:11" x14ac:dyDescent="0.35">
      <c r="A116" s="130">
        <v>570</v>
      </c>
      <c r="B116" s="130">
        <v>37</v>
      </c>
      <c r="C116" s="130" t="s">
        <v>86</v>
      </c>
      <c r="D116" s="130">
        <v>12777</v>
      </c>
      <c r="E116" s="130" t="s">
        <v>224</v>
      </c>
      <c r="F116" s="130">
        <v>0.223060838575948</v>
      </c>
      <c r="G116" s="130" t="s">
        <v>53</v>
      </c>
      <c r="H116" s="130" t="s">
        <v>53</v>
      </c>
      <c r="I116" s="130" t="s">
        <v>66</v>
      </c>
      <c r="J116" s="130" t="s">
        <v>45</v>
      </c>
      <c r="K116" s="130" t="s">
        <v>44</v>
      </c>
    </row>
    <row r="117" spans="1:11" x14ac:dyDescent="0.35">
      <c r="A117" s="130">
        <v>575</v>
      </c>
      <c r="B117" s="130">
        <v>37</v>
      </c>
      <c r="C117" s="130" t="s">
        <v>86</v>
      </c>
      <c r="D117" s="130">
        <v>12636</v>
      </c>
      <c r="E117" s="130" t="s">
        <v>224</v>
      </c>
      <c r="F117" s="130">
        <v>0.223060838575948</v>
      </c>
      <c r="G117" s="130" t="s">
        <v>53</v>
      </c>
      <c r="H117" s="130" t="s">
        <v>53</v>
      </c>
      <c r="I117" s="130" t="s">
        <v>66</v>
      </c>
      <c r="J117" s="130" t="s">
        <v>45</v>
      </c>
      <c r="K117" s="130" t="s">
        <v>44</v>
      </c>
    </row>
    <row r="118" spans="1:11" x14ac:dyDescent="0.35">
      <c r="A118" s="130">
        <v>580</v>
      </c>
      <c r="B118" s="130">
        <v>37</v>
      </c>
      <c r="C118" s="130" t="s">
        <v>86</v>
      </c>
      <c r="D118" s="130">
        <v>12688</v>
      </c>
      <c r="E118" s="130" t="s">
        <v>224</v>
      </c>
      <c r="F118" s="130">
        <v>0.223060838575948</v>
      </c>
      <c r="G118" s="130" t="s">
        <v>53</v>
      </c>
      <c r="H118" s="130" t="s">
        <v>53</v>
      </c>
      <c r="I118" s="130" t="s">
        <v>66</v>
      </c>
      <c r="J118" s="130" t="s">
        <v>45</v>
      </c>
      <c r="K118" s="130" t="s">
        <v>44</v>
      </c>
    </row>
    <row r="119" spans="1:11" x14ac:dyDescent="0.35">
      <c r="A119" s="130">
        <v>585</v>
      </c>
      <c r="B119" s="130">
        <v>37</v>
      </c>
      <c r="C119" s="130" t="s">
        <v>86</v>
      </c>
      <c r="D119" s="130">
        <v>12622</v>
      </c>
      <c r="E119" s="130" t="s">
        <v>224</v>
      </c>
      <c r="F119" s="130">
        <v>0.223060838575948</v>
      </c>
      <c r="G119" s="130" t="s">
        <v>53</v>
      </c>
      <c r="H119" s="130" t="s">
        <v>53</v>
      </c>
      <c r="I119" s="130" t="s">
        <v>66</v>
      </c>
      <c r="J119" s="130" t="s">
        <v>45</v>
      </c>
      <c r="K119" s="130" t="s">
        <v>44</v>
      </c>
    </row>
    <row r="120" spans="1:11" x14ac:dyDescent="0.35">
      <c r="A120" s="130">
        <v>590</v>
      </c>
      <c r="B120" s="130">
        <v>37</v>
      </c>
      <c r="C120" s="130" t="s">
        <v>86</v>
      </c>
      <c r="D120" s="130">
        <v>12643</v>
      </c>
      <c r="E120" s="130" t="s">
        <v>224</v>
      </c>
      <c r="F120" s="130">
        <v>0.223060838575948</v>
      </c>
      <c r="G120" s="130" t="s">
        <v>53</v>
      </c>
      <c r="H120" s="130" t="s">
        <v>53</v>
      </c>
      <c r="I120" s="130" t="s">
        <v>66</v>
      </c>
      <c r="J120" s="130" t="s">
        <v>45</v>
      </c>
      <c r="K120" s="130" t="s">
        <v>44</v>
      </c>
    </row>
    <row r="121" spans="1:11" x14ac:dyDescent="0.35">
      <c r="A121" s="130">
        <v>595</v>
      </c>
      <c r="B121" s="130">
        <v>37</v>
      </c>
      <c r="C121" s="130" t="s">
        <v>86</v>
      </c>
      <c r="D121" s="130">
        <v>12677</v>
      </c>
      <c r="E121" s="130" t="s">
        <v>224</v>
      </c>
      <c r="F121" s="130">
        <v>0.223060838575948</v>
      </c>
      <c r="G121" s="130" t="s">
        <v>53</v>
      </c>
      <c r="H121" s="130" t="s">
        <v>53</v>
      </c>
      <c r="I121" s="130" t="s">
        <v>66</v>
      </c>
      <c r="J121" s="130" t="s">
        <v>45</v>
      </c>
      <c r="K121" s="130" t="s">
        <v>44</v>
      </c>
    </row>
    <row r="122" spans="1:11" x14ac:dyDescent="0.35">
      <c r="A122" s="130">
        <v>600</v>
      </c>
      <c r="B122" s="130">
        <v>37.1</v>
      </c>
      <c r="C122" s="130" t="s">
        <v>86</v>
      </c>
      <c r="D122" s="130">
        <v>12567</v>
      </c>
      <c r="E122" s="130" t="s">
        <v>224</v>
      </c>
      <c r="F122" s="130">
        <v>0.223060838575948</v>
      </c>
      <c r="G122" s="130" t="s">
        <v>53</v>
      </c>
      <c r="H122" s="130" t="s">
        <v>53</v>
      </c>
      <c r="I122" s="130" t="s">
        <v>66</v>
      </c>
      <c r="J122" s="130" t="s">
        <v>45</v>
      </c>
      <c r="K122" s="130" t="s">
        <v>44</v>
      </c>
    </row>
    <row r="123" spans="1:11" x14ac:dyDescent="0.35">
      <c r="A123" s="130">
        <v>605</v>
      </c>
      <c r="B123" s="130">
        <v>37</v>
      </c>
      <c r="C123" s="130" t="s">
        <v>86</v>
      </c>
      <c r="D123" s="130">
        <v>12606</v>
      </c>
      <c r="E123" s="130" t="s">
        <v>224</v>
      </c>
      <c r="F123" s="130">
        <v>0.223060838575948</v>
      </c>
      <c r="G123" s="130" t="s">
        <v>53</v>
      </c>
      <c r="H123" s="130" t="s">
        <v>53</v>
      </c>
      <c r="I123" s="130" t="s">
        <v>66</v>
      </c>
      <c r="J123" s="130" t="s">
        <v>45</v>
      </c>
      <c r="K123" s="130" t="s">
        <v>44</v>
      </c>
    </row>
    <row r="124" spans="1:11" x14ac:dyDescent="0.35">
      <c r="A124" s="130">
        <v>610</v>
      </c>
      <c r="B124" s="130">
        <v>37</v>
      </c>
      <c r="C124" s="130" t="s">
        <v>86</v>
      </c>
      <c r="D124" s="130">
        <v>12627</v>
      </c>
      <c r="E124" s="130" t="s">
        <v>224</v>
      </c>
      <c r="F124" s="130">
        <v>0.223060838575948</v>
      </c>
      <c r="G124" s="130" t="s">
        <v>53</v>
      </c>
      <c r="H124" s="130" t="s">
        <v>53</v>
      </c>
      <c r="I124" s="130" t="s">
        <v>66</v>
      </c>
      <c r="J124" s="130" t="s">
        <v>45</v>
      </c>
      <c r="K124" s="130" t="s">
        <v>44</v>
      </c>
    </row>
    <row r="125" spans="1:11" x14ac:dyDescent="0.35">
      <c r="A125" s="130">
        <v>615</v>
      </c>
      <c r="B125" s="130">
        <v>37</v>
      </c>
      <c r="C125" s="130" t="s">
        <v>86</v>
      </c>
      <c r="D125" s="130">
        <v>12669</v>
      </c>
      <c r="E125" s="130" t="s">
        <v>224</v>
      </c>
      <c r="F125" s="130">
        <v>0.223060838575948</v>
      </c>
      <c r="G125" s="130" t="s">
        <v>53</v>
      </c>
      <c r="H125" s="130" t="s">
        <v>53</v>
      </c>
      <c r="I125" s="130" t="s">
        <v>66</v>
      </c>
      <c r="J125" s="130" t="s">
        <v>45</v>
      </c>
      <c r="K125" s="130" t="s">
        <v>44</v>
      </c>
    </row>
    <row r="126" spans="1:11" x14ac:dyDescent="0.35">
      <c r="A126" s="130">
        <v>620</v>
      </c>
      <c r="B126" s="130">
        <v>37</v>
      </c>
      <c r="C126" s="130" t="s">
        <v>86</v>
      </c>
      <c r="D126" s="130">
        <v>12529</v>
      </c>
      <c r="E126" s="130" t="s">
        <v>224</v>
      </c>
      <c r="F126" s="130">
        <v>0.223060838575948</v>
      </c>
      <c r="G126" s="130" t="s">
        <v>53</v>
      </c>
      <c r="H126" s="130" t="s">
        <v>53</v>
      </c>
      <c r="I126" s="130" t="s">
        <v>66</v>
      </c>
      <c r="J126" s="130" t="s">
        <v>45</v>
      </c>
      <c r="K126" s="130" t="s">
        <v>44</v>
      </c>
    </row>
    <row r="127" spans="1:11" x14ac:dyDescent="0.35">
      <c r="A127" s="130">
        <v>625</v>
      </c>
      <c r="B127" s="130">
        <v>37</v>
      </c>
      <c r="C127" s="130" t="s">
        <v>86</v>
      </c>
      <c r="D127" s="130">
        <v>12650</v>
      </c>
      <c r="E127" s="130" t="s">
        <v>224</v>
      </c>
      <c r="F127" s="130">
        <v>0.223060838575948</v>
      </c>
      <c r="G127" s="130" t="s">
        <v>53</v>
      </c>
      <c r="H127" s="130" t="s">
        <v>53</v>
      </c>
      <c r="I127" s="130" t="s">
        <v>66</v>
      </c>
      <c r="J127" s="130" t="s">
        <v>45</v>
      </c>
      <c r="K127" s="130" t="s">
        <v>44</v>
      </c>
    </row>
    <row r="128" spans="1:11" x14ac:dyDescent="0.35">
      <c r="A128" s="130">
        <v>630</v>
      </c>
      <c r="B128" s="130">
        <v>37</v>
      </c>
      <c r="C128" s="130" t="s">
        <v>86</v>
      </c>
      <c r="D128" s="130">
        <v>12723</v>
      </c>
      <c r="E128" s="130" t="s">
        <v>224</v>
      </c>
      <c r="F128" s="130">
        <v>0.223060838575948</v>
      </c>
      <c r="G128" s="130" t="s">
        <v>53</v>
      </c>
      <c r="H128" s="130" t="s">
        <v>53</v>
      </c>
      <c r="I128" s="130" t="s">
        <v>66</v>
      </c>
      <c r="J128" s="130" t="s">
        <v>45</v>
      </c>
      <c r="K128" s="130" t="s">
        <v>44</v>
      </c>
    </row>
    <row r="129" spans="1:11" x14ac:dyDescent="0.35">
      <c r="A129" s="130">
        <v>635</v>
      </c>
      <c r="B129" s="130">
        <v>37</v>
      </c>
      <c r="C129" s="130" t="s">
        <v>86</v>
      </c>
      <c r="D129" s="130">
        <v>12761</v>
      </c>
      <c r="E129" s="130" t="s">
        <v>224</v>
      </c>
      <c r="F129" s="130">
        <v>0.223060838575948</v>
      </c>
      <c r="G129" s="130" t="s">
        <v>53</v>
      </c>
      <c r="H129" s="130" t="s">
        <v>53</v>
      </c>
      <c r="I129" s="130" t="s">
        <v>66</v>
      </c>
      <c r="J129" s="130" t="s">
        <v>45</v>
      </c>
      <c r="K129" s="130" t="s">
        <v>44</v>
      </c>
    </row>
    <row r="130" spans="1:11" x14ac:dyDescent="0.35">
      <c r="A130" s="130">
        <v>640</v>
      </c>
      <c r="B130" s="130">
        <v>37</v>
      </c>
      <c r="C130" s="130" t="s">
        <v>86</v>
      </c>
      <c r="D130" s="130">
        <v>12669</v>
      </c>
      <c r="E130" s="130" t="s">
        <v>224</v>
      </c>
      <c r="F130" s="130">
        <v>0.223060838575948</v>
      </c>
      <c r="G130" s="130" t="s">
        <v>53</v>
      </c>
      <c r="H130" s="130" t="s">
        <v>53</v>
      </c>
      <c r="I130" s="130" t="s">
        <v>66</v>
      </c>
      <c r="J130" s="130" t="s">
        <v>45</v>
      </c>
      <c r="K130" s="130" t="s">
        <v>44</v>
      </c>
    </row>
    <row r="131" spans="1:11" x14ac:dyDescent="0.35">
      <c r="A131" s="130">
        <v>645</v>
      </c>
      <c r="B131" s="130">
        <v>37</v>
      </c>
      <c r="C131" s="130" t="s">
        <v>86</v>
      </c>
      <c r="D131" s="130">
        <v>12593</v>
      </c>
      <c r="E131" s="130" t="s">
        <v>224</v>
      </c>
      <c r="F131" s="130">
        <v>0.223060838575948</v>
      </c>
      <c r="G131" s="130" t="s">
        <v>53</v>
      </c>
      <c r="H131" s="130" t="s">
        <v>53</v>
      </c>
      <c r="I131" s="130" t="s">
        <v>66</v>
      </c>
      <c r="J131" s="130" t="s">
        <v>45</v>
      </c>
      <c r="K131" s="130" t="s">
        <v>44</v>
      </c>
    </row>
    <row r="132" spans="1:11" x14ac:dyDescent="0.35">
      <c r="A132" s="130">
        <v>650</v>
      </c>
      <c r="B132" s="130">
        <v>37</v>
      </c>
      <c r="C132" s="130" t="s">
        <v>86</v>
      </c>
      <c r="D132" s="130">
        <v>12639</v>
      </c>
      <c r="E132" s="130" t="s">
        <v>224</v>
      </c>
      <c r="F132" s="130">
        <v>0.223060838575948</v>
      </c>
      <c r="G132" s="130" t="s">
        <v>53</v>
      </c>
      <c r="H132" s="130" t="s">
        <v>53</v>
      </c>
      <c r="I132" s="130" t="s">
        <v>66</v>
      </c>
      <c r="J132" s="130" t="s">
        <v>45</v>
      </c>
      <c r="K132" s="130" t="s">
        <v>44</v>
      </c>
    </row>
    <row r="133" spans="1:11" x14ac:dyDescent="0.35">
      <c r="A133" s="130">
        <v>655</v>
      </c>
      <c r="B133" s="130">
        <v>37</v>
      </c>
      <c r="C133" s="130" t="s">
        <v>86</v>
      </c>
      <c r="D133" s="130">
        <v>12633</v>
      </c>
      <c r="E133" s="130" t="s">
        <v>224</v>
      </c>
      <c r="F133" s="130">
        <v>0.223060838575948</v>
      </c>
      <c r="G133" s="130" t="s">
        <v>53</v>
      </c>
      <c r="H133" s="130" t="s">
        <v>53</v>
      </c>
      <c r="I133" s="130" t="s">
        <v>66</v>
      </c>
      <c r="J133" s="130" t="s">
        <v>45</v>
      </c>
      <c r="K133" s="130" t="s">
        <v>44</v>
      </c>
    </row>
    <row r="134" spans="1:11" x14ac:dyDescent="0.35">
      <c r="A134" s="130">
        <v>660</v>
      </c>
      <c r="B134" s="130">
        <v>37</v>
      </c>
      <c r="C134" s="130" t="s">
        <v>86</v>
      </c>
      <c r="D134" s="130">
        <v>12659</v>
      </c>
      <c r="E134" s="130" t="s">
        <v>224</v>
      </c>
      <c r="F134" s="130">
        <v>0.223060838575948</v>
      </c>
      <c r="G134" s="130" t="s">
        <v>53</v>
      </c>
      <c r="H134" s="130" t="s">
        <v>53</v>
      </c>
      <c r="I134" s="130" t="s">
        <v>66</v>
      </c>
      <c r="J134" s="130" t="s">
        <v>45</v>
      </c>
      <c r="K134" s="130" t="s">
        <v>44</v>
      </c>
    </row>
    <row r="135" spans="1:11" x14ac:dyDescent="0.35">
      <c r="A135" s="130">
        <v>665</v>
      </c>
      <c r="B135" s="130">
        <v>37</v>
      </c>
      <c r="C135" s="130" t="s">
        <v>86</v>
      </c>
      <c r="D135" s="130">
        <v>12654</v>
      </c>
      <c r="E135" s="130" t="s">
        <v>224</v>
      </c>
      <c r="F135" s="130">
        <v>0.223060838575948</v>
      </c>
      <c r="G135" s="130" t="s">
        <v>53</v>
      </c>
      <c r="H135" s="130" t="s">
        <v>53</v>
      </c>
      <c r="I135" s="130" t="s">
        <v>66</v>
      </c>
      <c r="J135" s="130" t="s">
        <v>45</v>
      </c>
      <c r="K135" s="130" t="s">
        <v>44</v>
      </c>
    </row>
    <row r="136" spans="1:11" x14ac:dyDescent="0.35">
      <c r="A136" s="130">
        <v>670</v>
      </c>
      <c r="B136" s="130">
        <v>37</v>
      </c>
      <c r="C136" s="130" t="s">
        <v>86</v>
      </c>
      <c r="D136" s="130">
        <v>12662</v>
      </c>
      <c r="E136" s="130" t="s">
        <v>224</v>
      </c>
      <c r="F136" s="130">
        <v>0.223060838575948</v>
      </c>
      <c r="G136" s="130" t="s">
        <v>53</v>
      </c>
      <c r="H136" s="130" t="s">
        <v>53</v>
      </c>
      <c r="I136" s="130" t="s">
        <v>66</v>
      </c>
      <c r="J136" s="130" t="s">
        <v>45</v>
      </c>
      <c r="K136" s="130" t="s">
        <v>44</v>
      </c>
    </row>
    <row r="137" spans="1:11" x14ac:dyDescent="0.35">
      <c r="A137" s="130">
        <v>675</v>
      </c>
      <c r="B137" s="130">
        <v>37</v>
      </c>
      <c r="C137" s="130" t="s">
        <v>86</v>
      </c>
      <c r="D137" s="130">
        <v>12788</v>
      </c>
      <c r="E137" s="130" t="s">
        <v>224</v>
      </c>
      <c r="F137" s="130">
        <v>0.223060838575948</v>
      </c>
      <c r="G137" s="130" t="s">
        <v>53</v>
      </c>
      <c r="H137" s="130" t="s">
        <v>53</v>
      </c>
      <c r="I137" s="130" t="s">
        <v>66</v>
      </c>
      <c r="J137" s="130" t="s">
        <v>45</v>
      </c>
      <c r="K137" s="130" t="s">
        <v>44</v>
      </c>
    </row>
    <row r="138" spans="1:11" x14ac:dyDescent="0.35">
      <c r="A138" s="130">
        <v>680</v>
      </c>
      <c r="B138" s="130">
        <v>37</v>
      </c>
      <c r="C138" s="130" t="s">
        <v>86</v>
      </c>
      <c r="D138" s="130">
        <v>12676</v>
      </c>
      <c r="E138" s="130" t="s">
        <v>224</v>
      </c>
      <c r="F138" s="130">
        <v>0.223060838575948</v>
      </c>
      <c r="G138" s="130" t="s">
        <v>53</v>
      </c>
      <c r="H138" s="130" t="s">
        <v>53</v>
      </c>
      <c r="I138" s="130" t="s">
        <v>66</v>
      </c>
      <c r="J138" s="130" t="s">
        <v>45</v>
      </c>
      <c r="K138" s="130" t="s">
        <v>44</v>
      </c>
    </row>
    <row r="139" spans="1:11" x14ac:dyDescent="0.35">
      <c r="A139" s="130">
        <v>685</v>
      </c>
      <c r="B139" s="130">
        <v>37</v>
      </c>
      <c r="C139" s="130" t="s">
        <v>86</v>
      </c>
      <c r="D139" s="130">
        <v>12734</v>
      </c>
      <c r="E139" s="130" t="s">
        <v>224</v>
      </c>
      <c r="F139" s="130">
        <v>0.223060838575948</v>
      </c>
      <c r="G139" s="130" t="s">
        <v>53</v>
      </c>
      <c r="H139" s="130" t="s">
        <v>53</v>
      </c>
      <c r="I139" s="130" t="s">
        <v>66</v>
      </c>
      <c r="J139" s="130" t="s">
        <v>45</v>
      </c>
      <c r="K139" s="130" t="s">
        <v>44</v>
      </c>
    </row>
    <row r="140" spans="1:11" x14ac:dyDescent="0.35">
      <c r="A140" s="130">
        <v>690</v>
      </c>
      <c r="B140" s="130">
        <v>37</v>
      </c>
      <c r="C140" s="130" t="s">
        <v>86</v>
      </c>
      <c r="D140" s="130">
        <v>12790</v>
      </c>
      <c r="E140" s="130" t="s">
        <v>224</v>
      </c>
      <c r="F140" s="130">
        <v>0.223060838575948</v>
      </c>
      <c r="G140" s="130" t="s">
        <v>53</v>
      </c>
      <c r="H140" s="130" t="s">
        <v>53</v>
      </c>
      <c r="I140" s="130" t="s">
        <v>66</v>
      </c>
      <c r="J140" s="130" t="s">
        <v>45</v>
      </c>
      <c r="K140" s="130" t="s">
        <v>44</v>
      </c>
    </row>
    <row r="141" spans="1:11" x14ac:dyDescent="0.35">
      <c r="A141" s="130">
        <v>695</v>
      </c>
      <c r="B141" s="130">
        <v>37</v>
      </c>
      <c r="C141" s="130" t="s">
        <v>86</v>
      </c>
      <c r="D141" s="130">
        <v>12751</v>
      </c>
      <c r="E141" s="130" t="s">
        <v>224</v>
      </c>
      <c r="F141" s="130">
        <v>0.223060838575948</v>
      </c>
      <c r="G141" s="130" t="s">
        <v>53</v>
      </c>
      <c r="H141" s="130" t="s">
        <v>53</v>
      </c>
      <c r="I141" s="130" t="s">
        <v>66</v>
      </c>
      <c r="J141" s="130" t="s">
        <v>45</v>
      </c>
      <c r="K141" s="130" t="s">
        <v>44</v>
      </c>
    </row>
    <row r="142" spans="1:11" x14ac:dyDescent="0.35">
      <c r="A142" s="130">
        <v>700</v>
      </c>
      <c r="B142" s="130">
        <v>37</v>
      </c>
      <c r="C142" s="130" t="s">
        <v>86</v>
      </c>
      <c r="D142" s="130">
        <v>12578</v>
      </c>
      <c r="E142" s="130" t="s">
        <v>224</v>
      </c>
      <c r="F142" s="130">
        <v>0.223060838575948</v>
      </c>
      <c r="G142" s="130" t="s">
        <v>53</v>
      </c>
      <c r="H142" s="130" t="s">
        <v>53</v>
      </c>
      <c r="I142" s="130" t="s">
        <v>66</v>
      </c>
      <c r="J142" s="130" t="s">
        <v>45</v>
      </c>
      <c r="K142" s="130" t="s">
        <v>44</v>
      </c>
    </row>
    <row r="143" spans="1:11" x14ac:dyDescent="0.35">
      <c r="A143" s="130">
        <v>705</v>
      </c>
      <c r="B143" s="130">
        <v>37</v>
      </c>
      <c r="C143" s="130" t="s">
        <v>86</v>
      </c>
      <c r="D143" s="130">
        <v>12673</v>
      </c>
      <c r="E143" s="130" t="s">
        <v>224</v>
      </c>
      <c r="F143" s="130">
        <v>0.223060838575948</v>
      </c>
      <c r="G143" s="130" t="s">
        <v>53</v>
      </c>
      <c r="H143" s="130" t="s">
        <v>53</v>
      </c>
      <c r="I143" s="130" t="s">
        <v>66</v>
      </c>
      <c r="J143" s="130" t="s">
        <v>45</v>
      </c>
      <c r="K143" s="130" t="s">
        <v>44</v>
      </c>
    </row>
    <row r="144" spans="1:11" x14ac:dyDescent="0.35">
      <c r="A144" s="130">
        <v>710</v>
      </c>
      <c r="B144" s="130">
        <v>37</v>
      </c>
      <c r="C144" s="130" t="s">
        <v>86</v>
      </c>
      <c r="D144" s="130">
        <v>12612</v>
      </c>
      <c r="E144" s="130" t="s">
        <v>224</v>
      </c>
      <c r="F144" s="130">
        <v>0.223060838575948</v>
      </c>
      <c r="G144" s="130" t="s">
        <v>53</v>
      </c>
      <c r="H144" s="130" t="s">
        <v>53</v>
      </c>
      <c r="I144" s="130" t="s">
        <v>66</v>
      </c>
      <c r="J144" s="130" t="s">
        <v>45</v>
      </c>
      <c r="K144" s="130" t="s">
        <v>44</v>
      </c>
    </row>
    <row r="145" spans="1:11" x14ac:dyDescent="0.35">
      <c r="A145" s="130">
        <v>715</v>
      </c>
      <c r="B145" s="130">
        <v>37</v>
      </c>
      <c r="C145" s="130" t="s">
        <v>86</v>
      </c>
      <c r="D145" s="130">
        <v>12844</v>
      </c>
      <c r="E145" s="130" t="s">
        <v>224</v>
      </c>
      <c r="F145" s="130">
        <v>0.223060838575948</v>
      </c>
      <c r="G145" s="130" t="s">
        <v>53</v>
      </c>
      <c r="H145" s="130" t="s">
        <v>53</v>
      </c>
      <c r="I145" s="130" t="s">
        <v>66</v>
      </c>
      <c r="J145" s="130" t="s">
        <v>45</v>
      </c>
      <c r="K145" s="130" t="s">
        <v>44</v>
      </c>
    </row>
    <row r="146" spans="1:11" x14ac:dyDescent="0.35">
      <c r="A146" s="130">
        <v>720</v>
      </c>
      <c r="B146" s="130">
        <v>37</v>
      </c>
      <c r="C146" s="130" t="s">
        <v>86</v>
      </c>
      <c r="D146" s="130">
        <v>12659</v>
      </c>
      <c r="E146" s="130" t="s">
        <v>224</v>
      </c>
      <c r="F146" s="130">
        <v>0.223060838575948</v>
      </c>
      <c r="G146" s="130" t="s">
        <v>53</v>
      </c>
      <c r="H146" s="130" t="s">
        <v>53</v>
      </c>
      <c r="I146" s="130" t="s">
        <v>66</v>
      </c>
      <c r="J146" s="130" t="s">
        <v>45</v>
      </c>
      <c r="K146" s="130" t="s">
        <v>44</v>
      </c>
    </row>
    <row r="147" spans="1:11" x14ac:dyDescent="0.35">
      <c r="A147" s="130">
        <v>0</v>
      </c>
      <c r="B147" s="130">
        <v>37</v>
      </c>
      <c r="C147" s="130" t="s">
        <v>87</v>
      </c>
      <c r="D147" s="130">
        <v>15</v>
      </c>
      <c r="E147" s="130" t="s">
        <v>224</v>
      </c>
      <c r="F147" s="130">
        <v>0.40894487072257102</v>
      </c>
      <c r="G147" s="130" t="s">
        <v>53</v>
      </c>
      <c r="H147" s="130" t="s">
        <v>53</v>
      </c>
      <c r="I147" s="130" t="s">
        <v>66</v>
      </c>
      <c r="J147" s="130" t="s">
        <v>45</v>
      </c>
      <c r="K147" s="130" t="s">
        <v>44</v>
      </c>
    </row>
    <row r="148" spans="1:11" x14ac:dyDescent="0.35">
      <c r="A148" s="130">
        <v>5</v>
      </c>
      <c r="B148" s="130">
        <v>37</v>
      </c>
      <c r="C148" s="130" t="s">
        <v>87</v>
      </c>
      <c r="D148" s="130">
        <v>74</v>
      </c>
      <c r="E148" s="130" t="s">
        <v>224</v>
      </c>
      <c r="F148" s="130">
        <v>0.40894487072257102</v>
      </c>
      <c r="G148" s="130" t="s">
        <v>53</v>
      </c>
      <c r="H148" s="130" t="s">
        <v>53</v>
      </c>
      <c r="I148" s="130" t="s">
        <v>66</v>
      </c>
      <c r="J148" s="130" t="s">
        <v>45</v>
      </c>
      <c r="K148" s="130" t="s">
        <v>44</v>
      </c>
    </row>
    <row r="149" spans="1:11" x14ac:dyDescent="0.35">
      <c r="A149" s="130">
        <v>10</v>
      </c>
      <c r="B149" s="130">
        <v>37</v>
      </c>
      <c r="C149" s="130" t="s">
        <v>87</v>
      </c>
      <c r="D149" s="130">
        <v>313</v>
      </c>
      <c r="E149" s="130" t="s">
        <v>224</v>
      </c>
      <c r="F149" s="130">
        <v>0.40894487072257102</v>
      </c>
      <c r="G149" s="130" t="s">
        <v>53</v>
      </c>
      <c r="H149" s="130" t="s">
        <v>53</v>
      </c>
      <c r="I149" s="130" t="s">
        <v>66</v>
      </c>
      <c r="J149" s="130" t="s">
        <v>45</v>
      </c>
      <c r="K149" s="130" t="s">
        <v>44</v>
      </c>
    </row>
    <row r="150" spans="1:11" x14ac:dyDescent="0.35">
      <c r="A150" s="130">
        <v>15</v>
      </c>
      <c r="B150" s="130">
        <v>36.9</v>
      </c>
      <c r="C150" s="130" t="s">
        <v>87</v>
      </c>
      <c r="D150" s="130">
        <v>756</v>
      </c>
      <c r="E150" s="130" t="s">
        <v>224</v>
      </c>
      <c r="F150" s="130">
        <v>0.40894487072257102</v>
      </c>
      <c r="G150" s="130" t="s">
        <v>53</v>
      </c>
      <c r="H150" s="130" t="s">
        <v>53</v>
      </c>
      <c r="I150" s="130" t="s">
        <v>66</v>
      </c>
      <c r="J150" s="130" t="s">
        <v>45</v>
      </c>
      <c r="K150" s="130" t="s">
        <v>44</v>
      </c>
    </row>
    <row r="151" spans="1:11" x14ac:dyDescent="0.35">
      <c r="A151" s="130">
        <v>20</v>
      </c>
      <c r="B151" s="130">
        <v>37</v>
      </c>
      <c r="C151" s="130" t="s">
        <v>87</v>
      </c>
      <c r="D151" s="130">
        <v>1497</v>
      </c>
      <c r="E151" s="130" t="s">
        <v>224</v>
      </c>
      <c r="F151" s="130">
        <v>0.40894487072257102</v>
      </c>
      <c r="G151" s="130" t="s">
        <v>53</v>
      </c>
      <c r="H151" s="130" t="s">
        <v>53</v>
      </c>
      <c r="I151" s="130" t="s">
        <v>66</v>
      </c>
      <c r="J151" s="130" t="s">
        <v>45</v>
      </c>
      <c r="K151" s="130" t="s">
        <v>44</v>
      </c>
    </row>
    <row r="152" spans="1:11" x14ac:dyDescent="0.35">
      <c r="A152" s="130">
        <v>25</v>
      </c>
      <c r="B152" s="130">
        <v>37</v>
      </c>
      <c r="C152" s="130" t="s">
        <v>87</v>
      </c>
      <c r="D152" s="130">
        <v>2448</v>
      </c>
      <c r="E152" s="130" t="s">
        <v>224</v>
      </c>
      <c r="F152" s="130">
        <v>0.40894487072257102</v>
      </c>
      <c r="G152" s="130" t="s">
        <v>53</v>
      </c>
      <c r="H152" s="130" t="s">
        <v>53</v>
      </c>
      <c r="I152" s="130" t="s">
        <v>66</v>
      </c>
      <c r="J152" s="130" t="s">
        <v>45</v>
      </c>
      <c r="K152" s="130" t="s">
        <v>44</v>
      </c>
    </row>
    <row r="153" spans="1:11" x14ac:dyDescent="0.35">
      <c r="A153" s="130">
        <v>30</v>
      </c>
      <c r="B153" s="130">
        <v>36.9</v>
      </c>
      <c r="C153" s="130" t="s">
        <v>87</v>
      </c>
      <c r="D153" s="130">
        <v>3511</v>
      </c>
      <c r="E153" s="130" t="s">
        <v>224</v>
      </c>
      <c r="F153" s="130">
        <v>0.40894487072257102</v>
      </c>
      <c r="G153" s="130" t="s">
        <v>53</v>
      </c>
      <c r="H153" s="130" t="s">
        <v>53</v>
      </c>
      <c r="I153" s="130" t="s">
        <v>66</v>
      </c>
      <c r="J153" s="130" t="s">
        <v>45</v>
      </c>
      <c r="K153" s="130" t="s">
        <v>44</v>
      </c>
    </row>
    <row r="154" spans="1:11" x14ac:dyDescent="0.35">
      <c r="A154" s="130">
        <v>35</v>
      </c>
      <c r="B154" s="130">
        <v>37</v>
      </c>
      <c r="C154" s="130" t="s">
        <v>87</v>
      </c>
      <c r="D154" s="130">
        <v>4727</v>
      </c>
      <c r="E154" s="130" t="s">
        <v>224</v>
      </c>
      <c r="F154" s="130">
        <v>0.40894487072257102</v>
      </c>
      <c r="G154" s="130" t="s">
        <v>53</v>
      </c>
      <c r="H154" s="130" t="s">
        <v>53</v>
      </c>
      <c r="I154" s="130" t="s">
        <v>66</v>
      </c>
      <c r="J154" s="130" t="s">
        <v>45</v>
      </c>
      <c r="K154" s="130" t="s">
        <v>44</v>
      </c>
    </row>
    <row r="155" spans="1:11" x14ac:dyDescent="0.35">
      <c r="A155" s="130">
        <v>40</v>
      </c>
      <c r="B155" s="130">
        <v>37</v>
      </c>
      <c r="C155" s="130" t="s">
        <v>87</v>
      </c>
      <c r="D155" s="130">
        <v>5921</v>
      </c>
      <c r="E155" s="130" t="s">
        <v>224</v>
      </c>
      <c r="F155" s="130">
        <v>0.40894487072257102</v>
      </c>
      <c r="G155" s="130" t="s">
        <v>53</v>
      </c>
      <c r="H155" s="130" t="s">
        <v>53</v>
      </c>
      <c r="I155" s="130" t="s">
        <v>66</v>
      </c>
      <c r="J155" s="130" t="s">
        <v>45</v>
      </c>
      <c r="K155" s="130" t="s">
        <v>44</v>
      </c>
    </row>
    <row r="156" spans="1:11" x14ac:dyDescent="0.35">
      <c r="A156" s="130">
        <v>45</v>
      </c>
      <c r="B156" s="130">
        <v>37</v>
      </c>
      <c r="C156" s="130" t="s">
        <v>87</v>
      </c>
      <c r="D156" s="130">
        <v>7060</v>
      </c>
      <c r="E156" s="130" t="s">
        <v>224</v>
      </c>
      <c r="F156" s="130">
        <v>0.40894487072257102</v>
      </c>
      <c r="G156" s="130" t="s">
        <v>53</v>
      </c>
      <c r="H156" s="130" t="s">
        <v>53</v>
      </c>
      <c r="I156" s="130" t="s">
        <v>66</v>
      </c>
      <c r="J156" s="130" t="s">
        <v>45</v>
      </c>
      <c r="K156" s="130" t="s">
        <v>44</v>
      </c>
    </row>
    <row r="157" spans="1:11" x14ac:dyDescent="0.35">
      <c r="A157" s="130">
        <v>50</v>
      </c>
      <c r="B157" s="130">
        <v>37</v>
      </c>
      <c r="C157" s="130" t="s">
        <v>87</v>
      </c>
      <c r="D157" s="130">
        <v>8288</v>
      </c>
      <c r="E157" s="130" t="s">
        <v>224</v>
      </c>
      <c r="F157" s="130">
        <v>0.40894487072257102</v>
      </c>
      <c r="G157" s="130" t="s">
        <v>53</v>
      </c>
      <c r="H157" s="130" t="s">
        <v>53</v>
      </c>
      <c r="I157" s="130" t="s">
        <v>66</v>
      </c>
      <c r="J157" s="130" t="s">
        <v>45</v>
      </c>
      <c r="K157" s="130" t="s">
        <v>44</v>
      </c>
    </row>
    <row r="158" spans="1:11" x14ac:dyDescent="0.35">
      <c r="A158" s="130">
        <v>55</v>
      </c>
      <c r="B158" s="130">
        <v>37</v>
      </c>
      <c r="C158" s="130" t="s">
        <v>87</v>
      </c>
      <c r="D158" s="130">
        <v>9283</v>
      </c>
      <c r="E158" s="130" t="s">
        <v>224</v>
      </c>
      <c r="F158" s="130">
        <v>0.40894487072257102</v>
      </c>
      <c r="G158" s="130" t="s">
        <v>53</v>
      </c>
      <c r="H158" s="130" t="s">
        <v>53</v>
      </c>
      <c r="I158" s="130" t="s">
        <v>66</v>
      </c>
      <c r="J158" s="130" t="s">
        <v>45</v>
      </c>
      <c r="K158" s="130" t="s">
        <v>44</v>
      </c>
    </row>
    <row r="159" spans="1:11" x14ac:dyDescent="0.35">
      <c r="A159" s="130">
        <v>60</v>
      </c>
      <c r="B159" s="130">
        <v>37</v>
      </c>
      <c r="C159" s="130" t="s">
        <v>87</v>
      </c>
      <c r="D159" s="130">
        <v>10171</v>
      </c>
      <c r="E159" s="130" t="s">
        <v>224</v>
      </c>
      <c r="F159" s="130">
        <v>0.40894487072257102</v>
      </c>
      <c r="G159" s="130" t="s">
        <v>53</v>
      </c>
      <c r="H159" s="130" t="s">
        <v>53</v>
      </c>
      <c r="I159" s="130" t="s">
        <v>66</v>
      </c>
      <c r="J159" s="130" t="s">
        <v>45</v>
      </c>
      <c r="K159" s="130" t="s">
        <v>44</v>
      </c>
    </row>
    <row r="160" spans="1:11" x14ac:dyDescent="0.35">
      <c r="A160" s="130">
        <v>65</v>
      </c>
      <c r="B160" s="130">
        <v>37</v>
      </c>
      <c r="C160" s="130" t="s">
        <v>87</v>
      </c>
      <c r="D160" s="130">
        <v>10872</v>
      </c>
      <c r="E160" s="130" t="s">
        <v>224</v>
      </c>
      <c r="F160" s="130">
        <v>0.40894487072257102</v>
      </c>
      <c r="G160" s="130" t="s">
        <v>53</v>
      </c>
      <c r="H160" s="130" t="s">
        <v>53</v>
      </c>
      <c r="I160" s="130" t="s">
        <v>66</v>
      </c>
      <c r="J160" s="130" t="s">
        <v>45</v>
      </c>
      <c r="K160" s="130" t="s">
        <v>44</v>
      </c>
    </row>
    <row r="161" spans="1:11" x14ac:dyDescent="0.35">
      <c r="A161" s="130">
        <v>70</v>
      </c>
      <c r="B161" s="130">
        <v>37.1</v>
      </c>
      <c r="C161" s="130" t="s">
        <v>87</v>
      </c>
      <c r="D161" s="130">
        <v>11745</v>
      </c>
      <c r="E161" s="130" t="s">
        <v>224</v>
      </c>
      <c r="F161" s="130">
        <v>0.40894487072257102</v>
      </c>
      <c r="G161" s="130" t="s">
        <v>53</v>
      </c>
      <c r="H161" s="130" t="s">
        <v>53</v>
      </c>
      <c r="I161" s="130" t="s">
        <v>66</v>
      </c>
      <c r="J161" s="130" t="s">
        <v>45</v>
      </c>
      <c r="K161" s="130" t="s">
        <v>44</v>
      </c>
    </row>
    <row r="162" spans="1:11" x14ac:dyDescent="0.35">
      <c r="A162" s="130">
        <v>75</v>
      </c>
      <c r="B162" s="130">
        <v>37</v>
      </c>
      <c r="C162" s="130" t="s">
        <v>87</v>
      </c>
      <c r="D162" s="130">
        <v>12511</v>
      </c>
      <c r="E162" s="130" t="s">
        <v>224</v>
      </c>
      <c r="F162" s="130">
        <v>0.40894487072257102</v>
      </c>
      <c r="G162" s="130" t="s">
        <v>53</v>
      </c>
      <c r="H162" s="130" t="s">
        <v>53</v>
      </c>
      <c r="I162" s="130" t="s">
        <v>66</v>
      </c>
      <c r="J162" s="130" t="s">
        <v>45</v>
      </c>
      <c r="K162" s="130" t="s">
        <v>44</v>
      </c>
    </row>
    <row r="163" spans="1:11" x14ac:dyDescent="0.35">
      <c r="A163" s="130">
        <v>80</v>
      </c>
      <c r="B163" s="130">
        <v>37</v>
      </c>
      <c r="C163" s="130" t="s">
        <v>87</v>
      </c>
      <c r="D163" s="130">
        <v>12978</v>
      </c>
      <c r="E163" s="130" t="s">
        <v>224</v>
      </c>
      <c r="F163" s="130">
        <v>0.40894487072257102</v>
      </c>
      <c r="G163" s="130" t="s">
        <v>53</v>
      </c>
      <c r="H163" s="130" t="s">
        <v>53</v>
      </c>
      <c r="I163" s="130" t="s">
        <v>66</v>
      </c>
      <c r="J163" s="130" t="s">
        <v>45</v>
      </c>
      <c r="K163" s="130" t="s">
        <v>44</v>
      </c>
    </row>
    <row r="164" spans="1:11" x14ac:dyDescent="0.35">
      <c r="A164" s="130">
        <v>85</v>
      </c>
      <c r="B164" s="130">
        <v>37</v>
      </c>
      <c r="C164" s="130" t="s">
        <v>87</v>
      </c>
      <c r="D164" s="130">
        <v>13300</v>
      </c>
      <c r="E164" s="130" t="s">
        <v>224</v>
      </c>
      <c r="F164" s="130">
        <v>0.40894487072257102</v>
      </c>
      <c r="G164" s="130" t="s">
        <v>53</v>
      </c>
      <c r="H164" s="130" t="s">
        <v>53</v>
      </c>
      <c r="I164" s="130" t="s">
        <v>66</v>
      </c>
      <c r="J164" s="130" t="s">
        <v>45</v>
      </c>
      <c r="K164" s="130" t="s">
        <v>44</v>
      </c>
    </row>
    <row r="165" spans="1:11" x14ac:dyDescent="0.35">
      <c r="A165" s="130">
        <v>90</v>
      </c>
      <c r="B165" s="130">
        <v>37</v>
      </c>
      <c r="C165" s="130" t="s">
        <v>87</v>
      </c>
      <c r="D165" s="130">
        <v>13806</v>
      </c>
      <c r="E165" s="130" t="s">
        <v>224</v>
      </c>
      <c r="F165" s="130">
        <v>0.40894487072257102</v>
      </c>
      <c r="G165" s="130" t="s">
        <v>53</v>
      </c>
      <c r="H165" s="130" t="s">
        <v>53</v>
      </c>
      <c r="I165" s="130" t="s">
        <v>66</v>
      </c>
      <c r="J165" s="130" t="s">
        <v>45</v>
      </c>
      <c r="K165" s="130" t="s">
        <v>44</v>
      </c>
    </row>
    <row r="166" spans="1:11" x14ac:dyDescent="0.35">
      <c r="A166" s="130">
        <v>95</v>
      </c>
      <c r="B166" s="130">
        <v>37</v>
      </c>
      <c r="C166" s="130" t="s">
        <v>87</v>
      </c>
      <c r="D166" s="130">
        <v>14077</v>
      </c>
      <c r="E166" s="130" t="s">
        <v>224</v>
      </c>
      <c r="F166" s="130">
        <v>0.40894487072257102</v>
      </c>
      <c r="G166" s="130" t="s">
        <v>53</v>
      </c>
      <c r="H166" s="130" t="s">
        <v>53</v>
      </c>
      <c r="I166" s="130" t="s">
        <v>66</v>
      </c>
      <c r="J166" s="130" t="s">
        <v>45</v>
      </c>
      <c r="K166" s="130" t="s">
        <v>44</v>
      </c>
    </row>
    <row r="167" spans="1:11" x14ac:dyDescent="0.35">
      <c r="A167" s="130">
        <v>100</v>
      </c>
      <c r="B167" s="130">
        <v>37</v>
      </c>
      <c r="C167" s="130" t="s">
        <v>87</v>
      </c>
      <c r="D167" s="130">
        <v>14024</v>
      </c>
      <c r="E167" s="130" t="s">
        <v>224</v>
      </c>
      <c r="F167" s="130">
        <v>0.40894487072257102</v>
      </c>
      <c r="G167" s="130" t="s">
        <v>53</v>
      </c>
      <c r="H167" s="130" t="s">
        <v>53</v>
      </c>
      <c r="I167" s="130" t="s">
        <v>66</v>
      </c>
      <c r="J167" s="130" t="s">
        <v>45</v>
      </c>
      <c r="K167" s="130" t="s">
        <v>44</v>
      </c>
    </row>
    <row r="168" spans="1:11" x14ac:dyDescent="0.35">
      <c r="A168" s="130">
        <v>105</v>
      </c>
      <c r="B168" s="130">
        <v>37</v>
      </c>
      <c r="C168" s="130" t="s">
        <v>87</v>
      </c>
      <c r="D168" s="130">
        <v>14299</v>
      </c>
      <c r="E168" s="130" t="s">
        <v>224</v>
      </c>
      <c r="F168" s="130">
        <v>0.40894487072257102</v>
      </c>
      <c r="G168" s="130" t="s">
        <v>53</v>
      </c>
      <c r="H168" s="130" t="s">
        <v>53</v>
      </c>
      <c r="I168" s="130" t="s">
        <v>66</v>
      </c>
      <c r="J168" s="130" t="s">
        <v>45</v>
      </c>
      <c r="K168" s="130" t="s">
        <v>44</v>
      </c>
    </row>
    <row r="169" spans="1:11" x14ac:dyDescent="0.35">
      <c r="A169" s="130">
        <v>110</v>
      </c>
      <c r="B169" s="130">
        <v>37</v>
      </c>
      <c r="C169" s="130" t="s">
        <v>87</v>
      </c>
      <c r="D169" s="130">
        <v>14407</v>
      </c>
      <c r="E169" s="130" t="s">
        <v>224</v>
      </c>
      <c r="F169" s="130">
        <v>0.40894487072257102</v>
      </c>
      <c r="G169" s="130" t="s">
        <v>53</v>
      </c>
      <c r="H169" s="130" t="s">
        <v>53</v>
      </c>
      <c r="I169" s="130" t="s">
        <v>66</v>
      </c>
      <c r="J169" s="130" t="s">
        <v>45</v>
      </c>
      <c r="K169" s="130" t="s">
        <v>44</v>
      </c>
    </row>
    <row r="170" spans="1:11" x14ac:dyDescent="0.35">
      <c r="A170" s="130">
        <v>115</v>
      </c>
      <c r="B170" s="130">
        <v>37</v>
      </c>
      <c r="C170" s="130" t="s">
        <v>87</v>
      </c>
      <c r="D170" s="130">
        <v>14354</v>
      </c>
      <c r="E170" s="130" t="s">
        <v>224</v>
      </c>
      <c r="F170" s="130">
        <v>0.40894487072257102</v>
      </c>
      <c r="G170" s="130" t="s">
        <v>53</v>
      </c>
      <c r="H170" s="130" t="s">
        <v>53</v>
      </c>
      <c r="I170" s="130" t="s">
        <v>66</v>
      </c>
      <c r="J170" s="130" t="s">
        <v>45</v>
      </c>
      <c r="K170" s="130" t="s">
        <v>44</v>
      </c>
    </row>
    <row r="171" spans="1:11" x14ac:dyDescent="0.35">
      <c r="A171" s="130">
        <v>120</v>
      </c>
      <c r="B171" s="130">
        <v>36.9</v>
      </c>
      <c r="C171" s="130" t="s">
        <v>87</v>
      </c>
      <c r="D171" s="130">
        <v>14596</v>
      </c>
      <c r="E171" s="130" t="s">
        <v>224</v>
      </c>
      <c r="F171" s="130">
        <v>0.40894487072257102</v>
      </c>
      <c r="G171" s="130" t="s">
        <v>53</v>
      </c>
      <c r="H171" s="130" t="s">
        <v>53</v>
      </c>
      <c r="I171" s="130" t="s">
        <v>66</v>
      </c>
      <c r="J171" s="130" t="s">
        <v>45</v>
      </c>
      <c r="K171" s="130" t="s">
        <v>44</v>
      </c>
    </row>
    <row r="172" spans="1:11" x14ac:dyDescent="0.35">
      <c r="A172" s="130">
        <v>125</v>
      </c>
      <c r="B172" s="130">
        <v>37</v>
      </c>
      <c r="C172" s="130" t="s">
        <v>87</v>
      </c>
      <c r="D172" s="130">
        <v>14474</v>
      </c>
      <c r="E172" s="130" t="s">
        <v>224</v>
      </c>
      <c r="F172" s="130">
        <v>0.40894487072257102</v>
      </c>
      <c r="G172" s="130" t="s">
        <v>53</v>
      </c>
      <c r="H172" s="130" t="s">
        <v>53</v>
      </c>
      <c r="I172" s="130" t="s">
        <v>66</v>
      </c>
      <c r="J172" s="130" t="s">
        <v>45</v>
      </c>
      <c r="K172" s="130" t="s">
        <v>44</v>
      </c>
    </row>
    <row r="173" spans="1:11" x14ac:dyDescent="0.35">
      <c r="A173" s="130">
        <v>130</v>
      </c>
      <c r="B173" s="130">
        <v>37</v>
      </c>
      <c r="C173" s="130" t="s">
        <v>87</v>
      </c>
      <c r="D173" s="130">
        <v>14704</v>
      </c>
      <c r="E173" s="130" t="s">
        <v>224</v>
      </c>
      <c r="F173" s="130">
        <v>0.40894487072257102</v>
      </c>
      <c r="G173" s="130" t="s">
        <v>53</v>
      </c>
      <c r="H173" s="130" t="s">
        <v>53</v>
      </c>
      <c r="I173" s="130" t="s">
        <v>66</v>
      </c>
      <c r="J173" s="130" t="s">
        <v>45</v>
      </c>
      <c r="K173" s="130" t="s">
        <v>44</v>
      </c>
    </row>
    <row r="174" spans="1:11" x14ac:dyDescent="0.35">
      <c r="A174" s="130">
        <v>135</v>
      </c>
      <c r="B174" s="130">
        <v>37</v>
      </c>
      <c r="C174" s="130" t="s">
        <v>87</v>
      </c>
      <c r="D174" s="130">
        <v>14743</v>
      </c>
      <c r="E174" s="130" t="s">
        <v>224</v>
      </c>
      <c r="F174" s="130">
        <v>0.40894487072257102</v>
      </c>
      <c r="G174" s="130" t="s">
        <v>53</v>
      </c>
      <c r="H174" s="130" t="s">
        <v>53</v>
      </c>
      <c r="I174" s="130" t="s">
        <v>66</v>
      </c>
      <c r="J174" s="130" t="s">
        <v>45</v>
      </c>
      <c r="K174" s="130" t="s">
        <v>44</v>
      </c>
    </row>
    <row r="175" spans="1:11" x14ac:dyDescent="0.35">
      <c r="A175" s="130">
        <v>140</v>
      </c>
      <c r="B175" s="130">
        <v>37</v>
      </c>
      <c r="C175" s="130" t="s">
        <v>87</v>
      </c>
      <c r="D175" s="130">
        <v>14808</v>
      </c>
      <c r="E175" s="130" t="s">
        <v>224</v>
      </c>
      <c r="F175" s="130">
        <v>0.40894487072257102</v>
      </c>
      <c r="G175" s="130" t="s">
        <v>53</v>
      </c>
      <c r="H175" s="130" t="s">
        <v>53</v>
      </c>
      <c r="I175" s="130" t="s">
        <v>66</v>
      </c>
      <c r="J175" s="130" t="s">
        <v>45</v>
      </c>
      <c r="K175" s="130" t="s">
        <v>44</v>
      </c>
    </row>
    <row r="176" spans="1:11" x14ac:dyDescent="0.35">
      <c r="A176" s="130">
        <v>145</v>
      </c>
      <c r="B176" s="130">
        <v>37</v>
      </c>
      <c r="C176" s="130" t="s">
        <v>87</v>
      </c>
      <c r="D176" s="130">
        <v>14614</v>
      </c>
      <c r="E176" s="130" t="s">
        <v>224</v>
      </c>
      <c r="F176" s="130">
        <v>0.40894487072257102</v>
      </c>
      <c r="G176" s="130" t="s">
        <v>53</v>
      </c>
      <c r="H176" s="130" t="s">
        <v>53</v>
      </c>
      <c r="I176" s="130" t="s">
        <v>66</v>
      </c>
      <c r="J176" s="130" t="s">
        <v>45</v>
      </c>
      <c r="K176" s="130" t="s">
        <v>44</v>
      </c>
    </row>
    <row r="177" spans="1:11" x14ac:dyDescent="0.35">
      <c r="A177" s="130">
        <v>150</v>
      </c>
      <c r="B177" s="130">
        <v>37</v>
      </c>
      <c r="C177" s="130" t="s">
        <v>87</v>
      </c>
      <c r="D177" s="130">
        <v>14562</v>
      </c>
      <c r="E177" s="130" t="s">
        <v>224</v>
      </c>
      <c r="F177" s="130">
        <v>0.40894487072257102</v>
      </c>
      <c r="G177" s="130" t="s">
        <v>53</v>
      </c>
      <c r="H177" s="130" t="s">
        <v>53</v>
      </c>
      <c r="I177" s="130" t="s">
        <v>66</v>
      </c>
      <c r="J177" s="130" t="s">
        <v>45</v>
      </c>
      <c r="K177" s="130" t="s">
        <v>44</v>
      </c>
    </row>
    <row r="178" spans="1:11" x14ac:dyDescent="0.35">
      <c r="A178" s="130">
        <v>155</v>
      </c>
      <c r="B178" s="130">
        <v>37</v>
      </c>
      <c r="C178" s="130" t="s">
        <v>87</v>
      </c>
      <c r="D178" s="130">
        <v>14651</v>
      </c>
      <c r="E178" s="130" t="s">
        <v>224</v>
      </c>
      <c r="F178" s="130">
        <v>0.40894487072257102</v>
      </c>
      <c r="G178" s="130" t="s">
        <v>53</v>
      </c>
      <c r="H178" s="130" t="s">
        <v>53</v>
      </c>
      <c r="I178" s="130" t="s">
        <v>66</v>
      </c>
      <c r="J178" s="130" t="s">
        <v>45</v>
      </c>
      <c r="K178" s="130" t="s">
        <v>44</v>
      </c>
    </row>
    <row r="179" spans="1:11" x14ac:dyDescent="0.35">
      <c r="A179" s="130">
        <v>160</v>
      </c>
      <c r="B179" s="130">
        <v>37</v>
      </c>
      <c r="C179" s="130" t="s">
        <v>87</v>
      </c>
      <c r="D179" s="130">
        <v>14651</v>
      </c>
      <c r="E179" s="130" t="s">
        <v>224</v>
      </c>
      <c r="F179" s="130">
        <v>0.40894487072257102</v>
      </c>
      <c r="G179" s="130" t="s">
        <v>53</v>
      </c>
      <c r="H179" s="130" t="s">
        <v>53</v>
      </c>
      <c r="I179" s="130" t="s">
        <v>66</v>
      </c>
      <c r="J179" s="130" t="s">
        <v>45</v>
      </c>
      <c r="K179" s="130" t="s">
        <v>44</v>
      </c>
    </row>
    <row r="180" spans="1:11" x14ac:dyDescent="0.35">
      <c r="A180" s="130">
        <v>165</v>
      </c>
      <c r="B180" s="130">
        <v>37</v>
      </c>
      <c r="C180" s="130" t="s">
        <v>87</v>
      </c>
      <c r="D180" s="130">
        <v>14630</v>
      </c>
      <c r="E180" s="130" t="s">
        <v>224</v>
      </c>
      <c r="F180" s="130">
        <v>0.40894487072257102</v>
      </c>
      <c r="G180" s="130" t="s">
        <v>53</v>
      </c>
      <c r="H180" s="130" t="s">
        <v>53</v>
      </c>
      <c r="I180" s="130" t="s">
        <v>66</v>
      </c>
      <c r="J180" s="130" t="s">
        <v>45</v>
      </c>
      <c r="K180" s="130" t="s">
        <v>44</v>
      </c>
    </row>
    <row r="181" spans="1:11" x14ac:dyDescent="0.35">
      <c r="A181" s="130">
        <v>170</v>
      </c>
      <c r="B181" s="130">
        <v>37</v>
      </c>
      <c r="C181" s="130" t="s">
        <v>87</v>
      </c>
      <c r="D181" s="130">
        <v>14634</v>
      </c>
      <c r="E181" s="130" t="s">
        <v>224</v>
      </c>
      <c r="F181" s="130">
        <v>0.40894487072257102</v>
      </c>
      <c r="G181" s="130" t="s">
        <v>53</v>
      </c>
      <c r="H181" s="130" t="s">
        <v>53</v>
      </c>
      <c r="I181" s="130" t="s">
        <v>66</v>
      </c>
      <c r="J181" s="130" t="s">
        <v>45</v>
      </c>
      <c r="K181" s="130" t="s">
        <v>44</v>
      </c>
    </row>
    <row r="182" spans="1:11" x14ac:dyDescent="0.35">
      <c r="A182" s="130">
        <v>175</v>
      </c>
      <c r="B182" s="130">
        <v>37</v>
      </c>
      <c r="C182" s="130" t="s">
        <v>87</v>
      </c>
      <c r="D182" s="130">
        <v>14627</v>
      </c>
      <c r="E182" s="130" t="s">
        <v>224</v>
      </c>
      <c r="F182" s="130">
        <v>0.40894487072257102</v>
      </c>
      <c r="G182" s="130" t="s">
        <v>53</v>
      </c>
      <c r="H182" s="130" t="s">
        <v>53</v>
      </c>
      <c r="I182" s="130" t="s">
        <v>66</v>
      </c>
      <c r="J182" s="130" t="s">
        <v>45</v>
      </c>
      <c r="K182" s="130" t="s">
        <v>44</v>
      </c>
    </row>
    <row r="183" spans="1:11" x14ac:dyDescent="0.35">
      <c r="A183" s="130">
        <v>180</v>
      </c>
      <c r="B183" s="130">
        <v>37</v>
      </c>
      <c r="C183" s="130" t="s">
        <v>87</v>
      </c>
      <c r="D183" s="130">
        <v>14482</v>
      </c>
      <c r="E183" s="130" t="s">
        <v>224</v>
      </c>
      <c r="F183" s="130">
        <v>0.40894487072257102</v>
      </c>
      <c r="G183" s="130" t="s">
        <v>53</v>
      </c>
      <c r="H183" s="130" t="s">
        <v>53</v>
      </c>
      <c r="I183" s="130" t="s">
        <v>66</v>
      </c>
      <c r="J183" s="130" t="s">
        <v>45</v>
      </c>
      <c r="K183" s="130" t="s">
        <v>44</v>
      </c>
    </row>
    <row r="184" spans="1:11" x14ac:dyDescent="0.35">
      <c r="A184" s="130">
        <v>185</v>
      </c>
      <c r="B184" s="130">
        <v>37</v>
      </c>
      <c r="C184" s="130" t="s">
        <v>87</v>
      </c>
      <c r="D184" s="130">
        <v>14637</v>
      </c>
      <c r="E184" s="130" t="s">
        <v>224</v>
      </c>
      <c r="F184" s="130">
        <v>0.40894487072257102</v>
      </c>
      <c r="G184" s="130" t="s">
        <v>53</v>
      </c>
      <c r="H184" s="130" t="s">
        <v>53</v>
      </c>
      <c r="I184" s="130" t="s">
        <v>66</v>
      </c>
      <c r="J184" s="130" t="s">
        <v>45</v>
      </c>
      <c r="K184" s="130" t="s">
        <v>44</v>
      </c>
    </row>
    <row r="185" spans="1:11" x14ac:dyDescent="0.35">
      <c r="A185" s="130">
        <v>190</v>
      </c>
      <c r="B185" s="130">
        <v>37</v>
      </c>
      <c r="C185" s="130" t="s">
        <v>87</v>
      </c>
      <c r="D185" s="130">
        <v>14688</v>
      </c>
      <c r="E185" s="130" t="s">
        <v>224</v>
      </c>
      <c r="F185" s="130">
        <v>0.40894487072257102</v>
      </c>
      <c r="G185" s="130" t="s">
        <v>53</v>
      </c>
      <c r="H185" s="130" t="s">
        <v>53</v>
      </c>
      <c r="I185" s="130" t="s">
        <v>66</v>
      </c>
      <c r="J185" s="130" t="s">
        <v>45</v>
      </c>
      <c r="K185" s="130" t="s">
        <v>44</v>
      </c>
    </row>
    <row r="186" spans="1:11" x14ac:dyDescent="0.35">
      <c r="A186" s="130">
        <v>195</v>
      </c>
      <c r="B186" s="130">
        <v>37</v>
      </c>
      <c r="C186" s="130" t="s">
        <v>87</v>
      </c>
      <c r="D186" s="130">
        <v>14702</v>
      </c>
      <c r="E186" s="130" t="s">
        <v>224</v>
      </c>
      <c r="F186" s="130">
        <v>0.40894487072257102</v>
      </c>
      <c r="G186" s="130" t="s">
        <v>53</v>
      </c>
      <c r="H186" s="130" t="s">
        <v>53</v>
      </c>
      <c r="I186" s="130" t="s">
        <v>66</v>
      </c>
      <c r="J186" s="130" t="s">
        <v>45</v>
      </c>
      <c r="K186" s="130" t="s">
        <v>44</v>
      </c>
    </row>
    <row r="187" spans="1:11" x14ac:dyDescent="0.35">
      <c r="A187" s="130">
        <v>200</v>
      </c>
      <c r="B187" s="130">
        <v>37</v>
      </c>
      <c r="C187" s="130" t="s">
        <v>87</v>
      </c>
      <c r="D187" s="130">
        <v>14408</v>
      </c>
      <c r="E187" s="130" t="s">
        <v>224</v>
      </c>
      <c r="F187" s="130">
        <v>0.40894487072257102</v>
      </c>
      <c r="G187" s="130" t="s">
        <v>53</v>
      </c>
      <c r="H187" s="130" t="s">
        <v>53</v>
      </c>
      <c r="I187" s="130" t="s">
        <v>66</v>
      </c>
      <c r="J187" s="130" t="s">
        <v>45</v>
      </c>
      <c r="K187" s="130" t="s">
        <v>44</v>
      </c>
    </row>
    <row r="188" spans="1:11" x14ac:dyDescent="0.35">
      <c r="A188" s="130">
        <v>205</v>
      </c>
      <c r="B188" s="130">
        <v>37</v>
      </c>
      <c r="C188" s="130" t="s">
        <v>87</v>
      </c>
      <c r="D188" s="130">
        <v>14445</v>
      </c>
      <c r="E188" s="130" t="s">
        <v>224</v>
      </c>
      <c r="F188" s="130">
        <v>0.40894487072257102</v>
      </c>
      <c r="G188" s="130" t="s">
        <v>53</v>
      </c>
      <c r="H188" s="130" t="s">
        <v>53</v>
      </c>
      <c r="I188" s="130" t="s">
        <v>66</v>
      </c>
      <c r="J188" s="130" t="s">
        <v>45</v>
      </c>
      <c r="K188" s="130" t="s">
        <v>44</v>
      </c>
    </row>
    <row r="189" spans="1:11" x14ac:dyDescent="0.35">
      <c r="A189" s="130">
        <v>210</v>
      </c>
      <c r="B189" s="130">
        <v>37</v>
      </c>
      <c r="C189" s="130" t="s">
        <v>87</v>
      </c>
      <c r="D189" s="130">
        <v>14661</v>
      </c>
      <c r="E189" s="130" t="s">
        <v>224</v>
      </c>
      <c r="F189" s="130">
        <v>0.40894487072257102</v>
      </c>
      <c r="G189" s="130" t="s">
        <v>53</v>
      </c>
      <c r="H189" s="130" t="s">
        <v>53</v>
      </c>
      <c r="I189" s="130" t="s">
        <v>66</v>
      </c>
      <c r="J189" s="130" t="s">
        <v>45</v>
      </c>
      <c r="K189" s="130" t="s">
        <v>44</v>
      </c>
    </row>
    <row r="190" spans="1:11" x14ac:dyDescent="0.35">
      <c r="A190" s="130">
        <v>215</v>
      </c>
      <c r="B190" s="130">
        <v>37</v>
      </c>
      <c r="C190" s="130" t="s">
        <v>87</v>
      </c>
      <c r="D190" s="130">
        <v>14494</v>
      </c>
      <c r="E190" s="130" t="s">
        <v>224</v>
      </c>
      <c r="F190" s="130">
        <v>0.40894487072257102</v>
      </c>
      <c r="G190" s="130" t="s">
        <v>53</v>
      </c>
      <c r="H190" s="130" t="s">
        <v>53</v>
      </c>
      <c r="I190" s="130" t="s">
        <v>66</v>
      </c>
      <c r="J190" s="130" t="s">
        <v>45</v>
      </c>
      <c r="K190" s="130" t="s">
        <v>44</v>
      </c>
    </row>
    <row r="191" spans="1:11" x14ac:dyDescent="0.35">
      <c r="A191" s="130">
        <v>220</v>
      </c>
      <c r="B191" s="130">
        <v>37</v>
      </c>
      <c r="C191" s="130" t="s">
        <v>87</v>
      </c>
      <c r="D191" s="130">
        <v>14416</v>
      </c>
      <c r="E191" s="130" t="s">
        <v>224</v>
      </c>
      <c r="F191" s="130">
        <v>0.40894487072257102</v>
      </c>
      <c r="G191" s="130" t="s">
        <v>53</v>
      </c>
      <c r="H191" s="130" t="s">
        <v>53</v>
      </c>
      <c r="I191" s="130" t="s">
        <v>66</v>
      </c>
      <c r="J191" s="130" t="s">
        <v>45</v>
      </c>
      <c r="K191" s="130" t="s">
        <v>44</v>
      </c>
    </row>
    <row r="192" spans="1:11" x14ac:dyDescent="0.35">
      <c r="A192" s="130">
        <v>225</v>
      </c>
      <c r="B192" s="130">
        <v>37</v>
      </c>
      <c r="C192" s="130" t="s">
        <v>87</v>
      </c>
      <c r="D192" s="130">
        <v>14544</v>
      </c>
      <c r="E192" s="130" t="s">
        <v>224</v>
      </c>
      <c r="F192" s="130">
        <v>0.40894487072257102</v>
      </c>
      <c r="G192" s="130" t="s">
        <v>53</v>
      </c>
      <c r="H192" s="130" t="s">
        <v>53</v>
      </c>
      <c r="I192" s="130" t="s">
        <v>66</v>
      </c>
      <c r="J192" s="130" t="s">
        <v>45</v>
      </c>
      <c r="K192" s="130" t="s">
        <v>44</v>
      </c>
    </row>
    <row r="193" spans="1:11" x14ac:dyDescent="0.35">
      <c r="A193" s="130">
        <v>230</v>
      </c>
      <c r="B193" s="130">
        <v>37</v>
      </c>
      <c r="C193" s="130" t="s">
        <v>87</v>
      </c>
      <c r="D193" s="130">
        <v>14385</v>
      </c>
      <c r="E193" s="130" t="s">
        <v>224</v>
      </c>
      <c r="F193" s="130">
        <v>0.40894487072257102</v>
      </c>
      <c r="G193" s="130" t="s">
        <v>53</v>
      </c>
      <c r="H193" s="130" t="s">
        <v>53</v>
      </c>
      <c r="I193" s="130" t="s">
        <v>66</v>
      </c>
      <c r="J193" s="130" t="s">
        <v>45</v>
      </c>
      <c r="K193" s="130" t="s">
        <v>44</v>
      </c>
    </row>
    <row r="194" spans="1:11" x14ac:dyDescent="0.35">
      <c r="A194" s="130">
        <v>235</v>
      </c>
      <c r="B194" s="130">
        <v>37</v>
      </c>
      <c r="C194" s="130" t="s">
        <v>87</v>
      </c>
      <c r="D194" s="130">
        <v>14425</v>
      </c>
      <c r="E194" s="130" t="s">
        <v>224</v>
      </c>
      <c r="F194" s="130">
        <v>0.40894487072257102</v>
      </c>
      <c r="G194" s="130" t="s">
        <v>53</v>
      </c>
      <c r="H194" s="130" t="s">
        <v>53</v>
      </c>
      <c r="I194" s="130" t="s">
        <v>66</v>
      </c>
      <c r="J194" s="130" t="s">
        <v>45</v>
      </c>
      <c r="K194" s="130" t="s">
        <v>44</v>
      </c>
    </row>
    <row r="195" spans="1:11" x14ac:dyDescent="0.35">
      <c r="A195" s="130">
        <v>240</v>
      </c>
      <c r="B195" s="130">
        <v>37</v>
      </c>
      <c r="C195" s="130" t="s">
        <v>87</v>
      </c>
      <c r="D195" s="130">
        <v>14696</v>
      </c>
      <c r="E195" s="130" t="s">
        <v>224</v>
      </c>
      <c r="F195" s="130">
        <v>0.40894487072257102</v>
      </c>
      <c r="G195" s="130" t="s">
        <v>53</v>
      </c>
      <c r="H195" s="130" t="s">
        <v>53</v>
      </c>
      <c r="I195" s="130" t="s">
        <v>66</v>
      </c>
      <c r="J195" s="130" t="s">
        <v>45</v>
      </c>
      <c r="K195" s="130" t="s">
        <v>44</v>
      </c>
    </row>
    <row r="196" spans="1:11" x14ac:dyDescent="0.35">
      <c r="A196" s="130">
        <v>245</v>
      </c>
      <c r="B196" s="130">
        <v>37</v>
      </c>
      <c r="C196" s="130" t="s">
        <v>87</v>
      </c>
      <c r="D196" s="130">
        <v>14429</v>
      </c>
      <c r="E196" s="130" t="s">
        <v>224</v>
      </c>
      <c r="F196" s="130">
        <v>0.40894487072257102</v>
      </c>
      <c r="G196" s="130" t="s">
        <v>53</v>
      </c>
      <c r="H196" s="130" t="s">
        <v>53</v>
      </c>
      <c r="I196" s="130" t="s">
        <v>66</v>
      </c>
      <c r="J196" s="130" t="s">
        <v>45</v>
      </c>
      <c r="K196" s="130" t="s">
        <v>44</v>
      </c>
    </row>
    <row r="197" spans="1:11" x14ac:dyDescent="0.35">
      <c r="A197" s="130">
        <v>250</v>
      </c>
      <c r="B197" s="130">
        <v>37</v>
      </c>
      <c r="C197" s="130" t="s">
        <v>87</v>
      </c>
      <c r="D197" s="130">
        <v>14635</v>
      </c>
      <c r="E197" s="130" t="s">
        <v>224</v>
      </c>
      <c r="F197" s="130">
        <v>0.40894487072257102</v>
      </c>
      <c r="G197" s="130" t="s">
        <v>53</v>
      </c>
      <c r="H197" s="130" t="s">
        <v>53</v>
      </c>
      <c r="I197" s="130" t="s">
        <v>66</v>
      </c>
      <c r="J197" s="130" t="s">
        <v>45</v>
      </c>
      <c r="K197" s="130" t="s">
        <v>44</v>
      </c>
    </row>
    <row r="198" spans="1:11" x14ac:dyDescent="0.35">
      <c r="A198" s="130">
        <v>255</v>
      </c>
      <c r="B198" s="130">
        <v>37</v>
      </c>
      <c r="C198" s="130" t="s">
        <v>87</v>
      </c>
      <c r="D198" s="130">
        <v>14530</v>
      </c>
      <c r="E198" s="130" t="s">
        <v>224</v>
      </c>
      <c r="F198" s="130">
        <v>0.40894487072257102</v>
      </c>
      <c r="G198" s="130" t="s">
        <v>53</v>
      </c>
      <c r="H198" s="130" t="s">
        <v>53</v>
      </c>
      <c r="I198" s="130" t="s">
        <v>66</v>
      </c>
      <c r="J198" s="130" t="s">
        <v>45</v>
      </c>
      <c r="K198" s="130" t="s">
        <v>44</v>
      </c>
    </row>
    <row r="199" spans="1:11" x14ac:dyDescent="0.35">
      <c r="A199" s="130">
        <v>260</v>
      </c>
      <c r="B199" s="130">
        <v>37</v>
      </c>
      <c r="C199" s="130" t="s">
        <v>87</v>
      </c>
      <c r="D199" s="130">
        <v>14556</v>
      </c>
      <c r="E199" s="130" t="s">
        <v>224</v>
      </c>
      <c r="F199" s="130">
        <v>0.40894487072257102</v>
      </c>
      <c r="G199" s="130" t="s">
        <v>53</v>
      </c>
      <c r="H199" s="130" t="s">
        <v>53</v>
      </c>
      <c r="I199" s="130" t="s">
        <v>66</v>
      </c>
      <c r="J199" s="130" t="s">
        <v>45</v>
      </c>
      <c r="K199" s="130" t="s">
        <v>44</v>
      </c>
    </row>
    <row r="200" spans="1:11" x14ac:dyDescent="0.35">
      <c r="A200" s="130">
        <v>265</v>
      </c>
      <c r="B200" s="130">
        <v>37</v>
      </c>
      <c r="C200" s="130" t="s">
        <v>87</v>
      </c>
      <c r="D200" s="130">
        <v>14398</v>
      </c>
      <c r="E200" s="130" t="s">
        <v>224</v>
      </c>
      <c r="F200" s="130">
        <v>0.40894487072257102</v>
      </c>
      <c r="G200" s="130" t="s">
        <v>53</v>
      </c>
      <c r="H200" s="130" t="s">
        <v>53</v>
      </c>
      <c r="I200" s="130" t="s">
        <v>66</v>
      </c>
      <c r="J200" s="130" t="s">
        <v>45</v>
      </c>
      <c r="K200" s="130" t="s">
        <v>44</v>
      </c>
    </row>
    <row r="201" spans="1:11" x14ac:dyDescent="0.35">
      <c r="A201" s="130">
        <v>270</v>
      </c>
      <c r="B201" s="130">
        <v>37</v>
      </c>
      <c r="C201" s="130" t="s">
        <v>87</v>
      </c>
      <c r="D201" s="130">
        <v>14453</v>
      </c>
      <c r="E201" s="130" t="s">
        <v>224</v>
      </c>
      <c r="F201" s="130">
        <v>0.40894487072257102</v>
      </c>
      <c r="G201" s="130" t="s">
        <v>53</v>
      </c>
      <c r="H201" s="130" t="s">
        <v>53</v>
      </c>
      <c r="I201" s="130" t="s">
        <v>66</v>
      </c>
      <c r="J201" s="130" t="s">
        <v>45</v>
      </c>
      <c r="K201" s="130" t="s">
        <v>44</v>
      </c>
    </row>
    <row r="202" spans="1:11" x14ac:dyDescent="0.35">
      <c r="A202" s="130">
        <v>275</v>
      </c>
      <c r="B202" s="130">
        <v>37</v>
      </c>
      <c r="C202" s="130" t="s">
        <v>87</v>
      </c>
      <c r="D202" s="130">
        <v>14513</v>
      </c>
      <c r="E202" s="130" t="s">
        <v>224</v>
      </c>
      <c r="F202" s="130">
        <v>0.40894487072257102</v>
      </c>
      <c r="G202" s="130" t="s">
        <v>53</v>
      </c>
      <c r="H202" s="130" t="s">
        <v>53</v>
      </c>
      <c r="I202" s="130" t="s">
        <v>66</v>
      </c>
      <c r="J202" s="130" t="s">
        <v>45</v>
      </c>
      <c r="K202" s="130" t="s">
        <v>44</v>
      </c>
    </row>
    <row r="203" spans="1:11" x14ac:dyDescent="0.35">
      <c r="A203" s="130">
        <v>280</v>
      </c>
      <c r="B203" s="130">
        <v>37</v>
      </c>
      <c r="C203" s="130" t="s">
        <v>87</v>
      </c>
      <c r="D203" s="130">
        <v>14598</v>
      </c>
      <c r="E203" s="130" t="s">
        <v>224</v>
      </c>
      <c r="F203" s="130">
        <v>0.40894487072257102</v>
      </c>
      <c r="G203" s="130" t="s">
        <v>53</v>
      </c>
      <c r="H203" s="130" t="s">
        <v>53</v>
      </c>
      <c r="I203" s="130" t="s">
        <v>66</v>
      </c>
      <c r="J203" s="130" t="s">
        <v>45</v>
      </c>
      <c r="K203" s="130" t="s">
        <v>44</v>
      </c>
    </row>
    <row r="204" spans="1:11" x14ac:dyDescent="0.35">
      <c r="A204" s="130">
        <v>285</v>
      </c>
      <c r="B204" s="130">
        <v>37</v>
      </c>
      <c r="C204" s="130" t="s">
        <v>87</v>
      </c>
      <c r="D204" s="130">
        <v>14436</v>
      </c>
      <c r="E204" s="130" t="s">
        <v>224</v>
      </c>
      <c r="F204" s="130">
        <v>0.40894487072257102</v>
      </c>
      <c r="G204" s="130" t="s">
        <v>53</v>
      </c>
      <c r="H204" s="130" t="s">
        <v>53</v>
      </c>
      <c r="I204" s="130" t="s">
        <v>66</v>
      </c>
      <c r="J204" s="130" t="s">
        <v>45</v>
      </c>
      <c r="K204" s="130" t="s">
        <v>44</v>
      </c>
    </row>
    <row r="205" spans="1:11" x14ac:dyDescent="0.35">
      <c r="A205" s="130">
        <v>290</v>
      </c>
      <c r="B205" s="130">
        <v>37</v>
      </c>
      <c r="C205" s="130" t="s">
        <v>87</v>
      </c>
      <c r="D205" s="130">
        <v>14388</v>
      </c>
      <c r="E205" s="130" t="s">
        <v>224</v>
      </c>
      <c r="F205" s="130">
        <v>0.40894487072257102</v>
      </c>
      <c r="G205" s="130" t="s">
        <v>53</v>
      </c>
      <c r="H205" s="130" t="s">
        <v>53</v>
      </c>
      <c r="I205" s="130" t="s">
        <v>66</v>
      </c>
      <c r="J205" s="130" t="s">
        <v>45</v>
      </c>
      <c r="K205" s="130" t="s">
        <v>44</v>
      </c>
    </row>
    <row r="206" spans="1:11" x14ac:dyDescent="0.35">
      <c r="A206" s="130">
        <v>295</v>
      </c>
      <c r="B206" s="130">
        <v>37</v>
      </c>
      <c r="C206" s="130" t="s">
        <v>87</v>
      </c>
      <c r="D206" s="130">
        <v>14407</v>
      </c>
      <c r="E206" s="130" t="s">
        <v>224</v>
      </c>
      <c r="F206" s="130">
        <v>0.40894487072257102</v>
      </c>
      <c r="G206" s="130" t="s">
        <v>53</v>
      </c>
      <c r="H206" s="130" t="s">
        <v>53</v>
      </c>
      <c r="I206" s="130" t="s">
        <v>66</v>
      </c>
      <c r="J206" s="130" t="s">
        <v>45</v>
      </c>
      <c r="K206" s="130" t="s">
        <v>44</v>
      </c>
    </row>
    <row r="207" spans="1:11" x14ac:dyDescent="0.35">
      <c r="A207" s="130">
        <v>300</v>
      </c>
      <c r="B207" s="130">
        <v>37</v>
      </c>
      <c r="C207" s="130" t="s">
        <v>87</v>
      </c>
      <c r="D207" s="130">
        <v>14277</v>
      </c>
      <c r="E207" s="130" t="s">
        <v>224</v>
      </c>
      <c r="F207" s="130">
        <v>0.40894487072257102</v>
      </c>
      <c r="G207" s="130" t="s">
        <v>53</v>
      </c>
      <c r="H207" s="130" t="s">
        <v>53</v>
      </c>
      <c r="I207" s="130" t="s">
        <v>66</v>
      </c>
      <c r="J207" s="130" t="s">
        <v>45</v>
      </c>
      <c r="K207" s="130" t="s">
        <v>44</v>
      </c>
    </row>
    <row r="208" spans="1:11" x14ac:dyDescent="0.35">
      <c r="A208" s="130">
        <v>305</v>
      </c>
      <c r="B208" s="130">
        <v>37</v>
      </c>
      <c r="C208" s="130" t="s">
        <v>87</v>
      </c>
      <c r="D208" s="130">
        <v>14387</v>
      </c>
      <c r="E208" s="130" t="s">
        <v>224</v>
      </c>
      <c r="F208" s="130">
        <v>0.40894487072257102</v>
      </c>
      <c r="G208" s="130" t="s">
        <v>53</v>
      </c>
      <c r="H208" s="130" t="s">
        <v>53</v>
      </c>
      <c r="I208" s="130" t="s">
        <v>66</v>
      </c>
      <c r="J208" s="130" t="s">
        <v>45</v>
      </c>
      <c r="K208" s="130" t="s">
        <v>44</v>
      </c>
    </row>
    <row r="209" spans="1:11" x14ac:dyDescent="0.35">
      <c r="A209" s="130">
        <v>310</v>
      </c>
      <c r="B209" s="130">
        <v>37</v>
      </c>
      <c r="C209" s="130" t="s">
        <v>87</v>
      </c>
      <c r="D209" s="130">
        <v>14492</v>
      </c>
      <c r="E209" s="130" t="s">
        <v>224</v>
      </c>
      <c r="F209" s="130">
        <v>0.40894487072257102</v>
      </c>
      <c r="G209" s="130" t="s">
        <v>53</v>
      </c>
      <c r="H209" s="130" t="s">
        <v>53</v>
      </c>
      <c r="I209" s="130" t="s">
        <v>66</v>
      </c>
      <c r="J209" s="130" t="s">
        <v>45</v>
      </c>
      <c r="K209" s="130" t="s">
        <v>44</v>
      </c>
    </row>
    <row r="210" spans="1:11" x14ac:dyDescent="0.35">
      <c r="A210" s="130">
        <v>315</v>
      </c>
      <c r="B210" s="130">
        <v>37.1</v>
      </c>
      <c r="C210" s="130" t="s">
        <v>87</v>
      </c>
      <c r="D210" s="130">
        <v>14576</v>
      </c>
      <c r="E210" s="130" t="s">
        <v>224</v>
      </c>
      <c r="F210" s="130">
        <v>0.40894487072257102</v>
      </c>
      <c r="G210" s="130" t="s">
        <v>53</v>
      </c>
      <c r="H210" s="130" t="s">
        <v>53</v>
      </c>
      <c r="I210" s="130" t="s">
        <v>66</v>
      </c>
      <c r="J210" s="130" t="s">
        <v>45</v>
      </c>
      <c r="K210" s="130" t="s">
        <v>44</v>
      </c>
    </row>
    <row r="211" spans="1:11" x14ac:dyDescent="0.35">
      <c r="A211" s="130">
        <v>320</v>
      </c>
      <c r="B211" s="130">
        <v>37</v>
      </c>
      <c r="C211" s="130" t="s">
        <v>87</v>
      </c>
      <c r="D211" s="130">
        <v>14331</v>
      </c>
      <c r="E211" s="130" t="s">
        <v>224</v>
      </c>
      <c r="F211" s="130">
        <v>0.40894487072257102</v>
      </c>
      <c r="G211" s="130" t="s">
        <v>53</v>
      </c>
      <c r="H211" s="130" t="s">
        <v>53</v>
      </c>
      <c r="I211" s="130" t="s">
        <v>66</v>
      </c>
      <c r="J211" s="130" t="s">
        <v>45</v>
      </c>
      <c r="K211" s="130" t="s">
        <v>44</v>
      </c>
    </row>
    <row r="212" spans="1:11" x14ac:dyDescent="0.35">
      <c r="A212" s="130">
        <v>325</v>
      </c>
      <c r="B212" s="130">
        <v>37</v>
      </c>
      <c r="C212" s="130" t="s">
        <v>87</v>
      </c>
      <c r="D212" s="130">
        <v>14405</v>
      </c>
      <c r="E212" s="130" t="s">
        <v>224</v>
      </c>
      <c r="F212" s="130">
        <v>0.40894487072257102</v>
      </c>
      <c r="G212" s="130" t="s">
        <v>53</v>
      </c>
      <c r="H212" s="130" t="s">
        <v>53</v>
      </c>
      <c r="I212" s="130" t="s">
        <v>66</v>
      </c>
      <c r="J212" s="130" t="s">
        <v>45</v>
      </c>
      <c r="K212" s="130" t="s">
        <v>44</v>
      </c>
    </row>
    <row r="213" spans="1:11" x14ac:dyDescent="0.35">
      <c r="A213" s="130">
        <v>330</v>
      </c>
      <c r="B213" s="130">
        <v>37</v>
      </c>
      <c r="C213" s="130" t="s">
        <v>87</v>
      </c>
      <c r="D213" s="130">
        <v>14447</v>
      </c>
      <c r="E213" s="130" t="s">
        <v>224</v>
      </c>
      <c r="F213" s="130">
        <v>0.40894487072257102</v>
      </c>
      <c r="G213" s="130" t="s">
        <v>53</v>
      </c>
      <c r="H213" s="130" t="s">
        <v>53</v>
      </c>
      <c r="I213" s="130" t="s">
        <v>66</v>
      </c>
      <c r="J213" s="130" t="s">
        <v>45</v>
      </c>
      <c r="K213" s="130" t="s">
        <v>44</v>
      </c>
    </row>
    <row r="214" spans="1:11" x14ac:dyDescent="0.35">
      <c r="A214" s="130">
        <v>335</v>
      </c>
      <c r="B214" s="130">
        <v>37</v>
      </c>
      <c r="C214" s="130" t="s">
        <v>87</v>
      </c>
      <c r="D214" s="130">
        <v>14295</v>
      </c>
      <c r="E214" s="130" t="s">
        <v>224</v>
      </c>
      <c r="F214" s="130">
        <v>0.40894487072257102</v>
      </c>
      <c r="G214" s="130" t="s">
        <v>53</v>
      </c>
      <c r="H214" s="130" t="s">
        <v>53</v>
      </c>
      <c r="I214" s="130" t="s">
        <v>66</v>
      </c>
      <c r="J214" s="130" t="s">
        <v>45</v>
      </c>
      <c r="K214" s="130" t="s">
        <v>44</v>
      </c>
    </row>
    <row r="215" spans="1:11" x14ac:dyDescent="0.35">
      <c r="A215" s="130">
        <v>340</v>
      </c>
      <c r="B215" s="130">
        <v>37</v>
      </c>
      <c r="C215" s="130" t="s">
        <v>87</v>
      </c>
      <c r="D215" s="130">
        <v>14275</v>
      </c>
      <c r="E215" s="130" t="s">
        <v>224</v>
      </c>
      <c r="F215" s="130">
        <v>0.40894487072257102</v>
      </c>
      <c r="G215" s="130" t="s">
        <v>53</v>
      </c>
      <c r="H215" s="130" t="s">
        <v>53</v>
      </c>
      <c r="I215" s="130" t="s">
        <v>66</v>
      </c>
      <c r="J215" s="130" t="s">
        <v>45</v>
      </c>
      <c r="K215" s="130" t="s">
        <v>44</v>
      </c>
    </row>
    <row r="216" spans="1:11" x14ac:dyDescent="0.35">
      <c r="A216" s="130">
        <v>345</v>
      </c>
      <c r="B216" s="130">
        <v>37</v>
      </c>
      <c r="C216" s="130" t="s">
        <v>87</v>
      </c>
      <c r="D216" s="130">
        <v>14322</v>
      </c>
      <c r="E216" s="130" t="s">
        <v>224</v>
      </c>
      <c r="F216" s="130">
        <v>0.40894487072257102</v>
      </c>
      <c r="G216" s="130" t="s">
        <v>53</v>
      </c>
      <c r="H216" s="130" t="s">
        <v>53</v>
      </c>
      <c r="I216" s="130" t="s">
        <v>66</v>
      </c>
      <c r="J216" s="130" t="s">
        <v>45</v>
      </c>
      <c r="K216" s="130" t="s">
        <v>44</v>
      </c>
    </row>
    <row r="217" spans="1:11" x14ac:dyDescent="0.35">
      <c r="A217" s="130">
        <v>350</v>
      </c>
      <c r="B217" s="130">
        <v>37</v>
      </c>
      <c r="C217" s="130" t="s">
        <v>87</v>
      </c>
      <c r="D217" s="130">
        <v>14318</v>
      </c>
      <c r="E217" s="130" t="s">
        <v>224</v>
      </c>
      <c r="F217" s="130">
        <v>0.40894487072257102</v>
      </c>
      <c r="G217" s="130" t="s">
        <v>53</v>
      </c>
      <c r="H217" s="130" t="s">
        <v>53</v>
      </c>
      <c r="I217" s="130" t="s">
        <v>66</v>
      </c>
      <c r="J217" s="130" t="s">
        <v>45</v>
      </c>
      <c r="K217" s="130" t="s">
        <v>44</v>
      </c>
    </row>
    <row r="218" spans="1:11" x14ac:dyDescent="0.35">
      <c r="A218" s="130">
        <v>355</v>
      </c>
      <c r="B218" s="130">
        <v>37</v>
      </c>
      <c r="C218" s="130" t="s">
        <v>87</v>
      </c>
      <c r="D218" s="130">
        <v>14466</v>
      </c>
      <c r="E218" s="130" t="s">
        <v>224</v>
      </c>
      <c r="F218" s="130">
        <v>0.40894487072257102</v>
      </c>
      <c r="G218" s="130" t="s">
        <v>53</v>
      </c>
      <c r="H218" s="130" t="s">
        <v>53</v>
      </c>
      <c r="I218" s="130" t="s">
        <v>66</v>
      </c>
      <c r="J218" s="130" t="s">
        <v>45</v>
      </c>
      <c r="K218" s="130" t="s">
        <v>44</v>
      </c>
    </row>
    <row r="219" spans="1:11" x14ac:dyDescent="0.35">
      <c r="A219" s="130">
        <v>360</v>
      </c>
      <c r="B219" s="130">
        <v>37</v>
      </c>
      <c r="C219" s="130" t="s">
        <v>87</v>
      </c>
      <c r="D219" s="130">
        <v>14255</v>
      </c>
      <c r="E219" s="130" t="s">
        <v>224</v>
      </c>
      <c r="F219" s="130">
        <v>0.40894487072257102</v>
      </c>
      <c r="G219" s="130" t="s">
        <v>53</v>
      </c>
      <c r="H219" s="130" t="s">
        <v>53</v>
      </c>
      <c r="I219" s="130" t="s">
        <v>66</v>
      </c>
      <c r="J219" s="130" t="s">
        <v>45</v>
      </c>
      <c r="K219" s="130" t="s">
        <v>44</v>
      </c>
    </row>
    <row r="220" spans="1:11" x14ac:dyDescent="0.35">
      <c r="A220" s="130">
        <v>365</v>
      </c>
      <c r="B220" s="130">
        <v>37</v>
      </c>
      <c r="C220" s="130" t="s">
        <v>87</v>
      </c>
      <c r="D220" s="130">
        <v>14236</v>
      </c>
      <c r="E220" s="130" t="s">
        <v>224</v>
      </c>
      <c r="F220" s="130">
        <v>0.40894487072257102</v>
      </c>
      <c r="G220" s="130" t="s">
        <v>53</v>
      </c>
      <c r="H220" s="130" t="s">
        <v>53</v>
      </c>
      <c r="I220" s="130" t="s">
        <v>66</v>
      </c>
      <c r="J220" s="130" t="s">
        <v>45</v>
      </c>
      <c r="K220" s="130" t="s">
        <v>44</v>
      </c>
    </row>
    <row r="221" spans="1:11" x14ac:dyDescent="0.35">
      <c r="A221" s="130">
        <v>370</v>
      </c>
      <c r="B221" s="130">
        <v>37</v>
      </c>
      <c r="C221" s="130" t="s">
        <v>87</v>
      </c>
      <c r="D221" s="130">
        <v>14286</v>
      </c>
      <c r="E221" s="130" t="s">
        <v>224</v>
      </c>
      <c r="F221" s="130">
        <v>0.40894487072257102</v>
      </c>
      <c r="G221" s="130" t="s">
        <v>53</v>
      </c>
      <c r="H221" s="130" t="s">
        <v>53</v>
      </c>
      <c r="I221" s="130" t="s">
        <v>66</v>
      </c>
      <c r="J221" s="130" t="s">
        <v>45</v>
      </c>
      <c r="K221" s="130" t="s">
        <v>44</v>
      </c>
    </row>
    <row r="222" spans="1:11" x14ac:dyDescent="0.35">
      <c r="A222" s="130">
        <v>375</v>
      </c>
      <c r="B222" s="130">
        <v>37</v>
      </c>
      <c r="C222" s="130" t="s">
        <v>87</v>
      </c>
      <c r="D222" s="130">
        <v>14282</v>
      </c>
      <c r="E222" s="130" t="s">
        <v>224</v>
      </c>
      <c r="F222" s="130">
        <v>0.40894487072257102</v>
      </c>
      <c r="G222" s="130" t="s">
        <v>53</v>
      </c>
      <c r="H222" s="130" t="s">
        <v>53</v>
      </c>
      <c r="I222" s="130" t="s">
        <v>66</v>
      </c>
      <c r="J222" s="130" t="s">
        <v>45</v>
      </c>
      <c r="K222" s="130" t="s">
        <v>44</v>
      </c>
    </row>
    <row r="223" spans="1:11" x14ac:dyDescent="0.35">
      <c r="A223" s="130">
        <v>380</v>
      </c>
      <c r="B223" s="130">
        <v>37</v>
      </c>
      <c r="C223" s="130" t="s">
        <v>87</v>
      </c>
      <c r="D223" s="130">
        <v>14225</v>
      </c>
      <c r="E223" s="130" t="s">
        <v>224</v>
      </c>
      <c r="F223" s="130">
        <v>0.40894487072257102</v>
      </c>
      <c r="G223" s="130" t="s">
        <v>53</v>
      </c>
      <c r="H223" s="130" t="s">
        <v>53</v>
      </c>
      <c r="I223" s="130" t="s">
        <v>66</v>
      </c>
      <c r="J223" s="130" t="s">
        <v>45</v>
      </c>
      <c r="K223" s="130" t="s">
        <v>44</v>
      </c>
    </row>
    <row r="224" spans="1:11" x14ac:dyDescent="0.35">
      <c r="A224" s="130">
        <v>385</v>
      </c>
      <c r="B224" s="130">
        <v>37</v>
      </c>
      <c r="C224" s="130" t="s">
        <v>87</v>
      </c>
      <c r="D224" s="130">
        <v>14339</v>
      </c>
      <c r="E224" s="130" t="s">
        <v>224</v>
      </c>
      <c r="F224" s="130">
        <v>0.40894487072257102</v>
      </c>
      <c r="G224" s="130" t="s">
        <v>53</v>
      </c>
      <c r="H224" s="130" t="s">
        <v>53</v>
      </c>
      <c r="I224" s="130" t="s">
        <v>66</v>
      </c>
      <c r="J224" s="130" t="s">
        <v>45</v>
      </c>
      <c r="K224" s="130" t="s">
        <v>44</v>
      </c>
    </row>
    <row r="225" spans="1:11" x14ac:dyDescent="0.35">
      <c r="A225" s="130">
        <v>390</v>
      </c>
      <c r="B225" s="130">
        <v>37</v>
      </c>
      <c r="C225" s="130" t="s">
        <v>87</v>
      </c>
      <c r="D225" s="130">
        <v>14382</v>
      </c>
      <c r="E225" s="130" t="s">
        <v>224</v>
      </c>
      <c r="F225" s="130">
        <v>0.40894487072257102</v>
      </c>
      <c r="G225" s="130" t="s">
        <v>53</v>
      </c>
      <c r="H225" s="130" t="s">
        <v>53</v>
      </c>
      <c r="I225" s="130" t="s">
        <v>66</v>
      </c>
      <c r="J225" s="130" t="s">
        <v>45</v>
      </c>
      <c r="K225" s="130" t="s">
        <v>44</v>
      </c>
    </row>
    <row r="226" spans="1:11" x14ac:dyDescent="0.35">
      <c r="A226" s="130">
        <v>395</v>
      </c>
      <c r="B226" s="130">
        <v>37</v>
      </c>
      <c r="C226" s="130" t="s">
        <v>87</v>
      </c>
      <c r="D226" s="130">
        <v>14310</v>
      </c>
      <c r="E226" s="130" t="s">
        <v>224</v>
      </c>
      <c r="F226" s="130">
        <v>0.40894487072257102</v>
      </c>
      <c r="G226" s="130" t="s">
        <v>53</v>
      </c>
      <c r="H226" s="130" t="s">
        <v>53</v>
      </c>
      <c r="I226" s="130" t="s">
        <v>66</v>
      </c>
      <c r="J226" s="130" t="s">
        <v>45</v>
      </c>
      <c r="K226" s="130" t="s">
        <v>44</v>
      </c>
    </row>
    <row r="227" spans="1:11" x14ac:dyDescent="0.35">
      <c r="A227" s="130">
        <v>400</v>
      </c>
      <c r="B227" s="130">
        <v>37</v>
      </c>
      <c r="C227" s="130" t="s">
        <v>87</v>
      </c>
      <c r="D227" s="130">
        <v>14328</v>
      </c>
      <c r="E227" s="130" t="s">
        <v>224</v>
      </c>
      <c r="F227" s="130">
        <v>0.40894487072257102</v>
      </c>
      <c r="G227" s="130" t="s">
        <v>53</v>
      </c>
      <c r="H227" s="130" t="s">
        <v>53</v>
      </c>
      <c r="I227" s="130" t="s">
        <v>66</v>
      </c>
      <c r="J227" s="130" t="s">
        <v>45</v>
      </c>
      <c r="K227" s="130" t="s">
        <v>44</v>
      </c>
    </row>
    <row r="228" spans="1:11" x14ac:dyDescent="0.35">
      <c r="A228" s="130">
        <v>405</v>
      </c>
      <c r="B228" s="130">
        <v>37</v>
      </c>
      <c r="C228" s="130" t="s">
        <v>87</v>
      </c>
      <c r="D228" s="130">
        <v>14316</v>
      </c>
      <c r="E228" s="130" t="s">
        <v>224</v>
      </c>
      <c r="F228" s="130">
        <v>0.40894487072257102</v>
      </c>
      <c r="G228" s="130" t="s">
        <v>53</v>
      </c>
      <c r="H228" s="130" t="s">
        <v>53</v>
      </c>
      <c r="I228" s="130" t="s">
        <v>66</v>
      </c>
      <c r="J228" s="130" t="s">
        <v>45</v>
      </c>
      <c r="K228" s="130" t="s">
        <v>44</v>
      </c>
    </row>
    <row r="229" spans="1:11" x14ac:dyDescent="0.35">
      <c r="A229" s="130">
        <v>410</v>
      </c>
      <c r="B229" s="130">
        <v>37</v>
      </c>
      <c r="C229" s="130" t="s">
        <v>87</v>
      </c>
      <c r="D229" s="130">
        <v>14486</v>
      </c>
      <c r="E229" s="130" t="s">
        <v>224</v>
      </c>
      <c r="F229" s="130">
        <v>0.40894487072257102</v>
      </c>
      <c r="G229" s="130" t="s">
        <v>53</v>
      </c>
      <c r="H229" s="130" t="s">
        <v>53</v>
      </c>
      <c r="I229" s="130" t="s">
        <v>66</v>
      </c>
      <c r="J229" s="130" t="s">
        <v>45</v>
      </c>
      <c r="K229" s="130" t="s">
        <v>44</v>
      </c>
    </row>
    <row r="230" spans="1:11" x14ac:dyDescent="0.35">
      <c r="A230" s="130">
        <v>415</v>
      </c>
      <c r="B230" s="130">
        <v>37</v>
      </c>
      <c r="C230" s="130" t="s">
        <v>87</v>
      </c>
      <c r="D230" s="130">
        <v>14198</v>
      </c>
      <c r="E230" s="130" t="s">
        <v>224</v>
      </c>
      <c r="F230" s="130">
        <v>0.40894487072257102</v>
      </c>
      <c r="G230" s="130" t="s">
        <v>53</v>
      </c>
      <c r="H230" s="130" t="s">
        <v>53</v>
      </c>
      <c r="I230" s="130" t="s">
        <v>66</v>
      </c>
      <c r="J230" s="130" t="s">
        <v>45</v>
      </c>
      <c r="K230" s="130" t="s">
        <v>44</v>
      </c>
    </row>
    <row r="231" spans="1:11" x14ac:dyDescent="0.35">
      <c r="A231" s="130">
        <v>420</v>
      </c>
      <c r="B231" s="130">
        <v>37</v>
      </c>
      <c r="C231" s="130" t="s">
        <v>87</v>
      </c>
      <c r="D231" s="130">
        <v>14370</v>
      </c>
      <c r="E231" s="130" t="s">
        <v>224</v>
      </c>
      <c r="F231" s="130">
        <v>0.40894487072257102</v>
      </c>
      <c r="G231" s="130" t="s">
        <v>53</v>
      </c>
      <c r="H231" s="130" t="s">
        <v>53</v>
      </c>
      <c r="I231" s="130" t="s">
        <v>66</v>
      </c>
      <c r="J231" s="130" t="s">
        <v>45</v>
      </c>
      <c r="K231" s="130" t="s">
        <v>44</v>
      </c>
    </row>
    <row r="232" spans="1:11" x14ac:dyDescent="0.35">
      <c r="A232" s="130">
        <v>425</v>
      </c>
      <c r="B232" s="130">
        <v>37</v>
      </c>
      <c r="C232" s="130" t="s">
        <v>87</v>
      </c>
      <c r="D232" s="130">
        <v>14271</v>
      </c>
      <c r="E232" s="130" t="s">
        <v>224</v>
      </c>
      <c r="F232" s="130">
        <v>0.40894487072257102</v>
      </c>
      <c r="G232" s="130" t="s">
        <v>53</v>
      </c>
      <c r="H232" s="130" t="s">
        <v>53</v>
      </c>
      <c r="I232" s="130" t="s">
        <v>66</v>
      </c>
      <c r="J232" s="130" t="s">
        <v>45</v>
      </c>
      <c r="K232" s="130" t="s">
        <v>44</v>
      </c>
    </row>
    <row r="233" spans="1:11" x14ac:dyDescent="0.35">
      <c r="A233" s="130">
        <v>430</v>
      </c>
      <c r="B233" s="130">
        <v>37</v>
      </c>
      <c r="C233" s="130" t="s">
        <v>87</v>
      </c>
      <c r="D233" s="130">
        <v>14391</v>
      </c>
      <c r="E233" s="130" t="s">
        <v>224</v>
      </c>
      <c r="F233" s="130">
        <v>0.40894487072257102</v>
      </c>
      <c r="G233" s="130" t="s">
        <v>53</v>
      </c>
      <c r="H233" s="130" t="s">
        <v>53</v>
      </c>
      <c r="I233" s="130" t="s">
        <v>66</v>
      </c>
      <c r="J233" s="130" t="s">
        <v>45</v>
      </c>
      <c r="K233" s="130" t="s">
        <v>44</v>
      </c>
    </row>
    <row r="234" spans="1:11" x14ac:dyDescent="0.35">
      <c r="A234" s="130">
        <v>435</v>
      </c>
      <c r="B234" s="130">
        <v>37.1</v>
      </c>
      <c r="C234" s="130" t="s">
        <v>87</v>
      </c>
      <c r="D234" s="130">
        <v>14460</v>
      </c>
      <c r="E234" s="130" t="s">
        <v>224</v>
      </c>
      <c r="F234" s="130">
        <v>0.40894487072257102</v>
      </c>
      <c r="G234" s="130" t="s">
        <v>53</v>
      </c>
      <c r="H234" s="130" t="s">
        <v>53</v>
      </c>
      <c r="I234" s="130" t="s">
        <v>66</v>
      </c>
      <c r="J234" s="130" t="s">
        <v>45</v>
      </c>
      <c r="K234" s="130" t="s">
        <v>44</v>
      </c>
    </row>
    <row r="235" spans="1:11" x14ac:dyDescent="0.35">
      <c r="A235" s="130">
        <v>440</v>
      </c>
      <c r="B235" s="130">
        <v>37</v>
      </c>
      <c r="C235" s="130" t="s">
        <v>87</v>
      </c>
      <c r="D235" s="130">
        <v>14282</v>
      </c>
      <c r="E235" s="130" t="s">
        <v>224</v>
      </c>
      <c r="F235" s="130">
        <v>0.40894487072257102</v>
      </c>
      <c r="G235" s="130" t="s">
        <v>53</v>
      </c>
      <c r="H235" s="130" t="s">
        <v>53</v>
      </c>
      <c r="I235" s="130" t="s">
        <v>66</v>
      </c>
      <c r="J235" s="130" t="s">
        <v>45</v>
      </c>
      <c r="K235" s="130" t="s">
        <v>44</v>
      </c>
    </row>
    <row r="236" spans="1:11" x14ac:dyDescent="0.35">
      <c r="A236" s="130">
        <v>445</v>
      </c>
      <c r="B236" s="130">
        <v>37</v>
      </c>
      <c r="C236" s="130" t="s">
        <v>87</v>
      </c>
      <c r="D236" s="130">
        <v>14457</v>
      </c>
      <c r="E236" s="130" t="s">
        <v>224</v>
      </c>
      <c r="F236" s="130">
        <v>0.40894487072257102</v>
      </c>
      <c r="G236" s="130" t="s">
        <v>53</v>
      </c>
      <c r="H236" s="130" t="s">
        <v>53</v>
      </c>
      <c r="I236" s="130" t="s">
        <v>66</v>
      </c>
      <c r="J236" s="130" t="s">
        <v>45</v>
      </c>
      <c r="K236" s="130" t="s">
        <v>44</v>
      </c>
    </row>
    <row r="237" spans="1:11" x14ac:dyDescent="0.35">
      <c r="A237" s="130">
        <v>450</v>
      </c>
      <c r="B237" s="130">
        <v>37</v>
      </c>
      <c r="C237" s="130" t="s">
        <v>87</v>
      </c>
      <c r="D237" s="130">
        <v>14360</v>
      </c>
      <c r="E237" s="130" t="s">
        <v>224</v>
      </c>
      <c r="F237" s="130">
        <v>0.40894487072257102</v>
      </c>
      <c r="G237" s="130" t="s">
        <v>53</v>
      </c>
      <c r="H237" s="130" t="s">
        <v>53</v>
      </c>
      <c r="I237" s="130" t="s">
        <v>66</v>
      </c>
      <c r="J237" s="130" t="s">
        <v>45</v>
      </c>
      <c r="K237" s="130" t="s">
        <v>44</v>
      </c>
    </row>
    <row r="238" spans="1:11" x14ac:dyDescent="0.35">
      <c r="A238" s="130">
        <v>455</v>
      </c>
      <c r="B238" s="130">
        <v>37</v>
      </c>
      <c r="C238" s="130" t="s">
        <v>87</v>
      </c>
      <c r="D238" s="130">
        <v>14419</v>
      </c>
      <c r="E238" s="130" t="s">
        <v>224</v>
      </c>
      <c r="F238" s="130">
        <v>0.40894487072257102</v>
      </c>
      <c r="G238" s="130" t="s">
        <v>53</v>
      </c>
      <c r="H238" s="130" t="s">
        <v>53</v>
      </c>
      <c r="I238" s="130" t="s">
        <v>66</v>
      </c>
      <c r="J238" s="130" t="s">
        <v>45</v>
      </c>
      <c r="K238" s="130" t="s">
        <v>44</v>
      </c>
    </row>
    <row r="239" spans="1:11" x14ac:dyDescent="0.35">
      <c r="A239" s="130">
        <v>460</v>
      </c>
      <c r="B239" s="130">
        <v>37</v>
      </c>
      <c r="C239" s="130" t="s">
        <v>87</v>
      </c>
      <c r="D239" s="130">
        <v>14208</v>
      </c>
      <c r="E239" s="130" t="s">
        <v>224</v>
      </c>
      <c r="F239" s="130">
        <v>0.40894487072257102</v>
      </c>
      <c r="G239" s="130" t="s">
        <v>53</v>
      </c>
      <c r="H239" s="130" t="s">
        <v>53</v>
      </c>
      <c r="I239" s="130" t="s">
        <v>66</v>
      </c>
      <c r="J239" s="130" t="s">
        <v>45</v>
      </c>
      <c r="K239" s="130" t="s">
        <v>44</v>
      </c>
    </row>
    <row r="240" spans="1:11" x14ac:dyDescent="0.35">
      <c r="A240" s="130">
        <v>465</v>
      </c>
      <c r="B240" s="130">
        <v>37</v>
      </c>
      <c r="C240" s="130" t="s">
        <v>87</v>
      </c>
      <c r="D240" s="130">
        <v>14170</v>
      </c>
      <c r="E240" s="130" t="s">
        <v>224</v>
      </c>
      <c r="F240" s="130">
        <v>0.40894487072257102</v>
      </c>
      <c r="G240" s="130" t="s">
        <v>53</v>
      </c>
      <c r="H240" s="130" t="s">
        <v>53</v>
      </c>
      <c r="I240" s="130" t="s">
        <v>66</v>
      </c>
      <c r="J240" s="130" t="s">
        <v>45</v>
      </c>
      <c r="K240" s="130" t="s">
        <v>44</v>
      </c>
    </row>
    <row r="241" spans="1:11" x14ac:dyDescent="0.35">
      <c r="A241" s="130">
        <v>470</v>
      </c>
      <c r="B241" s="130">
        <v>37</v>
      </c>
      <c r="C241" s="130" t="s">
        <v>87</v>
      </c>
      <c r="D241" s="130">
        <v>14342</v>
      </c>
      <c r="E241" s="130" t="s">
        <v>224</v>
      </c>
      <c r="F241" s="130">
        <v>0.40894487072257102</v>
      </c>
      <c r="G241" s="130" t="s">
        <v>53</v>
      </c>
      <c r="H241" s="130" t="s">
        <v>53</v>
      </c>
      <c r="I241" s="130" t="s">
        <v>66</v>
      </c>
      <c r="J241" s="130" t="s">
        <v>45</v>
      </c>
      <c r="K241" s="130" t="s">
        <v>44</v>
      </c>
    </row>
    <row r="242" spans="1:11" x14ac:dyDescent="0.35">
      <c r="A242" s="130">
        <v>475</v>
      </c>
      <c r="B242" s="130">
        <v>37</v>
      </c>
      <c r="C242" s="130" t="s">
        <v>87</v>
      </c>
      <c r="D242" s="130">
        <v>14400</v>
      </c>
      <c r="E242" s="130" t="s">
        <v>224</v>
      </c>
      <c r="F242" s="130">
        <v>0.40894487072257102</v>
      </c>
      <c r="G242" s="130" t="s">
        <v>53</v>
      </c>
      <c r="H242" s="130" t="s">
        <v>53</v>
      </c>
      <c r="I242" s="130" t="s">
        <v>66</v>
      </c>
      <c r="J242" s="130" t="s">
        <v>45</v>
      </c>
      <c r="K242" s="130" t="s">
        <v>44</v>
      </c>
    </row>
    <row r="243" spans="1:11" x14ac:dyDescent="0.35">
      <c r="A243" s="130">
        <v>480</v>
      </c>
      <c r="B243" s="130">
        <v>37</v>
      </c>
      <c r="C243" s="130" t="s">
        <v>87</v>
      </c>
      <c r="D243" s="130">
        <v>14325</v>
      </c>
      <c r="E243" s="130" t="s">
        <v>224</v>
      </c>
      <c r="F243" s="130">
        <v>0.40894487072257102</v>
      </c>
      <c r="G243" s="130" t="s">
        <v>53</v>
      </c>
      <c r="H243" s="130" t="s">
        <v>53</v>
      </c>
      <c r="I243" s="130" t="s">
        <v>66</v>
      </c>
      <c r="J243" s="130" t="s">
        <v>45</v>
      </c>
      <c r="K243" s="130" t="s">
        <v>44</v>
      </c>
    </row>
    <row r="244" spans="1:11" x14ac:dyDescent="0.35">
      <c r="A244" s="130">
        <v>485</v>
      </c>
      <c r="B244" s="130">
        <v>37</v>
      </c>
      <c r="C244" s="130" t="s">
        <v>87</v>
      </c>
      <c r="D244" s="130">
        <v>14227</v>
      </c>
      <c r="E244" s="130" t="s">
        <v>224</v>
      </c>
      <c r="F244" s="130">
        <v>0.40894487072257102</v>
      </c>
      <c r="G244" s="130" t="s">
        <v>53</v>
      </c>
      <c r="H244" s="130" t="s">
        <v>53</v>
      </c>
      <c r="I244" s="130" t="s">
        <v>66</v>
      </c>
      <c r="J244" s="130" t="s">
        <v>45</v>
      </c>
      <c r="K244" s="130" t="s">
        <v>44</v>
      </c>
    </row>
    <row r="245" spans="1:11" x14ac:dyDescent="0.35">
      <c r="A245" s="130">
        <v>490</v>
      </c>
      <c r="B245" s="130">
        <v>37</v>
      </c>
      <c r="C245" s="130" t="s">
        <v>87</v>
      </c>
      <c r="D245" s="130">
        <v>14205</v>
      </c>
      <c r="E245" s="130" t="s">
        <v>224</v>
      </c>
      <c r="F245" s="130">
        <v>0.40894487072257102</v>
      </c>
      <c r="G245" s="130" t="s">
        <v>53</v>
      </c>
      <c r="H245" s="130" t="s">
        <v>53</v>
      </c>
      <c r="I245" s="130" t="s">
        <v>66</v>
      </c>
      <c r="J245" s="130" t="s">
        <v>45</v>
      </c>
      <c r="K245" s="130" t="s">
        <v>44</v>
      </c>
    </row>
    <row r="246" spans="1:11" x14ac:dyDescent="0.35">
      <c r="A246" s="130">
        <v>495</v>
      </c>
      <c r="B246" s="130">
        <v>37</v>
      </c>
      <c r="C246" s="130" t="s">
        <v>87</v>
      </c>
      <c r="D246" s="130">
        <v>14271</v>
      </c>
      <c r="E246" s="130" t="s">
        <v>224</v>
      </c>
      <c r="F246" s="130">
        <v>0.40894487072257102</v>
      </c>
      <c r="G246" s="130" t="s">
        <v>53</v>
      </c>
      <c r="H246" s="130" t="s">
        <v>53</v>
      </c>
      <c r="I246" s="130" t="s">
        <v>66</v>
      </c>
      <c r="J246" s="130" t="s">
        <v>45</v>
      </c>
      <c r="K246" s="130" t="s">
        <v>44</v>
      </c>
    </row>
    <row r="247" spans="1:11" x14ac:dyDescent="0.35">
      <c r="A247" s="130">
        <v>500</v>
      </c>
      <c r="B247" s="130">
        <v>37</v>
      </c>
      <c r="C247" s="130" t="s">
        <v>87</v>
      </c>
      <c r="D247" s="130">
        <v>14312</v>
      </c>
      <c r="E247" s="130" t="s">
        <v>224</v>
      </c>
      <c r="F247" s="130">
        <v>0.40894487072257102</v>
      </c>
      <c r="G247" s="130" t="s">
        <v>53</v>
      </c>
      <c r="H247" s="130" t="s">
        <v>53</v>
      </c>
      <c r="I247" s="130" t="s">
        <v>66</v>
      </c>
      <c r="J247" s="130" t="s">
        <v>45</v>
      </c>
      <c r="K247" s="130" t="s">
        <v>44</v>
      </c>
    </row>
    <row r="248" spans="1:11" x14ac:dyDescent="0.35">
      <c r="A248" s="130">
        <v>505</v>
      </c>
      <c r="B248" s="130">
        <v>37</v>
      </c>
      <c r="C248" s="130" t="s">
        <v>87</v>
      </c>
      <c r="D248" s="130">
        <v>14422</v>
      </c>
      <c r="E248" s="130" t="s">
        <v>224</v>
      </c>
      <c r="F248" s="130">
        <v>0.40894487072257102</v>
      </c>
      <c r="G248" s="130" t="s">
        <v>53</v>
      </c>
      <c r="H248" s="130" t="s">
        <v>53</v>
      </c>
      <c r="I248" s="130" t="s">
        <v>66</v>
      </c>
      <c r="J248" s="130" t="s">
        <v>45</v>
      </c>
      <c r="K248" s="130" t="s">
        <v>44</v>
      </c>
    </row>
    <row r="249" spans="1:11" x14ac:dyDescent="0.35">
      <c r="A249" s="130">
        <v>510</v>
      </c>
      <c r="B249" s="130">
        <v>37</v>
      </c>
      <c r="C249" s="130" t="s">
        <v>87</v>
      </c>
      <c r="D249" s="130">
        <v>14415</v>
      </c>
      <c r="E249" s="130" t="s">
        <v>224</v>
      </c>
      <c r="F249" s="130">
        <v>0.40894487072257102</v>
      </c>
      <c r="G249" s="130" t="s">
        <v>53</v>
      </c>
      <c r="H249" s="130" t="s">
        <v>53</v>
      </c>
      <c r="I249" s="130" t="s">
        <v>66</v>
      </c>
      <c r="J249" s="130" t="s">
        <v>45</v>
      </c>
      <c r="K249" s="130" t="s">
        <v>44</v>
      </c>
    </row>
    <row r="250" spans="1:11" x14ac:dyDescent="0.35">
      <c r="A250" s="130">
        <v>515</v>
      </c>
      <c r="B250" s="130">
        <v>37</v>
      </c>
      <c r="C250" s="130" t="s">
        <v>87</v>
      </c>
      <c r="D250" s="130">
        <v>14314</v>
      </c>
      <c r="E250" s="130" t="s">
        <v>224</v>
      </c>
      <c r="F250" s="130">
        <v>0.40894487072257102</v>
      </c>
      <c r="G250" s="130" t="s">
        <v>53</v>
      </c>
      <c r="H250" s="130" t="s">
        <v>53</v>
      </c>
      <c r="I250" s="130" t="s">
        <v>66</v>
      </c>
      <c r="J250" s="130" t="s">
        <v>45</v>
      </c>
      <c r="K250" s="130" t="s">
        <v>44</v>
      </c>
    </row>
    <row r="251" spans="1:11" x14ac:dyDescent="0.35">
      <c r="A251" s="130">
        <v>520</v>
      </c>
      <c r="B251" s="130">
        <v>37</v>
      </c>
      <c r="C251" s="130" t="s">
        <v>87</v>
      </c>
      <c r="D251" s="130">
        <v>14167</v>
      </c>
      <c r="E251" s="130" t="s">
        <v>224</v>
      </c>
      <c r="F251" s="130">
        <v>0.40894487072257102</v>
      </c>
      <c r="G251" s="130" t="s">
        <v>53</v>
      </c>
      <c r="H251" s="130" t="s">
        <v>53</v>
      </c>
      <c r="I251" s="130" t="s">
        <v>66</v>
      </c>
      <c r="J251" s="130" t="s">
        <v>45</v>
      </c>
      <c r="K251" s="130" t="s">
        <v>44</v>
      </c>
    </row>
    <row r="252" spans="1:11" x14ac:dyDescent="0.35">
      <c r="A252" s="130">
        <v>525</v>
      </c>
      <c r="B252" s="130">
        <v>37</v>
      </c>
      <c r="C252" s="130" t="s">
        <v>87</v>
      </c>
      <c r="D252" s="130">
        <v>14144</v>
      </c>
      <c r="E252" s="130" t="s">
        <v>224</v>
      </c>
      <c r="F252" s="130">
        <v>0.40894487072257102</v>
      </c>
      <c r="G252" s="130" t="s">
        <v>53</v>
      </c>
      <c r="H252" s="130" t="s">
        <v>53</v>
      </c>
      <c r="I252" s="130" t="s">
        <v>66</v>
      </c>
      <c r="J252" s="130" t="s">
        <v>45</v>
      </c>
      <c r="K252" s="130" t="s">
        <v>44</v>
      </c>
    </row>
    <row r="253" spans="1:11" x14ac:dyDescent="0.35">
      <c r="A253" s="130">
        <v>530</v>
      </c>
      <c r="B253" s="130">
        <v>37</v>
      </c>
      <c r="C253" s="130" t="s">
        <v>87</v>
      </c>
      <c r="D253" s="130">
        <v>14386</v>
      </c>
      <c r="E253" s="130" t="s">
        <v>224</v>
      </c>
      <c r="F253" s="130">
        <v>0.40894487072257102</v>
      </c>
      <c r="G253" s="130" t="s">
        <v>53</v>
      </c>
      <c r="H253" s="130" t="s">
        <v>53</v>
      </c>
      <c r="I253" s="130" t="s">
        <v>66</v>
      </c>
      <c r="J253" s="130" t="s">
        <v>45</v>
      </c>
      <c r="K253" s="130" t="s">
        <v>44</v>
      </c>
    </row>
    <row r="254" spans="1:11" x14ac:dyDescent="0.35">
      <c r="A254" s="130">
        <v>535</v>
      </c>
      <c r="B254" s="130">
        <v>37</v>
      </c>
      <c r="C254" s="130" t="s">
        <v>87</v>
      </c>
      <c r="D254" s="130">
        <v>14197</v>
      </c>
      <c r="E254" s="130" t="s">
        <v>224</v>
      </c>
      <c r="F254" s="130">
        <v>0.40894487072257102</v>
      </c>
      <c r="G254" s="130" t="s">
        <v>53</v>
      </c>
      <c r="H254" s="130" t="s">
        <v>53</v>
      </c>
      <c r="I254" s="130" t="s">
        <v>66</v>
      </c>
      <c r="J254" s="130" t="s">
        <v>45</v>
      </c>
      <c r="K254" s="130" t="s">
        <v>44</v>
      </c>
    </row>
    <row r="255" spans="1:11" x14ac:dyDescent="0.35">
      <c r="A255" s="130">
        <v>540</v>
      </c>
      <c r="B255" s="130">
        <v>37</v>
      </c>
      <c r="C255" s="130" t="s">
        <v>87</v>
      </c>
      <c r="D255" s="130">
        <v>14021</v>
      </c>
      <c r="E255" s="130" t="s">
        <v>224</v>
      </c>
      <c r="F255" s="130">
        <v>0.40894487072257102</v>
      </c>
      <c r="G255" s="130" t="s">
        <v>53</v>
      </c>
      <c r="H255" s="130" t="s">
        <v>53</v>
      </c>
      <c r="I255" s="130" t="s">
        <v>66</v>
      </c>
      <c r="J255" s="130" t="s">
        <v>45</v>
      </c>
      <c r="K255" s="130" t="s">
        <v>44</v>
      </c>
    </row>
    <row r="256" spans="1:11" x14ac:dyDescent="0.35">
      <c r="A256" s="130">
        <v>545</v>
      </c>
      <c r="B256" s="130">
        <v>37</v>
      </c>
      <c r="C256" s="130" t="s">
        <v>87</v>
      </c>
      <c r="D256" s="130">
        <v>14237</v>
      </c>
      <c r="E256" s="130" t="s">
        <v>224</v>
      </c>
      <c r="F256" s="130">
        <v>0.40894487072257102</v>
      </c>
      <c r="G256" s="130" t="s">
        <v>53</v>
      </c>
      <c r="H256" s="130" t="s">
        <v>53</v>
      </c>
      <c r="I256" s="130" t="s">
        <v>66</v>
      </c>
      <c r="J256" s="130" t="s">
        <v>45</v>
      </c>
      <c r="K256" s="130" t="s">
        <v>44</v>
      </c>
    </row>
    <row r="257" spans="1:11" x14ac:dyDescent="0.35">
      <c r="A257" s="130">
        <v>550</v>
      </c>
      <c r="B257" s="130">
        <v>37</v>
      </c>
      <c r="C257" s="130" t="s">
        <v>87</v>
      </c>
      <c r="D257" s="130">
        <v>14273</v>
      </c>
      <c r="E257" s="130" t="s">
        <v>224</v>
      </c>
      <c r="F257" s="130">
        <v>0.40894487072257102</v>
      </c>
      <c r="G257" s="130" t="s">
        <v>53</v>
      </c>
      <c r="H257" s="130" t="s">
        <v>53</v>
      </c>
      <c r="I257" s="130" t="s">
        <v>66</v>
      </c>
      <c r="J257" s="130" t="s">
        <v>45</v>
      </c>
      <c r="K257" s="130" t="s">
        <v>44</v>
      </c>
    </row>
    <row r="258" spans="1:11" x14ac:dyDescent="0.35">
      <c r="A258" s="130">
        <v>555</v>
      </c>
      <c r="B258" s="130">
        <v>37</v>
      </c>
      <c r="C258" s="130" t="s">
        <v>87</v>
      </c>
      <c r="D258" s="130">
        <v>14227</v>
      </c>
      <c r="E258" s="130" t="s">
        <v>224</v>
      </c>
      <c r="F258" s="130">
        <v>0.40894487072257102</v>
      </c>
      <c r="G258" s="130" t="s">
        <v>53</v>
      </c>
      <c r="H258" s="130" t="s">
        <v>53</v>
      </c>
      <c r="I258" s="130" t="s">
        <v>66</v>
      </c>
      <c r="J258" s="130" t="s">
        <v>45</v>
      </c>
      <c r="K258" s="130" t="s">
        <v>44</v>
      </c>
    </row>
    <row r="259" spans="1:11" x14ac:dyDescent="0.35">
      <c r="A259" s="130">
        <v>560</v>
      </c>
      <c r="B259" s="130">
        <v>37</v>
      </c>
      <c r="C259" s="130" t="s">
        <v>87</v>
      </c>
      <c r="D259" s="130">
        <v>14241</v>
      </c>
      <c r="E259" s="130" t="s">
        <v>224</v>
      </c>
      <c r="F259" s="130">
        <v>0.40894487072257102</v>
      </c>
      <c r="G259" s="130" t="s">
        <v>53</v>
      </c>
      <c r="H259" s="130" t="s">
        <v>53</v>
      </c>
      <c r="I259" s="130" t="s">
        <v>66</v>
      </c>
      <c r="J259" s="130" t="s">
        <v>45</v>
      </c>
      <c r="K259" s="130" t="s">
        <v>44</v>
      </c>
    </row>
    <row r="260" spans="1:11" x14ac:dyDescent="0.35">
      <c r="A260" s="130">
        <v>565</v>
      </c>
      <c r="B260" s="130">
        <v>37</v>
      </c>
      <c r="C260" s="130" t="s">
        <v>87</v>
      </c>
      <c r="D260" s="130">
        <v>14189</v>
      </c>
      <c r="E260" s="130" t="s">
        <v>224</v>
      </c>
      <c r="F260" s="130">
        <v>0.40894487072257102</v>
      </c>
      <c r="G260" s="130" t="s">
        <v>53</v>
      </c>
      <c r="H260" s="130" t="s">
        <v>53</v>
      </c>
      <c r="I260" s="130" t="s">
        <v>66</v>
      </c>
      <c r="J260" s="130" t="s">
        <v>45</v>
      </c>
      <c r="K260" s="130" t="s">
        <v>44</v>
      </c>
    </row>
    <row r="261" spans="1:11" x14ac:dyDescent="0.35">
      <c r="A261" s="130">
        <v>570</v>
      </c>
      <c r="B261" s="130">
        <v>37</v>
      </c>
      <c r="C261" s="130" t="s">
        <v>87</v>
      </c>
      <c r="D261" s="130">
        <v>14163</v>
      </c>
      <c r="E261" s="130" t="s">
        <v>224</v>
      </c>
      <c r="F261" s="130">
        <v>0.40894487072257102</v>
      </c>
      <c r="G261" s="130" t="s">
        <v>53</v>
      </c>
      <c r="H261" s="130" t="s">
        <v>53</v>
      </c>
      <c r="I261" s="130" t="s">
        <v>66</v>
      </c>
      <c r="J261" s="130" t="s">
        <v>45</v>
      </c>
      <c r="K261" s="130" t="s">
        <v>44</v>
      </c>
    </row>
    <row r="262" spans="1:11" x14ac:dyDescent="0.35">
      <c r="A262" s="130">
        <v>575</v>
      </c>
      <c r="B262" s="130">
        <v>37</v>
      </c>
      <c r="C262" s="130" t="s">
        <v>87</v>
      </c>
      <c r="D262" s="130">
        <v>14325</v>
      </c>
      <c r="E262" s="130" t="s">
        <v>224</v>
      </c>
      <c r="F262" s="130">
        <v>0.40894487072257102</v>
      </c>
      <c r="G262" s="130" t="s">
        <v>53</v>
      </c>
      <c r="H262" s="130" t="s">
        <v>53</v>
      </c>
      <c r="I262" s="130" t="s">
        <v>66</v>
      </c>
      <c r="J262" s="130" t="s">
        <v>45</v>
      </c>
      <c r="K262" s="130" t="s">
        <v>44</v>
      </c>
    </row>
    <row r="263" spans="1:11" x14ac:dyDescent="0.35">
      <c r="A263" s="130">
        <v>580</v>
      </c>
      <c r="B263" s="130">
        <v>37</v>
      </c>
      <c r="C263" s="130" t="s">
        <v>87</v>
      </c>
      <c r="D263" s="130">
        <v>14242</v>
      </c>
      <c r="E263" s="130" t="s">
        <v>224</v>
      </c>
      <c r="F263" s="130">
        <v>0.40894487072257102</v>
      </c>
      <c r="G263" s="130" t="s">
        <v>53</v>
      </c>
      <c r="H263" s="130" t="s">
        <v>53</v>
      </c>
      <c r="I263" s="130" t="s">
        <v>66</v>
      </c>
      <c r="J263" s="130" t="s">
        <v>45</v>
      </c>
      <c r="K263" s="130" t="s">
        <v>44</v>
      </c>
    </row>
    <row r="264" spans="1:11" x14ac:dyDescent="0.35">
      <c r="A264" s="130">
        <v>585</v>
      </c>
      <c r="B264" s="130">
        <v>37</v>
      </c>
      <c r="C264" s="130" t="s">
        <v>87</v>
      </c>
      <c r="D264" s="130">
        <v>14148</v>
      </c>
      <c r="E264" s="130" t="s">
        <v>224</v>
      </c>
      <c r="F264" s="130">
        <v>0.40894487072257102</v>
      </c>
      <c r="G264" s="130" t="s">
        <v>53</v>
      </c>
      <c r="H264" s="130" t="s">
        <v>53</v>
      </c>
      <c r="I264" s="130" t="s">
        <v>66</v>
      </c>
      <c r="J264" s="130" t="s">
        <v>45</v>
      </c>
      <c r="K264" s="130" t="s">
        <v>44</v>
      </c>
    </row>
    <row r="265" spans="1:11" x14ac:dyDescent="0.35">
      <c r="A265" s="130">
        <v>590</v>
      </c>
      <c r="B265" s="130">
        <v>37</v>
      </c>
      <c r="C265" s="130" t="s">
        <v>87</v>
      </c>
      <c r="D265" s="130">
        <v>14187</v>
      </c>
      <c r="E265" s="130" t="s">
        <v>224</v>
      </c>
      <c r="F265" s="130">
        <v>0.40894487072257102</v>
      </c>
      <c r="G265" s="130" t="s">
        <v>53</v>
      </c>
      <c r="H265" s="130" t="s">
        <v>53</v>
      </c>
      <c r="I265" s="130" t="s">
        <v>66</v>
      </c>
      <c r="J265" s="130" t="s">
        <v>45</v>
      </c>
      <c r="K265" s="130" t="s">
        <v>44</v>
      </c>
    </row>
    <row r="266" spans="1:11" x14ac:dyDescent="0.35">
      <c r="A266" s="130">
        <v>595</v>
      </c>
      <c r="B266" s="130">
        <v>37</v>
      </c>
      <c r="C266" s="130" t="s">
        <v>87</v>
      </c>
      <c r="D266" s="130">
        <v>14331</v>
      </c>
      <c r="E266" s="130" t="s">
        <v>224</v>
      </c>
      <c r="F266" s="130">
        <v>0.40894487072257102</v>
      </c>
      <c r="G266" s="130" t="s">
        <v>53</v>
      </c>
      <c r="H266" s="130" t="s">
        <v>53</v>
      </c>
      <c r="I266" s="130" t="s">
        <v>66</v>
      </c>
      <c r="J266" s="130" t="s">
        <v>45</v>
      </c>
      <c r="K266" s="130" t="s">
        <v>44</v>
      </c>
    </row>
    <row r="267" spans="1:11" x14ac:dyDescent="0.35">
      <c r="A267" s="130">
        <v>600</v>
      </c>
      <c r="B267" s="130">
        <v>37.1</v>
      </c>
      <c r="C267" s="130" t="s">
        <v>87</v>
      </c>
      <c r="D267" s="130">
        <v>14083</v>
      </c>
      <c r="E267" s="130" t="s">
        <v>224</v>
      </c>
      <c r="F267" s="130">
        <v>0.40894487072257102</v>
      </c>
      <c r="G267" s="130" t="s">
        <v>53</v>
      </c>
      <c r="H267" s="130" t="s">
        <v>53</v>
      </c>
      <c r="I267" s="130" t="s">
        <v>66</v>
      </c>
      <c r="J267" s="130" t="s">
        <v>45</v>
      </c>
      <c r="K267" s="130" t="s">
        <v>44</v>
      </c>
    </row>
    <row r="268" spans="1:11" x14ac:dyDescent="0.35">
      <c r="A268" s="130">
        <v>605</v>
      </c>
      <c r="B268" s="130">
        <v>37</v>
      </c>
      <c r="C268" s="130" t="s">
        <v>87</v>
      </c>
      <c r="D268" s="130">
        <v>14142</v>
      </c>
      <c r="E268" s="130" t="s">
        <v>224</v>
      </c>
      <c r="F268" s="130">
        <v>0.40894487072257102</v>
      </c>
      <c r="G268" s="130" t="s">
        <v>53</v>
      </c>
      <c r="H268" s="130" t="s">
        <v>53</v>
      </c>
      <c r="I268" s="130" t="s">
        <v>66</v>
      </c>
      <c r="J268" s="130" t="s">
        <v>45</v>
      </c>
      <c r="K268" s="130" t="s">
        <v>44</v>
      </c>
    </row>
    <row r="269" spans="1:11" x14ac:dyDescent="0.35">
      <c r="A269" s="130">
        <v>610</v>
      </c>
      <c r="B269" s="130">
        <v>37</v>
      </c>
      <c r="C269" s="130" t="s">
        <v>87</v>
      </c>
      <c r="D269" s="130">
        <v>14041</v>
      </c>
      <c r="E269" s="130" t="s">
        <v>224</v>
      </c>
      <c r="F269" s="130">
        <v>0.40894487072257102</v>
      </c>
      <c r="G269" s="130" t="s">
        <v>53</v>
      </c>
      <c r="H269" s="130" t="s">
        <v>53</v>
      </c>
      <c r="I269" s="130" t="s">
        <v>66</v>
      </c>
      <c r="J269" s="130" t="s">
        <v>45</v>
      </c>
      <c r="K269" s="130" t="s">
        <v>44</v>
      </c>
    </row>
    <row r="270" spans="1:11" x14ac:dyDescent="0.35">
      <c r="A270" s="130">
        <v>615</v>
      </c>
      <c r="B270" s="130">
        <v>37</v>
      </c>
      <c r="C270" s="130" t="s">
        <v>87</v>
      </c>
      <c r="D270" s="130">
        <v>14348</v>
      </c>
      <c r="E270" s="130" t="s">
        <v>224</v>
      </c>
      <c r="F270" s="130">
        <v>0.40894487072257102</v>
      </c>
      <c r="G270" s="130" t="s">
        <v>53</v>
      </c>
      <c r="H270" s="130" t="s">
        <v>53</v>
      </c>
      <c r="I270" s="130" t="s">
        <v>66</v>
      </c>
      <c r="J270" s="130" t="s">
        <v>45</v>
      </c>
      <c r="K270" s="130" t="s">
        <v>44</v>
      </c>
    </row>
    <row r="271" spans="1:11" x14ac:dyDescent="0.35">
      <c r="A271" s="130">
        <v>620</v>
      </c>
      <c r="B271" s="130">
        <v>37</v>
      </c>
      <c r="C271" s="130" t="s">
        <v>87</v>
      </c>
      <c r="D271" s="130">
        <v>14252</v>
      </c>
      <c r="E271" s="130" t="s">
        <v>224</v>
      </c>
      <c r="F271" s="130">
        <v>0.40894487072257102</v>
      </c>
      <c r="G271" s="130" t="s">
        <v>53</v>
      </c>
      <c r="H271" s="130" t="s">
        <v>53</v>
      </c>
      <c r="I271" s="130" t="s">
        <v>66</v>
      </c>
      <c r="J271" s="130" t="s">
        <v>45</v>
      </c>
      <c r="K271" s="130" t="s">
        <v>44</v>
      </c>
    </row>
    <row r="272" spans="1:11" x14ac:dyDescent="0.35">
      <c r="A272" s="130">
        <v>625</v>
      </c>
      <c r="B272" s="130">
        <v>37</v>
      </c>
      <c r="C272" s="130" t="s">
        <v>87</v>
      </c>
      <c r="D272" s="130">
        <v>14244</v>
      </c>
      <c r="E272" s="130" t="s">
        <v>224</v>
      </c>
      <c r="F272" s="130">
        <v>0.40894487072257102</v>
      </c>
      <c r="G272" s="130" t="s">
        <v>53</v>
      </c>
      <c r="H272" s="130" t="s">
        <v>53</v>
      </c>
      <c r="I272" s="130" t="s">
        <v>66</v>
      </c>
      <c r="J272" s="130" t="s">
        <v>45</v>
      </c>
      <c r="K272" s="130" t="s">
        <v>44</v>
      </c>
    </row>
    <row r="273" spans="1:11" x14ac:dyDescent="0.35">
      <c r="A273" s="130">
        <v>630</v>
      </c>
      <c r="B273" s="130">
        <v>37</v>
      </c>
      <c r="C273" s="130" t="s">
        <v>87</v>
      </c>
      <c r="D273" s="130">
        <v>14207</v>
      </c>
      <c r="E273" s="130" t="s">
        <v>224</v>
      </c>
      <c r="F273" s="130">
        <v>0.40894487072257102</v>
      </c>
      <c r="G273" s="130" t="s">
        <v>53</v>
      </c>
      <c r="H273" s="130" t="s">
        <v>53</v>
      </c>
      <c r="I273" s="130" t="s">
        <v>66</v>
      </c>
      <c r="J273" s="130" t="s">
        <v>45</v>
      </c>
      <c r="K273" s="130" t="s">
        <v>44</v>
      </c>
    </row>
    <row r="274" spans="1:11" x14ac:dyDescent="0.35">
      <c r="A274" s="130">
        <v>635</v>
      </c>
      <c r="B274" s="130">
        <v>37</v>
      </c>
      <c r="C274" s="130" t="s">
        <v>87</v>
      </c>
      <c r="D274" s="130">
        <v>14076</v>
      </c>
      <c r="E274" s="130" t="s">
        <v>224</v>
      </c>
      <c r="F274" s="130">
        <v>0.40894487072257102</v>
      </c>
      <c r="G274" s="130" t="s">
        <v>53</v>
      </c>
      <c r="H274" s="130" t="s">
        <v>53</v>
      </c>
      <c r="I274" s="130" t="s">
        <v>66</v>
      </c>
      <c r="J274" s="130" t="s">
        <v>45</v>
      </c>
      <c r="K274" s="130" t="s">
        <v>44</v>
      </c>
    </row>
    <row r="275" spans="1:11" x14ac:dyDescent="0.35">
      <c r="A275" s="130">
        <v>640</v>
      </c>
      <c r="B275" s="130">
        <v>37</v>
      </c>
      <c r="C275" s="130" t="s">
        <v>87</v>
      </c>
      <c r="D275" s="130">
        <v>14191</v>
      </c>
      <c r="E275" s="130" t="s">
        <v>224</v>
      </c>
      <c r="F275" s="130">
        <v>0.40894487072257102</v>
      </c>
      <c r="G275" s="130" t="s">
        <v>53</v>
      </c>
      <c r="H275" s="130" t="s">
        <v>53</v>
      </c>
      <c r="I275" s="130" t="s">
        <v>66</v>
      </c>
      <c r="J275" s="130" t="s">
        <v>45</v>
      </c>
      <c r="K275" s="130" t="s">
        <v>44</v>
      </c>
    </row>
    <row r="276" spans="1:11" x14ac:dyDescent="0.35">
      <c r="A276" s="130">
        <v>645</v>
      </c>
      <c r="B276" s="130">
        <v>37</v>
      </c>
      <c r="C276" s="130" t="s">
        <v>87</v>
      </c>
      <c r="D276" s="130">
        <v>14233</v>
      </c>
      <c r="E276" s="130" t="s">
        <v>224</v>
      </c>
      <c r="F276" s="130">
        <v>0.40894487072257102</v>
      </c>
      <c r="G276" s="130" t="s">
        <v>53</v>
      </c>
      <c r="H276" s="130" t="s">
        <v>53</v>
      </c>
      <c r="I276" s="130" t="s">
        <v>66</v>
      </c>
      <c r="J276" s="130" t="s">
        <v>45</v>
      </c>
      <c r="K276" s="130" t="s">
        <v>44</v>
      </c>
    </row>
    <row r="277" spans="1:11" x14ac:dyDescent="0.35">
      <c r="A277" s="130">
        <v>650</v>
      </c>
      <c r="B277" s="130">
        <v>37</v>
      </c>
      <c r="C277" s="130" t="s">
        <v>87</v>
      </c>
      <c r="D277" s="130">
        <v>14231</v>
      </c>
      <c r="E277" s="130" t="s">
        <v>224</v>
      </c>
      <c r="F277" s="130">
        <v>0.40894487072257102</v>
      </c>
      <c r="G277" s="130" t="s">
        <v>53</v>
      </c>
      <c r="H277" s="130" t="s">
        <v>53</v>
      </c>
      <c r="I277" s="130" t="s">
        <v>66</v>
      </c>
      <c r="J277" s="130" t="s">
        <v>45</v>
      </c>
      <c r="K277" s="130" t="s">
        <v>44</v>
      </c>
    </row>
    <row r="278" spans="1:11" x14ac:dyDescent="0.35">
      <c r="A278" s="130">
        <v>655</v>
      </c>
      <c r="B278" s="130">
        <v>37</v>
      </c>
      <c r="C278" s="130" t="s">
        <v>87</v>
      </c>
      <c r="D278" s="130">
        <v>14204</v>
      </c>
      <c r="E278" s="130" t="s">
        <v>224</v>
      </c>
      <c r="F278" s="130">
        <v>0.40894487072257102</v>
      </c>
      <c r="G278" s="130" t="s">
        <v>53</v>
      </c>
      <c r="H278" s="130" t="s">
        <v>53</v>
      </c>
      <c r="I278" s="130" t="s">
        <v>66</v>
      </c>
      <c r="J278" s="130" t="s">
        <v>45</v>
      </c>
      <c r="K278" s="130" t="s">
        <v>44</v>
      </c>
    </row>
    <row r="279" spans="1:11" x14ac:dyDescent="0.35">
      <c r="A279" s="130">
        <v>660</v>
      </c>
      <c r="B279" s="130">
        <v>37</v>
      </c>
      <c r="C279" s="130" t="s">
        <v>87</v>
      </c>
      <c r="D279" s="130">
        <v>14252</v>
      </c>
      <c r="E279" s="130" t="s">
        <v>224</v>
      </c>
      <c r="F279" s="130">
        <v>0.40894487072257102</v>
      </c>
      <c r="G279" s="130" t="s">
        <v>53</v>
      </c>
      <c r="H279" s="130" t="s">
        <v>53</v>
      </c>
      <c r="I279" s="130" t="s">
        <v>66</v>
      </c>
      <c r="J279" s="130" t="s">
        <v>45</v>
      </c>
      <c r="K279" s="130" t="s">
        <v>44</v>
      </c>
    </row>
    <row r="280" spans="1:11" x14ac:dyDescent="0.35">
      <c r="A280" s="130">
        <v>665</v>
      </c>
      <c r="B280" s="130">
        <v>37</v>
      </c>
      <c r="C280" s="130" t="s">
        <v>87</v>
      </c>
      <c r="D280" s="130">
        <v>14186</v>
      </c>
      <c r="E280" s="130" t="s">
        <v>224</v>
      </c>
      <c r="F280" s="130">
        <v>0.40894487072257102</v>
      </c>
      <c r="G280" s="130" t="s">
        <v>53</v>
      </c>
      <c r="H280" s="130" t="s">
        <v>53</v>
      </c>
      <c r="I280" s="130" t="s">
        <v>66</v>
      </c>
      <c r="J280" s="130" t="s">
        <v>45</v>
      </c>
      <c r="K280" s="130" t="s">
        <v>44</v>
      </c>
    </row>
    <row r="281" spans="1:11" x14ac:dyDescent="0.35">
      <c r="A281" s="130">
        <v>670</v>
      </c>
      <c r="B281" s="130">
        <v>37</v>
      </c>
      <c r="C281" s="130" t="s">
        <v>87</v>
      </c>
      <c r="D281" s="130">
        <v>14145</v>
      </c>
      <c r="E281" s="130" t="s">
        <v>224</v>
      </c>
      <c r="F281" s="130">
        <v>0.40894487072257102</v>
      </c>
      <c r="G281" s="130" t="s">
        <v>53</v>
      </c>
      <c r="H281" s="130" t="s">
        <v>53</v>
      </c>
      <c r="I281" s="130" t="s">
        <v>66</v>
      </c>
      <c r="J281" s="130" t="s">
        <v>45</v>
      </c>
      <c r="K281" s="130" t="s">
        <v>44</v>
      </c>
    </row>
    <row r="282" spans="1:11" x14ac:dyDescent="0.35">
      <c r="A282" s="130">
        <v>675</v>
      </c>
      <c r="B282" s="130">
        <v>37</v>
      </c>
      <c r="C282" s="130" t="s">
        <v>87</v>
      </c>
      <c r="D282" s="130">
        <v>14142</v>
      </c>
      <c r="E282" s="130" t="s">
        <v>224</v>
      </c>
      <c r="F282" s="130">
        <v>0.40894487072257102</v>
      </c>
      <c r="G282" s="130" t="s">
        <v>53</v>
      </c>
      <c r="H282" s="130" t="s">
        <v>53</v>
      </c>
      <c r="I282" s="130" t="s">
        <v>66</v>
      </c>
      <c r="J282" s="130" t="s">
        <v>45</v>
      </c>
      <c r="K282" s="130" t="s">
        <v>44</v>
      </c>
    </row>
    <row r="283" spans="1:11" x14ac:dyDescent="0.35">
      <c r="A283" s="130">
        <v>680</v>
      </c>
      <c r="B283" s="130">
        <v>37</v>
      </c>
      <c r="C283" s="130" t="s">
        <v>87</v>
      </c>
      <c r="D283" s="130">
        <v>14231</v>
      </c>
      <c r="E283" s="130" t="s">
        <v>224</v>
      </c>
      <c r="F283" s="130">
        <v>0.40894487072257102</v>
      </c>
      <c r="G283" s="130" t="s">
        <v>53</v>
      </c>
      <c r="H283" s="130" t="s">
        <v>53</v>
      </c>
      <c r="I283" s="130" t="s">
        <v>66</v>
      </c>
      <c r="J283" s="130" t="s">
        <v>45</v>
      </c>
      <c r="K283" s="130" t="s">
        <v>44</v>
      </c>
    </row>
    <row r="284" spans="1:11" x14ac:dyDescent="0.35">
      <c r="A284" s="130">
        <v>685</v>
      </c>
      <c r="B284" s="130">
        <v>37</v>
      </c>
      <c r="C284" s="130" t="s">
        <v>87</v>
      </c>
      <c r="D284" s="130">
        <v>14391</v>
      </c>
      <c r="E284" s="130" t="s">
        <v>224</v>
      </c>
      <c r="F284" s="130">
        <v>0.40894487072257102</v>
      </c>
      <c r="G284" s="130" t="s">
        <v>53</v>
      </c>
      <c r="H284" s="130" t="s">
        <v>53</v>
      </c>
      <c r="I284" s="130" t="s">
        <v>66</v>
      </c>
      <c r="J284" s="130" t="s">
        <v>45</v>
      </c>
      <c r="K284" s="130" t="s">
        <v>44</v>
      </c>
    </row>
    <row r="285" spans="1:11" x14ac:dyDescent="0.35">
      <c r="A285" s="130">
        <v>690</v>
      </c>
      <c r="B285" s="130">
        <v>37</v>
      </c>
      <c r="C285" s="130" t="s">
        <v>87</v>
      </c>
      <c r="D285" s="130">
        <v>14266</v>
      </c>
      <c r="E285" s="130" t="s">
        <v>224</v>
      </c>
      <c r="F285" s="130">
        <v>0.40894487072257102</v>
      </c>
      <c r="G285" s="130" t="s">
        <v>53</v>
      </c>
      <c r="H285" s="130" t="s">
        <v>53</v>
      </c>
      <c r="I285" s="130" t="s">
        <v>66</v>
      </c>
      <c r="J285" s="130" t="s">
        <v>45</v>
      </c>
      <c r="K285" s="130" t="s">
        <v>44</v>
      </c>
    </row>
    <row r="286" spans="1:11" x14ac:dyDescent="0.35">
      <c r="A286" s="130">
        <v>695</v>
      </c>
      <c r="B286" s="130">
        <v>37</v>
      </c>
      <c r="C286" s="130" t="s">
        <v>87</v>
      </c>
      <c r="D286" s="130">
        <v>14153</v>
      </c>
      <c r="E286" s="130" t="s">
        <v>224</v>
      </c>
      <c r="F286" s="130">
        <v>0.40894487072257102</v>
      </c>
      <c r="G286" s="130" t="s">
        <v>53</v>
      </c>
      <c r="H286" s="130" t="s">
        <v>53</v>
      </c>
      <c r="I286" s="130" t="s">
        <v>66</v>
      </c>
      <c r="J286" s="130" t="s">
        <v>45</v>
      </c>
      <c r="K286" s="130" t="s">
        <v>44</v>
      </c>
    </row>
    <row r="287" spans="1:11" x14ac:dyDescent="0.35">
      <c r="A287" s="130">
        <v>700</v>
      </c>
      <c r="B287" s="130">
        <v>37</v>
      </c>
      <c r="C287" s="130" t="s">
        <v>87</v>
      </c>
      <c r="D287" s="130">
        <v>14089</v>
      </c>
      <c r="E287" s="130" t="s">
        <v>224</v>
      </c>
      <c r="F287" s="130">
        <v>0.40894487072257102</v>
      </c>
      <c r="G287" s="130" t="s">
        <v>53</v>
      </c>
      <c r="H287" s="130" t="s">
        <v>53</v>
      </c>
      <c r="I287" s="130" t="s">
        <v>66</v>
      </c>
      <c r="J287" s="130" t="s">
        <v>45</v>
      </c>
      <c r="K287" s="130" t="s">
        <v>44</v>
      </c>
    </row>
    <row r="288" spans="1:11" x14ac:dyDescent="0.35">
      <c r="A288" s="130">
        <v>705</v>
      </c>
      <c r="B288" s="130">
        <v>37</v>
      </c>
      <c r="C288" s="130" t="s">
        <v>87</v>
      </c>
      <c r="D288" s="130">
        <v>14089</v>
      </c>
      <c r="E288" s="130" t="s">
        <v>224</v>
      </c>
      <c r="F288" s="130">
        <v>0.40894487072257102</v>
      </c>
      <c r="G288" s="130" t="s">
        <v>53</v>
      </c>
      <c r="H288" s="130" t="s">
        <v>53</v>
      </c>
      <c r="I288" s="130" t="s">
        <v>66</v>
      </c>
      <c r="J288" s="130" t="s">
        <v>45</v>
      </c>
      <c r="K288" s="130" t="s">
        <v>44</v>
      </c>
    </row>
    <row r="289" spans="1:11" x14ac:dyDescent="0.35">
      <c r="A289" s="130">
        <v>710</v>
      </c>
      <c r="B289" s="130">
        <v>37</v>
      </c>
      <c r="C289" s="130" t="s">
        <v>87</v>
      </c>
      <c r="D289" s="130">
        <v>14056</v>
      </c>
      <c r="E289" s="130" t="s">
        <v>224</v>
      </c>
      <c r="F289" s="130">
        <v>0.40894487072257102</v>
      </c>
      <c r="G289" s="130" t="s">
        <v>53</v>
      </c>
      <c r="H289" s="130" t="s">
        <v>53</v>
      </c>
      <c r="I289" s="130" t="s">
        <v>66</v>
      </c>
      <c r="J289" s="130" t="s">
        <v>45</v>
      </c>
      <c r="K289" s="130" t="s">
        <v>44</v>
      </c>
    </row>
    <row r="290" spans="1:11" x14ac:dyDescent="0.35">
      <c r="A290" s="130">
        <v>715</v>
      </c>
      <c r="B290" s="130">
        <v>37</v>
      </c>
      <c r="C290" s="130" t="s">
        <v>87</v>
      </c>
      <c r="D290" s="130">
        <v>14186</v>
      </c>
      <c r="E290" s="130" t="s">
        <v>224</v>
      </c>
      <c r="F290" s="130">
        <v>0.40894487072257102</v>
      </c>
      <c r="G290" s="130" t="s">
        <v>53</v>
      </c>
      <c r="H290" s="130" t="s">
        <v>53</v>
      </c>
      <c r="I290" s="130" t="s">
        <v>66</v>
      </c>
      <c r="J290" s="130" t="s">
        <v>45</v>
      </c>
      <c r="K290" s="130" t="s">
        <v>44</v>
      </c>
    </row>
    <row r="291" spans="1:11" x14ac:dyDescent="0.35">
      <c r="A291" s="130">
        <v>720</v>
      </c>
      <c r="B291" s="130">
        <v>37</v>
      </c>
      <c r="C291" s="130" t="s">
        <v>87</v>
      </c>
      <c r="D291" s="130">
        <v>14043</v>
      </c>
      <c r="E291" s="130" t="s">
        <v>224</v>
      </c>
      <c r="F291" s="130">
        <v>0.40894487072257102</v>
      </c>
      <c r="G291" s="130" t="s">
        <v>53</v>
      </c>
      <c r="H291" s="130" t="s">
        <v>53</v>
      </c>
      <c r="I291" s="130" t="s">
        <v>66</v>
      </c>
      <c r="J291" s="130" t="s">
        <v>45</v>
      </c>
      <c r="K291" s="130" t="s">
        <v>44</v>
      </c>
    </row>
    <row r="292" spans="1:11" x14ac:dyDescent="0.35">
      <c r="A292" s="130">
        <v>0</v>
      </c>
      <c r="B292" s="130">
        <v>37</v>
      </c>
      <c r="C292" s="130" t="s">
        <v>88</v>
      </c>
      <c r="D292" s="130">
        <v>12</v>
      </c>
      <c r="E292" s="130" t="s">
        <v>224</v>
      </c>
      <c r="F292" s="130">
        <v>0.85506654787446801</v>
      </c>
      <c r="G292" s="130" t="s">
        <v>53</v>
      </c>
      <c r="H292" s="130" t="s">
        <v>53</v>
      </c>
      <c r="I292" s="130" t="s">
        <v>66</v>
      </c>
      <c r="J292" s="130" t="s">
        <v>45</v>
      </c>
      <c r="K292" s="130" t="s">
        <v>44</v>
      </c>
    </row>
    <row r="293" spans="1:11" x14ac:dyDescent="0.35">
      <c r="A293" s="130">
        <v>5</v>
      </c>
      <c r="B293" s="130">
        <v>37</v>
      </c>
      <c r="C293" s="130" t="s">
        <v>88</v>
      </c>
      <c r="D293" s="130">
        <v>108</v>
      </c>
      <c r="E293" s="130" t="s">
        <v>224</v>
      </c>
      <c r="F293" s="130">
        <v>0.85506654787446801</v>
      </c>
      <c r="G293" s="130" t="s">
        <v>53</v>
      </c>
      <c r="H293" s="130" t="s">
        <v>53</v>
      </c>
      <c r="I293" s="130" t="s">
        <v>66</v>
      </c>
      <c r="J293" s="130" t="s">
        <v>45</v>
      </c>
      <c r="K293" s="130" t="s">
        <v>44</v>
      </c>
    </row>
    <row r="294" spans="1:11" x14ac:dyDescent="0.35">
      <c r="A294" s="130">
        <v>10</v>
      </c>
      <c r="B294" s="130">
        <v>37</v>
      </c>
      <c r="C294" s="130" t="s">
        <v>88</v>
      </c>
      <c r="D294" s="130">
        <v>490</v>
      </c>
      <c r="E294" s="130" t="s">
        <v>224</v>
      </c>
      <c r="F294" s="130">
        <v>0.85506654787446801</v>
      </c>
      <c r="G294" s="130" t="s">
        <v>53</v>
      </c>
      <c r="H294" s="130" t="s">
        <v>53</v>
      </c>
      <c r="I294" s="130" t="s">
        <v>66</v>
      </c>
      <c r="J294" s="130" t="s">
        <v>45</v>
      </c>
      <c r="K294" s="130" t="s">
        <v>44</v>
      </c>
    </row>
    <row r="295" spans="1:11" x14ac:dyDescent="0.35">
      <c r="A295" s="130">
        <v>15</v>
      </c>
      <c r="B295" s="130">
        <v>36.9</v>
      </c>
      <c r="C295" s="130" t="s">
        <v>88</v>
      </c>
      <c r="D295" s="130">
        <v>1240</v>
      </c>
      <c r="E295" s="130" t="s">
        <v>224</v>
      </c>
      <c r="F295" s="130">
        <v>0.85506654787446801</v>
      </c>
      <c r="G295" s="130" t="s">
        <v>53</v>
      </c>
      <c r="H295" s="130" t="s">
        <v>53</v>
      </c>
      <c r="I295" s="130" t="s">
        <v>66</v>
      </c>
      <c r="J295" s="130" t="s">
        <v>45</v>
      </c>
      <c r="K295" s="130" t="s">
        <v>44</v>
      </c>
    </row>
    <row r="296" spans="1:11" x14ac:dyDescent="0.35">
      <c r="A296" s="130">
        <v>20</v>
      </c>
      <c r="B296" s="130">
        <v>37</v>
      </c>
      <c r="C296" s="130" t="s">
        <v>88</v>
      </c>
      <c r="D296" s="130">
        <v>2279</v>
      </c>
      <c r="E296" s="130" t="s">
        <v>224</v>
      </c>
      <c r="F296" s="130">
        <v>0.85506654787446801</v>
      </c>
      <c r="G296" s="130" t="s">
        <v>53</v>
      </c>
      <c r="H296" s="130" t="s">
        <v>53</v>
      </c>
      <c r="I296" s="130" t="s">
        <v>66</v>
      </c>
      <c r="J296" s="130" t="s">
        <v>45</v>
      </c>
      <c r="K296" s="130" t="s">
        <v>44</v>
      </c>
    </row>
    <row r="297" spans="1:11" x14ac:dyDescent="0.35">
      <c r="A297" s="130">
        <v>25</v>
      </c>
      <c r="B297" s="130">
        <v>37</v>
      </c>
      <c r="C297" s="130" t="s">
        <v>88</v>
      </c>
      <c r="D297" s="130">
        <v>3593</v>
      </c>
      <c r="E297" s="130" t="s">
        <v>224</v>
      </c>
      <c r="F297" s="130">
        <v>0.85506654787446801</v>
      </c>
      <c r="G297" s="130" t="s">
        <v>53</v>
      </c>
      <c r="H297" s="130" t="s">
        <v>53</v>
      </c>
      <c r="I297" s="130" t="s">
        <v>66</v>
      </c>
      <c r="J297" s="130" t="s">
        <v>45</v>
      </c>
      <c r="K297" s="130" t="s">
        <v>44</v>
      </c>
    </row>
    <row r="298" spans="1:11" x14ac:dyDescent="0.35">
      <c r="A298" s="130">
        <v>30</v>
      </c>
      <c r="B298" s="130">
        <v>36.9</v>
      </c>
      <c r="C298" s="130" t="s">
        <v>88</v>
      </c>
      <c r="D298" s="130">
        <v>5145</v>
      </c>
      <c r="E298" s="130" t="s">
        <v>224</v>
      </c>
      <c r="F298" s="130">
        <v>0.85506654787446801</v>
      </c>
      <c r="G298" s="130" t="s">
        <v>53</v>
      </c>
      <c r="H298" s="130" t="s">
        <v>53</v>
      </c>
      <c r="I298" s="130" t="s">
        <v>66</v>
      </c>
      <c r="J298" s="130" t="s">
        <v>45</v>
      </c>
      <c r="K298" s="130" t="s">
        <v>44</v>
      </c>
    </row>
    <row r="299" spans="1:11" x14ac:dyDescent="0.35">
      <c r="A299" s="130">
        <v>35</v>
      </c>
      <c r="B299" s="130">
        <v>37</v>
      </c>
      <c r="C299" s="130" t="s">
        <v>88</v>
      </c>
      <c r="D299" s="130">
        <v>6716</v>
      </c>
      <c r="E299" s="130" t="s">
        <v>224</v>
      </c>
      <c r="F299" s="130">
        <v>0.85506654787446801</v>
      </c>
      <c r="G299" s="130" t="s">
        <v>53</v>
      </c>
      <c r="H299" s="130" t="s">
        <v>53</v>
      </c>
      <c r="I299" s="130" t="s">
        <v>66</v>
      </c>
      <c r="J299" s="130" t="s">
        <v>45</v>
      </c>
      <c r="K299" s="130" t="s">
        <v>44</v>
      </c>
    </row>
    <row r="300" spans="1:11" x14ac:dyDescent="0.35">
      <c r="A300" s="130">
        <v>40</v>
      </c>
      <c r="B300" s="130">
        <v>37</v>
      </c>
      <c r="C300" s="130" t="s">
        <v>88</v>
      </c>
      <c r="D300" s="130">
        <v>8367</v>
      </c>
      <c r="E300" s="130" t="s">
        <v>224</v>
      </c>
      <c r="F300" s="130">
        <v>0.85506654787446801</v>
      </c>
      <c r="G300" s="130" t="s">
        <v>53</v>
      </c>
      <c r="H300" s="130" t="s">
        <v>53</v>
      </c>
      <c r="I300" s="130" t="s">
        <v>66</v>
      </c>
      <c r="J300" s="130" t="s">
        <v>45</v>
      </c>
      <c r="K300" s="130" t="s">
        <v>44</v>
      </c>
    </row>
    <row r="301" spans="1:11" x14ac:dyDescent="0.35">
      <c r="A301" s="130">
        <v>45</v>
      </c>
      <c r="B301" s="130">
        <v>37</v>
      </c>
      <c r="C301" s="130" t="s">
        <v>88</v>
      </c>
      <c r="D301" s="130">
        <v>9823</v>
      </c>
      <c r="E301" s="130" t="s">
        <v>224</v>
      </c>
      <c r="F301" s="130">
        <v>0.85506654787446801</v>
      </c>
      <c r="G301" s="130" t="s">
        <v>53</v>
      </c>
      <c r="H301" s="130" t="s">
        <v>53</v>
      </c>
      <c r="I301" s="130" t="s">
        <v>66</v>
      </c>
      <c r="J301" s="130" t="s">
        <v>45</v>
      </c>
      <c r="K301" s="130" t="s">
        <v>44</v>
      </c>
    </row>
    <row r="302" spans="1:11" x14ac:dyDescent="0.35">
      <c r="A302" s="130">
        <v>50</v>
      </c>
      <c r="B302" s="130">
        <v>37</v>
      </c>
      <c r="C302" s="130" t="s">
        <v>88</v>
      </c>
      <c r="D302" s="130">
        <v>11385</v>
      </c>
      <c r="E302" s="130" t="s">
        <v>224</v>
      </c>
      <c r="F302" s="130">
        <v>0.85506654787446801</v>
      </c>
      <c r="G302" s="130" t="s">
        <v>53</v>
      </c>
      <c r="H302" s="130" t="s">
        <v>53</v>
      </c>
      <c r="I302" s="130" t="s">
        <v>66</v>
      </c>
      <c r="J302" s="130" t="s">
        <v>45</v>
      </c>
      <c r="K302" s="130" t="s">
        <v>44</v>
      </c>
    </row>
    <row r="303" spans="1:11" x14ac:dyDescent="0.35">
      <c r="A303" s="130">
        <v>55</v>
      </c>
      <c r="B303" s="130">
        <v>37</v>
      </c>
      <c r="C303" s="130" t="s">
        <v>88</v>
      </c>
      <c r="D303" s="130">
        <v>12661</v>
      </c>
      <c r="E303" s="130" t="s">
        <v>224</v>
      </c>
      <c r="F303" s="130">
        <v>0.85506654787446801</v>
      </c>
      <c r="G303" s="130" t="s">
        <v>53</v>
      </c>
      <c r="H303" s="130" t="s">
        <v>53</v>
      </c>
      <c r="I303" s="130" t="s">
        <v>66</v>
      </c>
      <c r="J303" s="130" t="s">
        <v>45</v>
      </c>
      <c r="K303" s="130" t="s">
        <v>44</v>
      </c>
    </row>
    <row r="304" spans="1:11" x14ac:dyDescent="0.35">
      <c r="A304" s="130">
        <v>60</v>
      </c>
      <c r="B304" s="130">
        <v>37</v>
      </c>
      <c r="C304" s="130" t="s">
        <v>88</v>
      </c>
      <c r="D304" s="130">
        <v>13930</v>
      </c>
      <c r="E304" s="130" t="s">
        <v>224</v>
      </c>
      <c r="F304" s="130">
        <v>0.85506654787446801</v>
      </c>
      <c r="G304" s="130" t="s">
        <v>53</v>
      </c>
      <c r="H304" s="130" t="s">
        <v>53</v>
      </c>
      <c r="I304" s="130" t="s">
        <v>66</v>
      </c>
      <c r="J304" s="130" t="s">
        <v>45</v>
      </c>
      <c r="K304" s="130" t="s">
        <v>44</v>
      </c>
    </row>
    <row r="305" spans="1:11" x14ac:dyDescent="0.35">
      <c r="A305" s="130">
        <v>65</v>
      </c>
      <c r="B305" s="130">
        <v>37</v>
      </c>
      <c r="C305" s="130" t="s">
        <v>88</v>
      </c>
      <c r="D305" s="130">
        <v>15027</v>
      </c>
      <c r="E305" s="130" t="s">
        <v>224</v>
      </c>
      <c r="F305" s="130">
        <v>0.85506654787446801</v>
      </c>
      <c r="G305" s="130" t="s">
        <v>53</v>
      </c>
      <c r="H305" s="130" t="s">
        <v>53</v>
      </c>
      <c r="I305" s="130" t="s">
        <v>66</v>
      </c>
      <c r="J305" s="130" t="s">
        <v>45</v>
      </c>
      <c r="K305" s="130" t="s">
        <v>44</v>
      </c>
    </row>
    <row r="306" spans="1:11" x14ac:dyDescent="0.35">
      <c r="A306" s="130">
        <v>70</v>
      </c>
      <c r="B306" s="130">
        <v>37.1</v>
      </c>
      <c r="C306" s="130" t="s">
        <v>88</v>
      </c>
      <c r="D306" s="130">
        <v>16054</v>
      </c>
      <c r="E306" s="130" t="s">
        <v>224</v>
      </c>
      <c r="F306" s="130">
        <v>0.85506654787446801</v>
      </c>
      <c r="G306" s="130" t="s">
        <v>53</v>
      </c>
      <c r="H306" s="130" t="s">
        <v>53</v>
      </c>
      <c r="I306" s="130" t="s">
        <v>66</v>
      </c>
      <c r="J306" s="130" t="s">
        <v>45</v>
      </c>
      <c r="K306" s="130" t="s">
        <v>44</v>
      </c>
    </row>
    <row r="307" spans="1:11" x14ac:dyDescent="0.35">
      <c r="A307" s="130">
        <v>75</v>
      </c>
      <c r="B307" s="130">
        <v>37</v>
      </c>
      <c r="C307" s="130" t="s">
        <v>88</v>
      </c>
      <c r="D307" s="130">
        <v>16944</v>
      </c>
      <c r="E307" s="130" t="s">
        <v>224</v>
      </c>
      <c r="F307" s="130">
        <v>0.85506654787446801</v>
      </c>
      <c r="G307" s="130" t="s">
        <v>53</v>
      </c>
      <c r="H307" s="130" t="s">
        <v>53</v>
      </c>
      <c r="I307" s="130" t="s">
        <v>66</v>
      </c>
      <c r="J307" s="130" t="s">
        <v>45</v>
      </c>
      <c r="K307" s="130" t="s">
        <v>44</v>
      </c>
    </row>
    <row r="308" spans="1:11" x14ac:dyDescent="0.35">
      <c r="A308" s="130">
        <v>80</v>
      </c>
      <c r="B308" s="130">
        <v>37</v>
      </c>
      <c r="C308" s="130" t="s">
        <v>88</v>
      </c>
      <c r="D308" s="130">
        <v>17562</v>
      </c>
      <c r="E308" s="130" t="s">
        <v>224</v>
      </c>
      <c r="F308" s="130">
        <v>0.85506654787446801</v>
      </c>
      <c r="G308" s="130" t="s">
        <v>53</v>
      </c>
      <c r="H308" s="130" t="s">
        <v>53</v>
      </c>
      <c r="I308" s="130" t="s">
        <v>66</v>
      </c>
      <c r="J308" s="130" t="s">
        <v>45</v>
      </c>
      <c r="K308" s="130" t="s">
        <v>44</v>
      </c>
    </row>
    <row r="309" spans="1:11" x14ac:dyDescent="0.35">
      <c r="A309" s="130">
        <v>85</v>
      </c>
      <c r="B309" s="130">
        <v>37</v>
      </c>
      <c r="C309" s="130" t="s">
        <v>88</v>
      </c>
      <c r="D309" s="130">
        <v>18040</v>
      </c>
      <c r="E309" s="130" t="s">
        <v>224</v>
      </c>
      <c r="F309" s="130">
        <v>0.85506654787446801</v>
      </c>
      <c r="G309" s="130" t="s">
        <v>53</v>
      </c>
      <c r="H309" s="130" t="s">
        <v>53</v>
      </c>
      <c r="I309" s="130" t="s">
        <v>66</v>
      </c>
      <c r="J309" s="130" t="s">
        <v>45</v>
      </c>
      <c r="K309" s="130" t="s">
        <v>44</v>
      </c>
    </row>
    <row r="310" spans="1:11" x14ac:dyDescent="0.35">
      <c r="A310" s="130">
        <v>90</v>
      </c>
      <c r="B310" s="130">
        <v>37</v>
      </c>
      <c r="C310" s="130" t="s">
        <v>88</v>
      </c>
      <c r="D310" s="130">
        <v>18463</v>
      </c>
      <c r="E310" s="130" t="s">
        <v>224</v>
      </c>
      <c r="F310" s="130">
        <v>0.85506654787446801</v>
      </c>
      <c r="G310" s="130" t="s">
        <v>53</v>
      </c>
      <c r="H310" s="130" t="s">
        <v>53</v>
      </c>
      <c r="I310" s="130" t="s">
        <v>66</v>
      </c>
      <c r="J310" s="130" t="s">
        <v>45</v>
      </c>
      <c r="K310" s="130" t="s">
        <v>44</v>
      </c>
    </row>
    <row r="311" spans="1:11" x14ac:dyDescent="0.35">
      <c r="A311" s="130">
        <v>95</v>
      </c>
      <c r="B311" s="130">
        <v>37</v>
      </c>
      <c r="C311" s="130" t="s">
        <v>88</v>
      </c>
      <c r="D311" s="130">
        <v>18688</v>
      </c>
      <c r="E311" s="130" t="s">
        <v>224</v>
      </c>
      <c r="F311" s="130">
        <v>0.85506654787446801</v>
      </c>
      <c r="G311" s="130" t="s">
        <v>53</v>
      </c>
      <c r="H311" s="130" t="s">
        <v>53</v>
      </c>
      <c r="I311" s="130" t="s">
        <v>66</v>
      </c>
      <c r="J311" s="130" t="s">
        <v>45</v>
      </c>
      <c r="K311" s="130" t="s">
        <v>44</v>
      </c>
    </row>
    <row r="312" spans="1:11" x14ac:dyDescent="0.35">
      <c r="A312" s="130">
        <v>100</v>
      </c>
      <c r="B312" s="130">
        <v>37</v>
      </c>
      <c r="C312" s="130" t="s">
        <v>88</v>
      </c>
      <c r="D312" s="130">
        <v>18859</v>
      </c>
      <c r="E312" s="130" t="s">
        <v>224</v>
      </c>
      <c r="F312" s="130">
        <v>0.85506654787446801</v>
      </c>
      <c r="G312" s="130" t="s">
        <v>53</v>
      </c>
      <c r="H312" s="130" t="s">
        <v>53</v>
      </c>
      <c r="I312" s="130" t="s">
        <v>66</v>
      </c>
      <c r="J312" s="130" t="s">
        <v>45</v>
      </c>
      <c r="K312" s="130" t="s">
        <v>44</v>
      </c>
    </row>
    <row r="313" spans="1:11" x14ac:dyDescent="0.35">
      <c r="A313" s="130">
        <v>105</v>
      </c>
      <c r="B313" s="130">
        <v>37</v>
      </c>
      <c r="C313" s="130" t="s">
        <v>88</v>
      </c>
      <c r="D313" s="130">
        <v>19132</v>
      </c>
      <c r="E313" s="130" t="s">
        <v>224</v>
      </c>
      <c r="F313" s="130">
        <v>0.85506654787446801</v>
      </c>
      <c r="G313" s="130" t="s">
        <v>53</v>
      </c>
      <c r="H313" s="130" t="s">
        <v>53</v>
      </c>
      <c r="I313" s="130" t="s">
        <v>66</v>
      </c>
      <c r="J313" s="130" t="s">
        <v>45</v>
      </c>
      <c r="K313" s="130" t="s">
        <v>44</v>
      </c>
    </row>
    <row r="314" spans="1:11" x14ac:dyDescent="0.35">
      <c r="A314" s="130">
        <v>110</v>
      </c>
      <c r="B314" s="130">
        <v>37</v>
      </c>
      <c r="C314" s="130" t="s">
        <v>88</v>
      </c>
      <c r="D314" s="130">
        <v>19482</v>
      </c>
      <c r="E314" s="130" t="s">
        <v>224</v>
      </c>
      <c r="F314" s="130">
        <v>0.85506654787446801</v>
      </c>
      <c r="G314" s="130" t="s">
        <v>53</v>
      </c>
      <c r="H314" s="130" t="s">
        <v>53</v>
      </c>
      <c r="I314" s="130" t="s">
        <v>66</v>
      </c>
      <c r="J314" s="130" t="s">
        <v>45</v>
      </c>
      <c r="K314" s="130" t="s">
        <v>44</v>
      </c>
    </row>
    <row r="315" spans="1:11" x14ac:dyDescent="0.35">
      <c r="A315" s="130">
        <v>115</v>
      </c>
      <c r="B315" s="130">
        <v>37</v>
      </c>
      <c r="C315" s="130" t="s">
        <v>88</v>
      </c>
      <c r="D315" s="130">
        <v>19398</v>
      </c>
      <c r="E315" s="130" t="s">
        <v>224</v>
      </c>
      <c r="F315" s="130">
        <v>0.85506654787446801</v>
      </c>
      <c r="G315" s="130" t="s">
        <v>53</v>
      </c>
      <c r="H315" s="130" t="s">
        <v>53</v>
      </c>
      <c r="I315" s="130" t="s">
        <v>66</v>
      </c>
      <c r="J315" s="130" t="s">
        <v>45</v>
      </c>
      <c r="K315" s="130" t="s">
        <v>44</v>
      </c>
    </row>
    <row r="316" spans="1:11" x14ac:dyDescent="0.35">
      <c r="A316" s="130">
        <v>120</v>
      </c>
      <c r="B316" s="130">
        <v>36.9</v>
      </c>
      <c r="C316" s="130" t="s">
        <v>88</v>
      </c>
      <c r="D316" s="130">
        <v>19628</v>
      </c>
      <c r="E316" s="130" t="s">
        <v>224</v>
      </c>
      <c r="F316" s="130">
        <v>0.85506654787446801</v>
      </c>
      <c r="G316" s="130" t="s">
        <v>53</v>
      </c>
      <c r="H316" s="130" t="s">
        <v>53</v>
      </c>
      <c r="I316" s="130" t="s">
        <v>66</v>
      </c>
      <c r="J316" s="130" t="s">
        <v>45</v>
      </c>
      <c r="K316" s="130" t="s">
        <v>44</v>
      </c>
    </row>
    <row r="317" spans="1:11" x14ac:dyDescent="0.35">
      <c r="A317" s="130">
        <v>125</v>
      </c>
      <c r="B317" s="130">
        <v>37</v>
      </c>
      <c r="C317" s="130" t="s">
        <v>88</v>
      </c>
      <c r="D317" s="130">
        <v>19508</v>
      </c>
      <c r="E317" s="130" t="s">
        <v>224</v>
      </c>
      <c r="F317" s="130">
        <v>0.85506654787446801</v>
      </c>
      <c r="G317" s="130" t="s">
        <v>53</v>
      </c>
      <c r="H317" s="130" t="s">
        <v>53</v>
      </c>
      <c r="I317" s="130" t="s">
        <v>66</v>
      </c>
      <c r="J317" s="130" t="s">
        <v>45</v>
      </c>
      <c r="K317" s="130" t="s">
        <v>44</v>
      </c>
    </row>
    <row r="318" spans="1:11" x14ac:dyDescent="0.35">
      <c r="A318" s="130">
        <v>130</v>
      </c>
      <c r="B318" s="130">
        <v>37</v>
      </c>
      <c r="C318" s="130" t="s">
        <v>88</v>
      </c>
      <c r="D318" s="130">
        <v>19644</v>
      </c>
      <c r="E318" s="130" t="s">
        <v>224</v>
      </c>
      <c r="F318" s="130">
        <v>0.85506654787446801</v>
      </c>
      <c r="G318" s="130" t="s">
        <v>53</v>
      </c>
      <c r="H318" s="130" t="s">
        <v>53</v>
      </c>
      <c r="I318" s="130" t="s">
        <v>66</v>
      </c>
      <c r="J318" s="130" t="s">
        <v>45</v>
      </c>
      <c r="K318" s="130" t="s">
        <v>44</v>
      </c>
    </row>
    <row r="319" spans="1:11" x14ac:dyDescent="0.35">
      <c r="A319" s="130">
        <v>135</v>
      </c>
      <c r="B319" s="130">
        <v>37</v>
      </c>
      <c r="C319" s="130" t="s">
        <v>88</v>
      </c>
      <c r="D319" s="130">
        <v>19842</v>
      </c>
      <c r="E319" s="130" t="s">
        <v>224</v>
      </c>
      <c r="F319" s="130">
        <v>0.85506654787446801</v>
      </c>
      <c r="G319" s="130" t="s">
        <v>53</v>
      </c>
      <c r="H319" s="130" t="s">
        <v>53</v>
      </c>
      <c r="I319" s="130" t="s">
        <v>66</v>
      </c>
      <c r="J319" s="130" t="s">
        <v>45</v>
      </c>
      <c r="K319" s="130" t="s">
        <v>44</v>
      </c>
    </row>
    <row r="320" spans="1:11" x14ac:dyDescent="0.35">
      <c r="A320" s="130">
        <v>140</v>
      </c>
      <c r="B320" s="130">
        <v>37</v>
      </c>
      <c r="C320" s="130" t="s">
        <v>88</v>
      </c>
      <c r="D320" s="130">
        <v>19732</v>
      </c>
      <c r="E320" s="130" t="s">
        <v>224</v>
      </c>
      <c r="F320" s="130">
        <v>0.85506654787446801</v>
      </c>
      <c r="G320" s="130" t="s">
        <v>53</v>
      </c>
      <c r="H320" s="130" t="s">
        <v>53</v>
      </c>
      <c r="I320" s="130" t="s">
        <v>66</v>
      </c>
      <c r="J320" s="130" t="s">
        <v>45</v>
      </c>
      <c r="K320" s="130" t="s">
        <v>44</v>
      </c>
    </row>
    <row r="321" spans="1:11" x14ac:dyDescent="0.35">
      <c r="A321" s="130">
        <v>145</v>
      </c>
      <c r="B321" s="130">
        <v>37</v>
      </c>
      <c r="C321" s="130" t="s">
        <v>88</v>
      </c>
      <c r="D321" s="130">
        <v>19793</v>
      </c>
      <c r="E321" s="130" t="s">
        <v>224</v>
      </c>
      <c r="F321" s="130">
        <v>0.85506654787446801</v>
      </c>
      <c r="G321" s="130" t="s">
        <v>53</v>
      </c>
      <c r="H321" s="130" t="s">
        <v>53</v>
      </c>
      <c r="I321" s="130" t="s">
        <v>66</v>
      </c>
      <c r="J321" s="130" t="s">
        <v>45</v>
      </c>
      <c r="K321" s="130" t="s">
        <v>44</v>
      </c>
    </row>
    <row r="322" spans="1:11" x14ac:dyDescent="0.35">
      <c r="A322" s="130">
        <v>150</v>
      </c>
      <c r="B322" s="130">
        <v>37</v>
      </c>
      <c r="C322" s="130" t="s">
        <v>88</v>
      </c>
      <c r="D322" s="130">
        <v>19887</v>
      </c>
      <c r="E322" s="130" t="s">
        <v>224</v>
      </c>
      <c r="F322" s="130">
        <v>0.85506654787446801</v>
      </c>
      <c r="G322" s="130" t="s">
        <v>53</v>
      </c>
      <c r="H322" s="130" t="s">
        <v>53</v>
      </c>
      <c r="I322" s="130" t="s">
        <v>66</v>
      </c>
      <c r="J322" s="130" t="s">
        <v>45</v>
      </c>
      <c r="K322" s="130" t="s">
        <v>44</v>
      </c>
    </row>
    <row r="323" spans="1:11" x14ac:dyDescent="0.35">
      <c r="A323" s="130">
        <v>155</v>
      </c>
      <c r="B323" s="130">
        <v>37</v>
      </c>
      <c r="C323" s="130" t="s">
        <v>88</v>
      </c>
      <c r="D323" s="130">
        <v>19549</v>
      </c>
      <c r="E323" s="130" t="s">
        <v>224</v>
      </c>
      <c r="F323" s="130">
        <v>0.85506654787446801</v>
      </c>
      <c r="G323" s="130" t="s">
        <v>53</v>
      </c>
      <c r="H323" s="130" t="s">
        <v>53</v>
      </c>
      <c r="I323" s="130" t="s">
        <v>66</v>
      </c>
      <c r="J323" s="130" t="s">
        <v>45</v>
      </c>
      <c r="K323" s="130" t="s">
        <v>44</v>
      </c>
    </row>
    <row r="324" spans="1:11" x14ac:dyDescent="0.35">
      <c r="A324" s="130">
        <v>160</v>
      </c>
      <c r="B324" s="130">
        <v>37</v>
      </c>
      <c r="C324" s="130" t="s">
        <v>88</v>
      </c>
      <c r="D324" s="130">
        <v>19628</v>
      </c>
      <c r="E324" s="130" t="s">
        <v>224</v>
      </c>
      <c r="F324" s="130">
        <v>0.85506654787446801</v>
      </c>
      <c r="G324" s="130" t="s">
        <v>53</v>
      </c>
      <c r="H324" s="130" t="s">
        <v>53</v>
      </c>
      <c r="I324" s="130" t="s">
        <v>66</v>
      </c>
      <c r="J324" s="130" t="s">
        <v>45</v>
      </c>
      <c r="K324" s="130" t="s">
        <v>44</v>
      </c>
    </row>
    <row r="325" spans="1:11" x14ac:dyDescent="0.35">
      <c r="A325" s="130">
        <v>165</v>
      </c>
      <c r="B325" s="130">
        <v>37</v>
      </c>
      <c r="C325" s="130" t="s">
        <v>88</v>
      </c>
      <c r="D325" s="130">
        <v>19794</v>
      </c>
      <c r="E325" s="130" t="s">
        <v>224</v>
      </c>
      <c r="F325" s="130">
        <v>0.85506654787446801</v>
      </c>
      <c r="G325" s="130" t="s">
        <v>53</v>
      </c>
      <c r="H325" s="130" t="s">
        <v>53</v>
      </c>
      <c r="I325" s="130" t="s">
        <v>66</v>
      </c>
      <c r="J325" s="130" t="s">
        <v>45</v>
      </c>
      <c r="K325" s="130" t="s">
        <v>44</v>
      </c>
    </row>
    <row r="326" spans="1:11" x14ac:dyDescent="0.35">
      <c r="A326" s="130">
        <v>170</v>
      </c>
      <c r="B326" s="130">
        <v>37</v>
      </c>
      <c r="C326" s="130" t="s">
        <v>88</v>
      </c>
      <c r="D326" s="130">
        <v>19775</v>
      </c>
      <c r="E326" s="130" t="s">
        <v>224</v>
      </c>
      <c r="F326" s="130">
        <v>0.85506654787446801</v>
      </c>
      <c r="G326" s="130" t="s">
        <v>53</v>
      </c>
      <c r="H326" s="130" t="s">
        <v>53</v>
      </c>
      <c r="I326" s="130" t="s">
        <v>66</v>
      </c>
      <c r="J326" s="130" t="s">
        <v>45</v>
      </c>
      <c r="K326" s="130" t="s">
        <v>44</v>
      </c>
    </row>
    <row r="327" spans="1:11" x14ac:dyDescent="0.35">
      <c r="A327" s="130">
        <v>175</v>
      </c>
      <c r="B327" s="130">
        <v>37</v>
      </c>
      <c r="C327" s="130" t="s">
        <v>88</v>
      </c>
      <c r="D327" s="130">
        <v>19730</v>
      </c>
      <c r="E327" s="130" t="s">
        <v>224</v>
      </c>
      <c r="F327" s="130">
        <v>0.85506654787446801</v>
      </c>
      <c r="G327" s="130" t="s">
        <v>53</v>
      </c>
      <c r="H327" s="130" t="s">
        <v>53</v>
      </c>
      <c r="I327" s="130" t="s">
        <v>66</v>
      </c>
      <c r="J327" s="130" t="s">
        <v>45</v>
      </c>
      <c r="K327" s="130" t="s">
        <v>44</v>
      </c>
    </row>
    <row r="328" spans="1:11" x14ac:dyDescent="0.35">
      <c r="A328" s="130">
        <v>180</v>
      </c>
      <c r="B328" s="130">
        <v>37</v>
      </c>
      <c r="C328" s="130" t="s">
        <v>88</v>
      </c>
      <c r="D328" s="130">
        <v>19903</v>
      </c>
      <c r="E328" s="130" t="s">
        <v>224</v>
      </c>
      <c r="F328" s="130">
        <v>0.85506654787446801</v>
      </c>
      <c r="G328" s="130" t="s">
        <v>53</v>
      </c>
      <c r="H328" s="130" t="s">
        <v>53</v>
      </c>
      <c r="I328" s="130" t="s">
        <v>66</v>
      </c>
      <c r="J328" s="130" t="s">
        <v>45</v>
      </c>
      <c r="K328" s="130" t="s">
        <v>44</v>
      </c>
    </row>
    <row r="329" spans="1:11" x14ac:dyDescent="0.35">
      <c r="A329" s="130">
        <v>185</v>
      </c>
      <c r="B329" s="130">
        <v>37</v>
      </c>
      <c r="C329" s="130" t="s">
        <v>88</v>
      </c>
      <c r="D329" s="130">
        <v>19829</v>
      </c>
      <c r="E329" s="130" t="s">
        <v>224</v>
      </c>
      <c r="F329" s="130">
        <v>0.85506654787446801</v>
      </c>
      <c r="G329" s="130" t="s">
        <v>53</v>
      </c>
      <c r="H329" s="130" t="s">
        <v>53</v>
      </c>
      <c r="I329" s="130" t="s">
        <v>66</v>
      </c>
      <c r="J329" s="130" t="s">
        <v>45</v>
      </c>
      <c r="K329" s="130" t="s">
        <v>44</v>
      </c>
    </row>
    <row r="330" spans="1:11" x14ac:dyDescent="0.35">
      <c r="A330" s="130">
        <v>190</v>
      </c>
      <c r="B330" s="130">
        <v>37</v>
      </c>
      <c r="C330" s="130" t="s">
        <v>88</v>
      </c>
      <c r="D330" s="130">
        <v>19721</v>
      </c>
      <c r="E330" s="130" t="s">
        <v>224</v>
      </c>
      <c r="F330" s="130">
        <v>0.85506654787446801</v>
      </c>
      <c r="G330" s="130" t="s">
        <v>53</v>
      </c>
      <c r="H330" s="130" t="s">
        <v>53</v>
      </c>
      <c r="I330" s="130" t="s">
        <v>66</v>
      </c>
      <c r="J330" s="130" t="s">
        <v>45</v>
      </c>
      <c r="K330" s="130" t="s">
        <v>44</v>
      </c>
    </row>
    <row r="331" spans="1:11" x14ac:dyDescent="0.35">
      <c r="A331" s="130">
        <v>195</v>
      </c>
      <c r="B331" s="130">
        <v>37</v>
      </c>
      <c r="C331" s="130" t="s">
        <v>88</v>
      </c>
      <c r="D331" s="130">
        <v>19807</v>
      </c>
      <c r="E331" s="130" t="s">
        <v>224</v>
      </c>
      <c r="F331" s="130">
        <v>0.85506654787446801</v>
      </c>
      <c r="G331" s="130" t="s">
        <v>53</v>
      </c>
      <c r="H331" s="130" t="s">
        <v>53</v>
      </c>
      <c r="I331" s="130" t="s">
        <v>66</v>
      </c>
      <c r="J331" s="130" t="s">
        <v>45</v>
      </c>
      <c r="K331" s="130" t="s">
        <v>44</v>
      </c>
    </row>
    <row r="332" spans="1:11" x14ac:dyDescent="0.35">
      <c r="A332" s="130">
        <v>200</v>
      </c>
      <c r="B332" s="130">
        <v>37</v>
      </c>
      <c r="C332" s="130" t="s">
        <v>88</v>
      </c>
      <c r="D332" s="130">
        <v>19794</v>
      </c>
      <c r="E332" s="130" t="s">
        <v>224</v>
      </c>
      <c r="F332" s="130">
        <v>0.85506654787446801</v>
      </c>
      <c r="G332" s="130" t="s">
        <v>53</v>
      </c>
      <c r="H332" s="130" t="s">
        <v>53</v>
      </c>
      <c r="I332" s="130" t="s">
        <v>66</v>
      </c>
      <c r="J332" s="130" t="s">
        <v>45</v>
      </c>
      <c r="K332" s="130" t="s">
        <v>44</v>
      </c>
    </row>
    <row r="333" spans="1:11" x14ac:dyDescent="0.35">
      <c r="A333" s="130">
        <v>205</v>
      </c>
      <c r="B333" s="130">
        <v>37</v>
      </c>
      <c r="C333" s="130" t="s">
        <v>88</v>
      </c>
      <c r="D333" s="130">
        <v>19785</v>
      </c>
      <c r="E333" s="130" t="s">
        <v>224</v>
      </c>
      <c r="F333" s="130">
        <v>0.85506654787446801</v>
      </c>
      <c r="G333" s="130" t="s">
        <v>53</v>
      </c>
      <c r="H333" s="130" t="s">
        <v>53</v>
      </c>
      <c r="I333" s="130" t="s">
        <v>66</v>
      </c>
      <c r="J333" s="130" t="s">
        <v>45</v>
      </c>
      <c r="K333" s="130" t="s">
        <v>44</v>
      </c>
    </row>
    <row r="334" spans="1:11" x14ac:dyDescent="0.35">
      <c r="A334" s="130">
        <v>210</v>
      </c>
      <c r="B334" s="130">
        <v>37</v>
      </c>
      <c r="C334" s="130" t="s">
        <v>88</v>
      </c>
      <c r="D334" s="130">
        <v>19771</v>
      </c>
      <c r="E334" s="130" t="s">
        <v>224</v>
      </c>
      <c r="F334" s="130">
        <v>0.85506654787446801</v>
      </c>
      <c r="G334" s="130" t="s">
        <v>53</v>
      </c>
      <c r="H334" s="130" t="s">
        <v>53</v>
      </c>
      <c r="I334" s="130" t="s">
        <v>66</v>
      </c>
      <c r="J334" s="130" t="s">
        <v>45</v>
      </c>
      <c r="K334" s="130" t="s">
        <v>44</v>
      </c>
    </row>
    <row r="335" spans="1:11" x14ac:dyDescent="0.35">
      <c r="A335" s="130">
        <v>215</v>
      </c>
      <c r="B335" s="130">
        <v>37</v>
      </c>
      <c r="C335" s="130" t="s">
        <v>88</v>
      </c>
      <c r="D335" s="130">
        <v>19768</v>
      </c>
      <c r="E335" s="130" t="s">
        <v>224</v>
      </c>
      <c r="F335" s="130">
        <v>0.85506654787446801</v>
      </c>
      <c r="G335" s="130" t="s">
        <v>53</v>
      </c>
      <c r="H335" s="130" t="s">
        <v>53</v>
      </c>
      <c r="I335" s="130" t="s">
        <v>66</v>
      </c>
      <c r="J335" s="130" t="s">
        <v>45</v>
      </c>
      <c r="K335" s="130" t="s">
        <v>44</v>
      </c>
    </row>
    <row r="336" spans="1:11" x14ac:dyDescent="0.35">
      <c r="A336" s="130">
        <v>220</v>
      </c>
      <c r="B336" s="130">
        <v>37</v>
      </c>
      <c r="C336" s="130" t="s">
        <v>88</v>
      </c>
      <c r="D336" s="130">
        <v>19797</v>
      </c>
      <c r="E336" s="130" t="s">
        <v>224</v>
      </c>
      <c r="F336" s="130">
        <v>0.85506654787446801</v>
      </c>
      <c r="G336" s="130" t="s">
        <v>53</v>
      </c>
      <c r="H336" s="130" t="s">
        <v>53</v>
      </c>
      <c r="I336" s="130" t="s">
        <v>66</v>
      </c>
      <c r="J336" s="130" t="s">
        <v>45</v>
      </c>
      <c r="K336" s="130" t="s">
        <v>44</v>
      </c>
    </row>
    <row r="337" spans="1:11" x14ac:dyDescent="0.35">
      <c r="A337" s="130">
        <v>225</v>
      </c>
      <c r="B337" s="130">
        <v>37</v>
      </c>
      <c r="C337" s="130" t="s">
        <v>88</v>
      </c>
      <c r="D337" s="130">
        <v>19490</v>
      </c>
      <c r="E337" s="130" t="s">
        <v>224</v>
      </c>
      <c r="F337" s="130">
        <v>0.85506654787446801</v>
      </c>
      <c r="G337" s="130" t="s">
        <v>53</v>
      </c>
      <c r="H337" s="130" t="s">
        <v>53</v>
      </c>
      <c r="I337" s="130" t="s">
        <v>66</v>
      </c>
      <c r="J337" s="130" t="s">
        <v>45</v>
      </c>
      <c r="K337" s="130" t="s">
        <v>44</v>
      </c>
    </row>
    <row r="338" spans="1:11" x14ac:dyDescent="0.35">
      <c r="A338" s="130">
        <v>230</v>
      </c>
      <c r="B338" s="130">
        <v>37</v>
      </c>
      <c r="C338" s="130" t="s">
        <v>88</v>
      </c>
      <c r="D338" s="130">
        <v>19821</v>
      </c>
      <c r="E338" s="130" t="s">
        <v>224</v>
      </c>
      <c r="F338" s="130">
        <v>0.85506654787446801</v>
      </c>
      <c r="G338" s="130" t="s">
        <v>53</v>
      </c>
      <c r="H338" s="130" t="s">
        <v>53</v>
      </c>
      <c r="I338" s="130" t="s">
        <v>66</v>
      </c>
      <c r="J338" s="130" t="s">
        <v>45</v>
      </c>
      <c r="K338" s="130" t="s">
        <v>44</v>
      </c>
    </row>
    <row r="339" spans="1:11" x14ac:dyDescent="0.35">
      <c r="A339" s="130">
        <v>235</v>
      </c>
      <c r="B339" s="130">
        <v>37</v>
      </c>
      <c r="C339" s="130" t="s">
        <v>88</v>
      </c>
      <c r="D339" s="130">
        <v>19773</v>
      </c>
      <c r="E339" s="130" t="s">
        <v>224</v>
      </c>
      <c r="F339" s="130">
        <v>0.85506654787446801</v>
      </c>
      <c r="G339" s="130" t="s">
        <v>53</v>
      </c>
      <c r="H339" s="130" t="s">
        <v>53</v>
      </c>
      <c r="I339" s="130" t="s">
        <v>66</v>
      </c>
      <c r="J339" s="130" t="s">
        <v>45</v>
      </c>
      <c r="K339" s="130" t="s">
        <v>44</v>
      </c>
    </row>
    <row r="340" spans="1:11" x14ac:dyDescent="0.35">
      <c r="A340" s="130">
        <v>240</v>
      </c>
      <c r="B340" s="130">
        <v>37</v>
      </c>
      <c r="C340" s="130" t="s">
        <v>88</v>
      </c>
      <c r="D340" s="130">
        <v>19776</v>
      </c>
      <c r="E340" s="130" t="s">
        <v>224</v>
      </c>
      <c r="F340" s="130">
        <v>0.85506654787446801</v>
      </c>
      <c r="G340" s="130" t="s">
        <v>53</v>
      </c>
      <c r="H340" s="130" t="s">
        <v>53</v>
      </c>
      <c r="I340" s="130" t="s">
        <v>66</v>
      </c>
      <c r="J340" s="130" t="s">
        <v>45</v>
      </c>
      <c r="K340" s="130" t="s">
        <v>44</v>
      </c>
    </row>
    <row r="341" spans="1:11" x14ac:dyDescent="0.35">
      <c r="A341" s="130">
        <v>245</v>
      </c>
      <c r="B341" s="130">
        <v>37</v>
      </c>
      <c r="C341" s="130" t="s">
        <v>88</v>
      </c>
      <c r="D341" s="130">
        <v>19375</v>
      </c>
      <c r="E341" s="130" t="s">
        <v>224</v>
      </c>
      <c r="F341" s="130">
        <v>0.85506654787446801</v>
      </c>
      <c r="G341" s="130" t="s">
        <v>53</v>
      </c>
      <c r="H341" s="130" t="s">
        <v>53</v>
      </c>
      <c r="I341" s="130" t="s">
        <v>66</v>
      </c>
      <c r="J341" s="130" t="s">
        <v>45</v>
      </c>
      <c r="K341" s="130" t="s">
        <v>44</v>
      </c>
    </row>
    <row r="342" spans="1:11" x14ac:dyDescent="0.35">
      <c r="A342" s="130">
        <v>250</v>
      </c>
      <c r="B342" s="130">
        <v>37</v>
      </c>
      <c r="C342" s="130" t="s">
        <v>88</v>
      </c>
      <c r="D342" s="130">
        <v>19390</v>
      </c>
      <c r="E342" s="130" t="s">
        <v>224</v>
      </c>
      <c r="F342" s="130">
        <v>0.85506654787446801</v>
      </c>
      <c r="G342" s="130" t="s">
        <v>53</v>
      </c>
      <c r="H342" s="130" t="s">
        <v>53</v>
      </c>
      <c r="I342" s="130" t="s">
        <v>66</v>
      </c>
      <c r="J342" s="130" t="s">
        <v>45</v>
      </c>
      <c r="K342" s="130" t="s">
        <v>44</v>
      </c>
    </row>
    <row r="343" spans="1:11" x14ac:dyDescent="0.35">
      <c r="A343" s="130">
        <v>255</v>
      </c>
      <c r="B343" s="130">
        <v>37</v>
      </c>
      <c r="C343" s="130" t="s">
        <v>88</v>
      </c>
      <c r="D343" s="130">
        <v>19474</v>
      </c>
      <c r="E343" s="130" t="s">
        <v>224</v>
      </c>
      <c r="F343" s="130">
        <v>0.85506654787446801</v>
      </c>
      <c r="G343" s="130" t="s">
        <v>53</v>
      </c>
      <c r="H343" s="130" t="s">
        <v>53</v>
      </c>
      <c r="I343" s="130" t="s">
        <v>66</v>
      </c>
      <c r="J343" s="130" t="s">
        <v>45</v>
      </c>
      <c r="K343" s="130" t="s">
        <v>44</v>
      </c>
    </row>
    <row r="344" spans="1:11" x14ac:dyDescent="0.35">
      <c r="A344" s="130">
        <v>260</v>
      </c>
      <c r="B344" s="130">
        <v>37</v>
      </c>
      <c r="C344" s="130" t="s">
        <v>88</v>
      </c>
      <c r="D344" s="130">
        <v>19536</v>
      </c>
      <c r="E344" s="130" t="s">
        <v>224</v>
      </c>
      <c r="F344" s="130">
        <v>0.85506654787446801</v>
      </c>
      <c r="G344" s="130" t="s">
        <v>53</v>
      </c>
      <c r="H344" s="130" t="s">
        <v>53</v>
      </c>
      <c r="I344" s="130" t="s">
        <v>66</v>
      </c>
      <c r="J344" s="130" t="s">
        <v>45</v>
      </c>
      <c r="K344" s="130" t="s">
        <v>44</v>
      </c>
    </row>
    <row r="345" spans="1:11" x14ac:dyDescent="0.35">
      <c r="A345" s="130">
        <v>265</v>
      </c>
      <c r="B345" s="130">
        <v>37</v>
      </c>
      <c r="C345" s="130" t="s">
        <v>88</v>
      </c>
      <c r="D345" s="130">
        <v>19666</v>
      </c>
      <c r="E345" s="130" t="s">
        <v>224</v>
      </c>
      <c r="F345" s="130">
        <v>0.85506654787446801</v>
      </c>
      <c r="G345" s="130" t="s">
        <v>53</v>
      </c>
      <c r="H345" s="130" t="s">
        <v>53</v>
      </c>
      <c r="I345" s="130" t="s">
        <v>66</v>
      </c>
      <c r="J345" s="130" t="s">
        <v>45</v>
      </c>
      <c r="K345" s="130" t="s">
        <v>44</v>
      </c>
    </row>
    <row r="346" spans="1:11" x14ac:dyDescent="0.35">
      <c r="A346" s="130">
        <v>270</v>
      </c>
      <c r="B346" s="130">
        <v>37</v>
      </c>
      <c r="C346" s="130" t="s">
        <v>88</v>
      </c>
      <c r="D346" s="130">
        <v>19610</v>
      </c>
      <c r="E346" s="130" t="s">
        <v>224</v>
      </c>
      <c r="F346" s="130">
        <v>0.85506654787446801</v>
      </c>
      <c r="G346" s="130" t="s">
        <v>53</v>
      </c>
      <c r="H346" s="130" t="s">
        <v>53</v>
      </c>
      <c r="I346" s="130" t="s">
        <v>66</v>
      </c>
      <c r="J346" s="130" t="s">
        <v>45</v>
      </c>
      <c r="K346" s="130" t="s">
        <v>44</v>
      </c>
    </row>
    <row r="347" spans="1:11" x14ac:dyDescent="0.35">
      <c r="A347" s="130">
        <v>275</v>
      </c>
      <c r="B347" s="130">
        <v>37</v>
      </c>
      <c r="C347" s="130" t="s">
        <v>88</v>
      </c>
      <c r="D347" s="130">
        <v>19591</v>
      </c>
      <c r="E347" s="130" t="s">
        <v>224</v>
      </c>
      <c r="F347" s="130">
        <v>0.85506654787446801</v>
      </c>
      <c r="G347" s="130" t="s">
        <v>53</v>
      </c>
      <c r="H347" s="130" t="s">
        <v>53</v>
      </c>
      <c r="I347" s="130" t="s">
        <v>66</v>
      </c>
      <c r="J347" s="130" t="s">
        <v>45</v>
      </c>
      <c r="K347" s="130" t="s">
        <v>44</v>
      </c>
    </row>
    <row r="348" spans="1:11" x14ac:dyDescent="0.35">
      <c r="A348" s="130">
        <v>280</v>
      </c>
      <c r="B348" s="130">
        <v>37</v>
      </c>
      <c r="C348" s="130" t="s">
        <v>88</v>
      </c>
      <c r="D348" s="130">
        <v>19694</v>
      </c>
      <c r="E348" s="130" t="s">
        <v>224</v>
      </c>
      <c r="F348" s="130">
        <v>0.85506654787446801</v>
      </c>
      <c r="G348" s="130" t="s">
        <v>53</v>
      </c>
      <c r="H348" s="130" t="s">
        <v>53</v>
      </c>
      <c r="I348" s="130" t="s">
        <v>66</v>
      </c>
      <c r="J348" s="130" t="s">
        <v>45</v>
      </c>
      <c r="K348" s="130" t="s">
        <v>44</v>
      </c>
    </row>
    <row r="349" spans="1:11" x14ac:dyDescent="0.35">
      <c r="A349" s="130">
        <v>285</v>
      </c>
      <c r="B349" s="130">
        <v>37</v>
      </c>
      <c r="C349" s="130" t="s">
        <v>88</v>
      </c>
      <c r="D349" s="130">
        <v>19526</v>
      </c>
      <c r="E349" s="130" t="s">
        <v>224</v>
      </c>
      <c r="F349" s="130">
        <v>0.85506654787446801</v>
      </c>
      <c r="G349" s="130" t="s">
        <v>53</v>
      </c>
      <c r="H349" s="130" t="s">
        <v>53</v>
      </c>
      <c r="I349" s="130" t="s">
        <v>66</v>
      </c>
      <c r="J349" s="130" t="s">
        <v>45</v>
      </c>
      <c r="K349" s="130" t="s">
        <v>44</v>
      </c>
    </row>
    <row r="350" spans="1:11" x14ac:dyDescent="0.35">
      <c r="A350" s="130">
        <v>290</v>
      </c>
      <c r="B350" s="130">
        <v>37</v>
      </c>
      <c r="C350" s="130" t="s">
        <v>88</v>
      </c>
      <c r="D350" s="130">
        <v>19628</v>
      </c>
      <c r="E350" s="130" t="s">
        <v>224</v>
      </c>
      <c r="F350" s="130">
        <v>0.85506654787446801</v>
      </c>
      <c r="G350" s="130" t="s">
        <v>53</v>
      </c>
      <c r="H350" s="130" t="s">
        <v>53</v>
      </c>
      <c r="I350" s="130" t="s">
        <v>66</v>
      </c>
      <c r="J350" s="130" t="s">
        <v>45</v>
      </c>
      <c r="K350" s="130" t="s">
        <v>44</v>
      </c>
    </row>
    <row r="351" spans="1:11" x14ac:dyDescent="0.35">
      <c r="A351" s="130">
        <v>295</v>
      </c>
      <c r="B351" s="130">
        <v>37</v>
      </c>
      <c r="C351" s="130" t="s">
        <v>88</v>
      </c>
      <c r="D351" s="130">
        <v>19799</v>
      </c>
      <c r="E351" s="130" t="s">
        <v>224</v>
      </c>
      <c r="F351" s="130">
        <v>0.85506654787446801</v>
      </c>
      <c r="G351" s="130" t="s">
        <v>53</v>
      </c>
      <c r="H351" s="130" t="s">
        <v>53</v>
      </c>
      <c r="I351" s="130" t="s">
        <v>66</v>
      </c>
      <c r="J351" s="130" t="s">
        <v>45</v>
      </c>
      <c r="K351" s="130" t="s">
        <v>44</v>
      </c>
    </row>
    <row r="352" spans="1:11" x14ac:dyDescent="0.35">
      <c r="A352" s="130">
        <v>300</v>
      </c>
      <c r="B352" s="130">
        <v>37</v>
      </c>
      <c r="C352" s="130" t="s">
        <v>88</v>
      </c>
      <c r="D352" s="130">
        <v>19685</v>
      </c>
      <c r="E352" s="130" t="s">
        <v>224</v>
      </c>
      <c r="F352" s="130">
        <v>0.85506654787446801</v>
      </c>
      <c r="G352" s="130" t="s">
        <v>53</v>
      </c>
      <c r="H352" s="130" t="s">
        <v>53</v>
      </c>
      <c r="I352" s="130" t="s">
        <v>66</v>
      </c>
      <c r="J352" s="130" t="s">
        <v>45</v>
      </c>
      <c r="K352" s="130" t="s">
        <v>44</v>
      </c>
    </row>
    <row r="353" spans="1:11" x14ac:dyDescent="0.35">
      <c r="A353" s="130">
        <v>305</v>
      </c>
      <c r="B353" s="130">
        <v>37</v>
      </c>
      <c r="C353" s="130" t="s">
        <v>88</v>
      </c>
      <c r="D353" s="130">
        <v>19529</v>
      </c>
      <c r="E353" s="130" t="s">
        <v>224</v>
      </c>
      <c r="F353" s="130">
        <v>0.85506654787446801</v>
      </c>
      <c r="G353" s="130" t="s">
        <v>53</v>
      </c>
      <c r="H353" s="130" t="s">
        <v>53</v>
      </c>
      <c r="I353" s="130" t="s">
        <v>66</v>
      </c>
      <c r="J353" s="130" t="s">
        <v>45</v>
      </c>
      <c r="K353" s="130" t="s">
        <v>44</v>
      </c>
    </row>
    <row r="354" spans="1:11" x14ac:dyDescent="0.35">
      <c r="A354" s="130">
        <v>310</v>
      </c>
      <c r="B354" s="130">
        <v>37</v>
      </c>
      <c r="C354" s="130" t="s">
        <v>88</v>
      </c>
      <c r="D354" s="130">
        <v>19583</v>
      </c>
      <c r="E354" s="130" t="s">
        <v>224</v>
      </c>
      <c r="F354" s="130">
        <v>0.85506654787446801</v>
      </c>
      <c r="G354" s="130" t="s">
        <v>53</v>
      </c>
      <c r="H354" s="130" t="s">
        <v>53</v>
      </c>
      <c r="I354" s="130" t="s">
        <v>66</v>
      </c>
      <c r="J354" s="130" t="s">
        <v>45</v>
      </c>
      <c r="K354" s="130" t="s">
        <v>44</v>
      </c>
    </row>
    <row r="355" spans="1:11" x14ac:dyDescent="0.35">
      <c r="A355" s="130">
        <v>315</v>
      </c>
      <c r="B355" s="130">
        <v>37.1</v>
      </c>
      <c r="C355" s="130" t="s">
        <v>88</v>
      </c>
      <c r="D355" s="130">
        <v>19470</v>
      </c>
      <c r="E355" s="130" t="s">
        <v>224</v>
      </c>
      <c r="F355" s="130">
        <v>0.85506654787446801</v>
      </c>
      <c r="G355" s="130" t="s">
        <v>53</v>
      </c>
      <c r="H355" s="130" t="s">
        <v>53</v>
      </c>
      <c r="I355" s="130" t="s">
        <v>66</v>
      </c>
      <c r="J355" s="130" t="s">
        <v>45</v>
      </c>
      <c r="K355" s="130" t="s">
        <v>44</v>
      </c>
    </row>
    <row r="356" spans="1:11" x14ac:dyDescent="0.35">
      <c r="A356" s="130">
        <v>320</v>
      </c>
      <c r="B356" s="130">
        <v>37</v>
      </c>
      <c r="C356" s="130" t="s">
        <v>88</v>
      </c>
      <c r="D356" s="130">
        <v>19581</v>
      </c>
      <c r="E356" s="130" t="s">
        <v>224</v>
      </c>
      <c r="F356" s="130">
        <v>0.85506654787446801</v>
      </c>
      <c r="G356" s="130" t="s">
        <v>53</v>
      </c>
      <c r="H356" s="130" t="s">
        <v>53</v>
      </c>
      <c r="I356" s="130" t="s">
        <v>66</v>
      </c>
      <c r="J356" s="130" t="s">
        <v>45</v>
      </c>
      <c r="K356" s="130" t="s">
        <v>44</v>
      </c>
    </row>
    <row r="357" spans="1:11" x14ac:dyDescent="0.35">
      <c r="A357" s="130">
        <v>325</v>
      </c>
      <c r="B357" s="130">
        <v>37</v>
      </c>
      <c r="C357" s="130" t="s">
        <v>88</v>
      </c>
      <c r="D357" s="130">
        <v>19665</v>
      </c>
      <c r="E357" s="130" t="s">
        <v>224</v>
      </c>
      <c r="F357" s="130">
        <v>0.85506654787446801</v>
      </c>
      <c r="G357" s="130" t="s">
        <v>53</v>
      </c>
      <c r="H357" s="130" t="s">
        <v>53</v>
      </c>
      <c r="I357" s="130" t="s">
        <v>66</v>
      </c>
      <c r="J357" s="130" t="s">
        <v>45</v>
      </c>
      <c r="K357" s="130" t="s">
        <v>44</v>
      </c>
    </row>
    <row r="358" spans="1:11" x14ac:dyDescent="0.35">
      <c r="A358" s="130">
        <v>330</v>
      </c>
      <c r="B358" s="130">
        <v>37</v>
      </c>
      <c r="C358" s="130" t="s">
        <v>88</v>
      </c>
      <c r="D358" s="130">
        <v>19635</v>
      </c>
      <c r="E358" s="130" t="s">
        <v>224</v>
      </c>
      <c r="F358" s="130">
        <v>0.85506654787446801</v>
      </c>
      <c r="G358" s="130" t="s">
        <v>53</v>
      </c>
      <c r="H358" s="130" t="s">
        <v>53</v>
      </c>
      <c r="I358" s="130" t="s">
        <v>66</v>
      </c>
      <c r="J358" s="130" t="s">
        <v>45</v>
      </c>
      <c r="K358" s="130" t="s">
        <v>44</v>
      </c>
    </row>
    <row r="359" spans="1:11" x14ac:dyDescent="0.35">
      <c r="A359" s="130">
        <v>335</v>
      </c>
      <c r="B359" s="130">
        <v>37</v>
      </c>
      <c r="C359" s="130" t="s">
        <v>88</v>
      </c>
      <c r="D359" s="130">
        <v>19511</v>
      </c>
      <c r="E359" s="130" t="s">
        <v>224</v>
      </c>
      <c r="F359" s="130">
        <v>0.85506654787446801</v>
      </c>
      <c r="G359" s="130" t="s">
        <v>53</v>
      </c>
      <c r="H359" s="130" t="s">
        <v>53</v>
      </c>
      <c r="I359" s="130" t="s">
        <v>66</v>
      </c>
      <c r="J359" s="130" t="s">
        <v>45</v>
      </c>
      <c r="K359" s="130" t="s">
        <v>44</v>
      </c>
    </row>
    <row r="360" spans="1:11" x14ac:dyDescent="0.35">
      <c r="A360" s="130">
        <v>340</v>
      </c>
      <c r="B360" s="130">
        <v>37</v>
      </c>
      <c r="C360" s="130" t="s">
        <v>88</v>
      </c>
      <c r="D360" s="130">
        <v>19624</v>
      </c>
      <c r="E360" s="130" t="s">
        <v>224</v>
      </c>
      <c r="F360" s="130">
        <v>0.85506654787446801</v>
      </c>
      <c r="G360" s="130" t="s">
        <v>53</v>
      </c>
      <c r="H360" s="130" t="s">
        <v>53</v>
      </c>
      <c r="I360" s="130" t="s">
        <v>66</v>
      </c>
      <c r="J360" s="130" t="s">
        <v>45</v>
      </c>
      <c r="K360" s="130" t="s">
        <v>44</v>
      </c>
    </row>
    <row r="361" spans="1:11" x14ac:dyDescent="0.35">
      <c r="A361" s="130">
        <v>345</v>
      </c>
      <c r="B361" s="130">
        <v>37</v>
      </c>
      <c r="C361" s="130" t="s">
        <v>88</v>
      </c>
      <c r="D361" s="130">
        <v>19218</v>
      </c>
      <c r="E361" s="130" t="s">
        <v>224</v>
      </c>
      <c r="F361" s="130">
        <v>0.85506654787446801</v>
      </c>
      <c r="G361" s="130" t="s">
        <v>53</v>
      </c>
      <c r="H361" s="130" t="s">
        <v>53</v>
      </c>
      <c r="I361" s="130" t="s">
        <v>66</v>
      </c>
      <c r="J361" s="130" t="s">
        <v>45</v>
      </c>
      <c r="K361" s="130" t="s">
        <v>44</v>
      </c>
    </row>
    <row r="362" spans="1:11" x14ac:dyDescent="0.35">
      <c r="A362" s="130">
        <v>350</v>
      </c>
      <c r="B362" s="130">
        <v>37</v>
      </c>
      <c r="C362" s="130" t="s">
        <v>88</v>
      </c>
      <c r="D362" s="130">
        <v>19485</v>
      </c>
      <c r="E362" s="130" t="s">
        <v>224</v>
      </c>
      <c r="F362" s="130">
        <v>0.85506654787446801</v>
      </c>
      <c r="G362" s="130" t="s">
        <v>53</v>
      </c>
      <c r="H362" s="130" t="s">
        <v>53</v>
      </c>
      <c r="I362" s="130" t="s">
        <v>66</v>
      </c>
      <c r="J362" s="130" t="s">
        <v>45</v>
      </c>
      <c r="K362" s="130" t="s">
        <v>44</v>
      </c>
    </row>
    <row r="363" spans="1:11" x14ac:dyDescent="0.35">
      <c r="A363" s="130">
        <v>355</v>
      </c>
      <c r="B363" s="130">
        <v>37</v>
      </c>
      <c r="C363" s="130" t="s">
        <v>88</v>
      </c>
      <c r="D363" s="130">
        <v>19288</v>
      </c>
      <c r="E363" s="130" t="s">
        <v>224</v>
      </c>
      <c r="F363" s="130">
        <v>0.85506654787446801</v>
      </c>
      <c r="G363" s="130" t="s">
        <v>53</v>
      </c>
      <c r="H363" s="130" t="s">
        <v>53</v>
      </c>
      <c r="I363" s="130" t="s">
        <v>66</v>
      </c>
      <c r="J363" s="130" t="s">
        <v>45</v>
      </c>
      <c r="K363" s="130" t="s">
        <v>44</v>
      </c>
    </row>
    <row r="364" spans="1:11" x14ac:dyDescent="0.35">
      <c r="A364" s="130">
        <v>360</v>
      </c>
      <c r="B364" s="130">
        <v>37</v>
      </c>
      <c r="C364" s="130" t="s">
        <v>88</v>
      </c>
      <c r="D364" s="130">
        <v>19655</v>
      </c>
      <c r="E364" s="130" t="s">
        <v>224</v>
      </c>
      <c r="F364" s="130">
        <v>0.85506654787446801</v>
      </c>
      <c r="G364" s="130" t="s">
        <v>53</v>
      </c>
      <c r="H364" s="130" t="s">
        <v>53</v>
      </c>
      <c r="I364" s="130" t="s">
        <v>66</v>
      </c>
      <c r="J364" s="130" t="s">
        <v>45</v>
      </c>
      <c r="K364" s="130" t="s">
        <v>44</v>
      </c>
    </row>
    <row r="365" spans="1:11" x14ac:dyDescent="0.35">
      <c r="A365" s="130">
        <v>365</v>
      </c>
      <c r="B365" s="130">
        <v>37</v>
      </c>
      <c r="C365" s="130" t="s">
        <v>88</v>
      </c>
      <c r="D365" s="130">
        <v>19401</v>
      </c>
      <c r="E365" s="130" t="s">
        <v>224</v>
      </c>
      <c r="F365" s="130">
        <v>0.85506654787446801</v>
      </c>
      <c r="G365" s="130" t="s">
        <v>53</v>
      </c>
      <c r="H365" s="130" t="s">
        <v>53</v>
      </c>
      <c r="I365" s="130" t="s">
        <v>66</v>
      </c>
      <c r="J365" s="130" t="s">
        <v>45</v>
      </c>
      <c r="K365" s="130" t="s">
        <v>44</v>
      </c>
    </row>
    <row r="366" spans="1:11" x14ac:dyDescent="0.35">
      <c r="A366" s="130">
        <v>370</v>
      </c>
      <c r="B366" s="130">
        <v>37</v>
      </c>
      <c r="C366" s="130" t="s">
        <v>88</v>
      </c>
      <c r="D366" s="130">
        <v>19644</v>
      </c>
      <c r="E366" s="130" t="s">
        <v>224</v>
      </c>
      <c r="F366" s="130">
        <v>0.85506654787446801</v>
      </c>
      <c r="G366" s="130" t="s">
        <v>53</v>
      </c>
      <c r="H366" s="130" t="s">
        <v>53</v>
      </c>
      <c r="I366" s="130" t="s">
        <v>66</v>
      </c>
      <c r="J366" s="130" t="s">
        <v>45</v>
      </c>
      <c r="K366" s="130" t="s">
        <v>44</v>
      </c>
    </row>
    <row r="367" spans="1:11" x14ac:dyDescent="0.35">
      <c r="A367" s="130">
        <v>375</v>
      </c>
      <c r="B367" s="130">
        <v>37</v>
      </c>
      <c r="C367" s="130" t="s">
        <v>88</v>
      </c>
      <c r="D367" s="130">
        <v>19541</v>
      </c>
      <c r="E367" s="130" t="s">
        <v>224</v>
      </c>
      <c r="F367" s="130">
        <v>0.85506654787446801</v>
      </c>
      <c r="G367" s="130" t="s">
        <v>53</v>
      </c>
      <c r="H367" s="130" t="s">
        <v>53</v>
      </c>
      <c r="I367" s="130" t="s">
        <v>66</v>
      </c>
      <c r="J367" s="130" t="s">
        <v>45</v>
      </c>
      <c r="K367" s="130" t="s">
        <v>44</v>
      </c>
    </row>
    <row r="368" spans="1:11" x14ac:dyDescent="0.35">
      <c r="A368" s="130">
        <v>380</v>
      </c>
      <c r="B368" s="130">
        <v>37</v>
      </c>
      <c r="C368" s="130" t="s">
        <v>88</v>
      </c>
      <c r="D368" s="130">
        <v>19272</v>
      </c>
      <c r="E368" s="130" t="s">
        <v>224</v>
      </c>
      <c r="F368" s="130">
        <v>0.85506654787446801</v>
      </c>
      <c r="G368" s="130" t="s">
        <v>53</v>
      </c>
      <c r="H368" s="130" t="s">
        <v>53</v>
      </c>
      <c r="I368" s="130" t="s">
        <v>66</v>
      </c>
      <c r="J368" s="130" t="s">
        <v>45</v>
      </c>
      <c r="K368" s="130" t="s">
        <v>44</v>
      </c>
    </row>
    <row r="369" spans="1:11" x14ac:dyDescent="0.35">
      <c r="A369" s="130">
        <v>385</v>
      </c>
      <c r="B369" s="130">
        <v>37</v>
      </c>
      <c r="C369" s="130" t="s">
        <v>88</v>
      </c>
      <c r="D369" s="130">
        <v>19190</v>
      </c>
      <c r="E369" s="130" t="s">
        <v>224</v>
      </c>
      <c r="F369" s="130">
        <v>0.85506654787446801</v>
      </c>
      <c r="G369" s="130" t="s">
        <v>53</v>
      </c>
      <c r="H369" s="130" t="s">
        <v>53</v>
      </c>
      <c r="I369" s="130" t="s">
        <v>66</v>
      </c>
      <c r="J369" s="130" t="s">
        <v>45</v>
      </c>
      <c r="K369" s="130" t="s">
        <v>44</v>
      </c>
    </row>
    <row r="370" spans="1:11" x14ac:dyDescent="0.35">
      <c r="A370" s="130">
        <v>390</v>
      </c>
      <c r="B370" s="130">
        <v>37</v>
      </c>
      <c r="C370" s="130" t="s">
        <v>88</v>
      </c>
      <c r="D370" s="130">
        <v>19212</v>
      </c>
      <c r="E370" s="130" t="s">
        <v>224</v>
      </c>
      <c r="F370" s="130">
        <v>0.85506654787446801</v>
      </c>
      <c r="G370" s="130" t="s">
        <v>53</v>
      </c>
      <c r="H370" s="130" t="s">
        <v>53</v>
      </c>
      <c r="I370" s="130" t="s">
        <v>66</v>
      </c>
      <c r="J370" s="130" t="s">
        <v>45</v>
      </c>
      <c r="K370" s="130" t="s">
        <v>44</v>
      </c>
    </row>
    <row r="371" spans="1:11" x14ac:dyDescent="0.35">
      <c r="A371" s="130">
        <v>395</v>
      </c>
      <c r="B371" s="130">
        <v>37</v>
      </c>
      <c r="C371" s="130" t="s">
        <v>88</v>
      </c>
      <c r="D371" s="130">
        <v>19524</v>
      </c>
      <c r="E371" s="130" t="s">
        <v>224</v>
      </c>
      <c r="F371" s="130">
        <v>0.85506654787446801</v>
      </c>
      <c r="G371" s="130" t="s">
        <v>53</v>
      </c>
      <c r="H371" s="130" t="s">
        <v>53</v>
      </c>
      <c r="I371" s="130" t="s">
        <v>66</v>
      </c>
      <c r="J371" s="130" t="s">
        <v>45</v>
      </c>
      <c r="K371" s="130" t="s">
        <v>44</v>
      </c>
    </row>
    <row r="372" spans="1:11" x14ac:dyDescent="0.35">
      <c r="A372" s="130">
        <v>400</v>
      </c>
      <c r="B372" s="130">
        <v>37</v>
      </c>
      <c r="C372" s="130" t="s">
        <v>88</v>
      </c>
      <c r="D372" s="130">
        <v>19390</v>
      </c>
      <c r="E372" s="130" t="s">
        <v>224</v>
      </c>
      <c r="F372" s="130">
        <v>0.85506654787446801</v>
      </c>
      <c r="G372" s="130" t="s">
        <v>53</v>
      </c>
      <c r="H372" s="130" t="s">
        <v>53</v>
      </c>
      <c r="I372" s="130" t="s">
        <v>66</v>
      </c>
      <c r="J372" s="130" t="s">
        <v>45</v>
      </c>
      <c r="K372" s="130" t="s">
        <v>44</v>
      </c>
    </row>
    <row r="373" spans="1:11" x14ac:dyDescent="0.35">
      <c r="A373" s="130">
        <v>405</v>
      </c>
      <c r="B373" s="130">
        <v>37</v>
      </c>
      <c r="C373" s="130" t="s">
        <v>88</v>
      </c>
      <c r="D373" s="130">
        <v>19431</v>
      </c>
      <c r="E373" s="130" t="s">
        <v>224</v>
      </c>
      <c r="F373" s="130">
        <v>0.85506654787446801</v>
      </c>
      <c r="G373" s="130" t="s">
        <v>53</v>
      </c>
      <c r="H373" s="130" t="s">
        <v>53</v>
      </c>
      <c r="I373" s="130" t="s">
        <v>66</v>
      </c>
      <c r="J373" s="130" t="s">
        <v>45</v>
      </c>
      <c r="K373" s="130" t="s">
        <v>44</v>
      </c>
    </row>
    <row r="374" spans="1:11" x14ac:dyDescent="0.35">
      <c r="A374" s="130">
        <v>410</v>
      </c>
      <c r="B374" s="130">
        <v>37</v>
      </c>
      <c r="C374" s="130" t="s">
        <v>88</v>
      </c>
      <c r="D374" s="130">
        <v>19294</v>
      </c>
      <c r="E374" s="130" t="s">
        <v>224</v>
      </c>
      <c r="F374" s="130">
        <v>0.85506654787446801</v>
      </c>
      <c r="G374" s="130" t="s">
        <v>53</v>
      </c>
      <c r="H374" s="130" t="s">
        <v>53</v>
      </c>
      <c r="I374" s="130" t="s">
        <v>66</v>
      </c>
      <c r="J374" s="130" t="s">
        <v>45</v>
      </c>
      <c r="K374" s="130" t="s">
        <v>44</v>
      </c>
    </row>
    <row r="375" spans="1:11" x14ac:dyDescent="0.35">
      <c r="A375" s="130">
        <v>415</v>
      </c>
      <c r="B375" s="130">
        <v>37</v>
      </c>
      <c r="C375" s="130" t="s">
        <v>88</v>
      </c>
      <c r="D375" s="130">
        <v>19240</v>
      </c>
      <c r="E375" s="130" t="s">
        <v>224</v>
      </c>
      <c r="F375" s="130">
        <v>0.85506654787446801</v>
      </c>
      <c r="G375" s="130" t="s">
        <v>53</v>
      </c>
      <c r="H375" s="130" t="s">
        <v>53</v>
      </c>
      <c r="I375" s="130" t="s">
        <v>66</v>
      </c>
      <c r="J375" s="130" t="s">
        <v>45</v>
      </c>
      <c r="K375" s="130" t="s">
        <v>44</v>
      </c>
    </row>
    <row r="376" spans="1:11" x14ac:dyDescent="0.35">
      <c r="A376" s="130">
        <v>420</v>
      </c>
      <c r="B376" s="130">
        <v>37</v>
      </c>
      <c r="C376" s="130" t="s">
        <v>88</v>
      </c>
      <c r="D376" s="130">
        <v>19399</v>
      </c>
      <c r="E376" s="130" t="s">
        <v>224</v>
      </c>
      <c r="F376" s="130">
        <v>0.85506654787446801</v>
      </c>
      <c r="G376" s="130" t="s">
        <v>53</v>
      </c>
      <c r="H376" s="130" t="s">
        <v>53</v>
      </c>
      <c r="I376" s="130" t="s">
        <v>66</v>
      </c>
      <c r="J376" s="130" t="s">
        <v>45</v>
      </c>
      <c r="K376" s="130" t="s">
        <v>44</v>
      </c>
    </row>
    <row r="377" spans="1:11" x14ac:dyDescent="0.35">
      <c r="A377" s="130">
        <v>425</v>
      </c>
      <c r="B377" s="130">
        <v>37</v>
      </c>
      <c r="C377" s="130" t="s">
        <v>88</v>
      </c>
      <c r="D377" s="130">
        <v>19331</v>
      </c>
      <c r="E377" s="130" t="s">
        <v>224</v>
      </c>
      <c r="F377" s="130">
        <v>0.85506654787446801</v>
      </c>
      <c r="G377" s="130" t="s">
        <v>53</v>
      </c>
      <c r="H377" s="130" t="s">
        <v>53</v>
      </c>
      <c r="I377" s="130" t="s">
        <v>66</v>
      </c>
      <c r="J377" s="130" t="s">
        <v>45</v>
      </c>
      <c r="K377" s="130" t="s">
        <v>44</v>
      </c>
    </row>
    <row r="378" spans="1:11" x14ac:dyDescent="0.35">
      <c r="A378" s="130">
        <v>430</v>
      </c>
      <c r="B378" s="130">
        <v>37</v>
      </c>
      <c r="C378" s="130" t="s">
        <v>88</v>
      </c>
      <c r="D378" s="130">
        <v>19417</v>
      </c>
      <c r="E378" s="130" t="s">
        <v>224</v>
      </c>
      <c r="F378" s="130">
        <v>0.85506654787446801</v>
      </c>
      <c r="G378" s="130" t="s">
        <v>53</v>
      </c>
      <c r="H378" s="130" t="s">
        <v>53</v>
      </c>
      <c r="I378" s="130" t="s">
        <v>66</v>
      </c>
      <c r="J378" s="130" t="s">
        <v>45</v>
      </c>
      <c r="K378" s="130" t="s">
        <v>44</v>
      </c>
    </row>
    <row r="379" spans="1:11" x14ac:dyDescent="0.35">
      <c r="A379" s="130">
        <v>435</v>
      </c>
      <c r="B379" s="130">
        <v>37.1</v>
      </c>
      <c r="C379" s="130" t="s">
        <v>88</v>
      </c>
      <c r="D379" s="130">
        <v>19575</v>
      </c>
      <c r="E379" s="130" t="s">
        <v>224</v>
      </c>
      <c r="F379" s="130">
        <v>0.85506654787446801</v>
      </c>
      <c r="G379" s="130" t="s">
        <v>53</v>
      </c>
      <c r="H379" s="130" t="s">
        <v>53</v>
      </c>
      <c r="I379" s="130" t="s">
        <v>66</v>
      </c>
      <c r="J379" s="130" t="s">
        <v>45</v>
      </c>
      <c r="K379" s="130" t="s">
        <v>44</v>
      </c>
    </row>
    <row r="380" spans="1:11" x14ac:dyDescent="0.35">
      <c r="A380" s="130">
        <v>440</v>
      </c>
      <c r="B380" s="130">
        <v>37</v>
      </c>
      <c r="C380" s="130" t="s">
        <v>88</v>
      </c>
      <c r="D380" s="130">
        <v>19204</v>
      </c>
      <c r="E380" s="130" t="s">
        <v>224</v>
      </c>
      <c r="F380" s="130">
        <v>0.85506654787446801</v>
      </c>
      <c r="G380" s="130" t="s">
        <v>53</v>
      </c>
      <c r="H380" s="130" t="s">
        <v>53</v>
      </c>
      <c r="I380" s="130" t="s">
        <v>66</v>
      </c>
      <c r="J380" s="130" t="s">
        <v>45</v>
      </c>
      <c r="K380" s="130" t="s">
        <v>44</v>
      </c>
    </row>
    <row r="381" spans="1:11" x14ac:dyDescent="0.35">
      <c r="A381" s="130">
        <v>445</v>
      </c>
      <c r="B381" s="130">
        <v>37</v>
      </c>
      <c r="C381" s="130" t="s">
        <v>88</v>
      </c>
      <c r="D381" s="130">
        <v>19617</v>
      </c>
      <c r="E381" s="130" t="s">
        <v>224</v>
      </c>
      <c r="F381" s="130">
        <v>0.85506654787446801</v>
      </c>
      <c r="G381" s="130" t="s">
        <v>53</v>
      </c>
      <c r="H381" s="130" t="s">
        <v>53</v>
      </c>
      <c r="I381" s="130" t="s">
        <v>66</v>
      </c>
      <c r="J381" s="130" t="s">
        <v>45</v>
      </c>
      <c r="K381" s="130" t="s">
        <v>44</v>
      </c>
    </row>
    <row r="382" spans="1:11" x14ac:dyDescent="0.35">
      <c r="A382" s="130">
        <v>450</v>
      </c>
      <c r="B382" s="130">
        <v>37</v>
      </c>
      <c r="C382" s="130" t="s">
        <v>88</v>
      </c>
      <c r="D382" s="130">
        <v>19298</v>
      </c>
      <c r="E382" s="130" t="s">
        <v>224</v>
      </c>
      <c r="F382" s="130">
        <v>0.85506654787446801</v>
      </c>
      <c r="G382" s="130" t="s">
        <v>53</v>
      </c>
      <c r="H382" s="130" t="s">
        <v>53</v>
      </c>
      <c r="I382" s="130" t="s">
        <v>66</v>
      </c>
      <c r="J382" s="130" t="s">
        <v>45</v>
      </c>
      <c r="K382" s="130" t="s">
        <v>44</v>
      </c>
    </row>
    <row r="383" spans="1:11" x14ac:dyDescent="0.35">
      <c r="A383" s="130">
        <v>455</v>
      </c>
      <c r="B383" s="130">
        <v>37</v>
      </c>
      <c r="C383" s="130" t="s">
        <v>88</v>
      </c>
      <c r="D383" s="130">
        <v>19201</v>
      </c>
      <c r="E383" s="130" t="s">
        <v>224</v>
      </c>
      <c r="F383" s="130">
        <v>0.85506654787446801</v>
      </c>
      <c r="G383" s="130" t="s">
        <v>53</v>
      </c>
      <c r="H383" s="130" t="s">
        <v>53</v>
      </c>
      <c r="I383" s="130" t="s">
        <v>66</v>
      </c>
      <c r="J383" s="130" t="s">
        <v>45</v>
      </c>
      <c r="K383" s="130" t="s">
        <v>44</v>
      </c>
    </row>
    <row r="384" spans="1:11" x14ac:dyDescent="0.35">
      <c r="A384" s="130">
        <v>460</v>
      </c>
      <c r="B384" s="130">
        <v>37</v>
      </c>
      <c r="C384" s="130" t="s">
        <v>88</v>
      </c>
      <c r="D384" s="130">
        <v>19143</v>
      </c>
      <c r="E384" s="130" t="s">
        <v>224</v>
      </c>
      <c r="F384" s="130">
        <v>0.85506654787446801</v>
      </c>
      <c r="G384" s="130" t="s">
        <v>53</v>
      </c>
      <c r="H384" s="130" t="s">
        <v>53</v>
      </c>
      <c r="I384" s="130" t="s">
        <v>66</v>
      </c>
      <c r="J384" s="130" t="s">
        <v>45</v>
      </c>
      <c r="K384" s="130" t="s">
        <v>44</v>
      </c>
    </row>
    <row r="385" spans="1:11" x14ac:dyDescent="0.35">
      <c r="A385" s="130">
        <v>465</v>
      </c>
      <c r="B385" s="130">
        <v>37</v>
      </c>
      <c r="C385" s="130" t="s">
        <v>88</v>
      </c>
      <c r="D385" s="130">
        <v>19162</v>
      </c>
      <c r="E385" s="130" t="s">
        <v>224</v>
      </c>
      <c r="F385" s="130">
        <v>0.85506654787446801</v>
      </c>
      <c r="G385" s="130" t="s">
        <v>53</v>
      </c>
      <c r="H385" s="130" t="s">
        <v>53</v>
      </c>
      <c r="I385" s="130" t="s">
        <v>66</v>
      </c>
      <c r="J385" s="130" t="s">
        <v>45</v>
      </c>
      <c r="K385" s="130" t="s">
        <v>44</v>
      </c>
    </row>
    <row r="386" spans="1:11" x14ac:dyDescent="0.35">
      <c r="A386" s="130">
        <v>470</v>
      </c>
      <c r="B386" s="130">
        <v>37</v>
      </c>
      <c r="C386" s="130" t="s">
        <v>88</v>
      </c>
      <c r="D386" s="130">
        <v>19011</v>
      </c>
      <c r="E386" s="130" t="s">
        <v>224</v>
      </c>
      <c r="F386" s="130">
        <v>0.85506654787446801</v>
      </c>
      <c r="G386" s="130" t="s">
        <v>53</v>
      </c>
      <c r="H386" s="130" t="s">
        <v>53</v>
      </c>
      <c r="I386" s="130" t="s">
        <v>66</v>
      </c>
      <c r="J386" s="130" t="s">
        <v>45</v>
      </c>
      <c r="K386" s="130" t="s">
        <v>44</v>
      </c>
    </row>
    <row r="387" spans="1:11" x14ac:dyDescent="0.35">
      <c r="A387" s="130">
        <v>475</v>
      </c>
      <c r="B387" s="130">
        <v>37</v>
      </c>
      <c r="C387" s="130" t="s">
        <v>88</v>
      </c>
      <c r="D387" s="130">
        <v>19275</v>
      </c>
      <c r="E387" s="130" t="s">
        <v>224</v>
      </c>
      <c r="F387" s="130">
        <v>0.85506654787446801</v>
      </c>
      <c r="G387" s="130" t="s">
        <v>53</v>
      </c>
      <c r="H387" s="130" t="s">
        <v>53</v>
      </c>
      <c r="I387" s="130" t="s">
        <v>66</v>
      </c>
      <c r="J387" s="130" t="s">
        <v>45</v>
      </c>
      <c r="K387" s="130" t="s">
        <v>44</v>
      </c>
    </row>
    <row r="388" spans="1:11" x14ac:dyDescent="0.35">
      <c r="A388" s="130">
        <v>480</v>
      </c>
      <c r="B388" s="130">
        <v>37</v>
      </c>
      <c r="C388" s="130" t="s">
        <v>88</v>
      </c>
      <c r="D388" s="130">
        <v>19147</v>
      </c>
      <c r="E388" s="130" t="s">
        <v>224</v>
      </c>
      <c r="F388" s="130">
        <v>0.85506654787446801</v>
      </c>
      <c r="G388" s="130" t="s">
        <v>53</v>
      </c>
      <c r="H388" s="130" t="s">
        <v>53</v>
      </c>
      <c r="I388" s="130" t="s">
        <v>66</v>
      </c>
      <c r="J388" s="130" t="s">
        <v>45</v>
      </c>
      <c r="K388" s="130" t="s">
        <v>44</v>
      </c>
    </row>
    <row r="389" spans="1:11" x14ac:dyDescent="0.35">
      <c r="A389" s="130">
        <v>485</v>
      </c>
      <c r="B389" s="130">
        <v>37</v>
      </c>
      <c r="C389" s="130" t="s">
        <v>88</v>
      </c>
      <c r="D389" s="130">
        <v>19369</v>
      </c>
      <c r="E389" s="130" t="s">
        <v>224</v>
      </c>
      <c r="F389" s="130">
        <v>0.85506654787446801</v>
      </c>
      <c r="G389" s="130" t="s">
        <v>53</v>
      </c>
      <c r="H389" s="130" t="s">
        <v>53</v>
      </c>
      <c r="I389" s="130" t="s">
        <v>66</v>
      </c>
      <c r="J389" s="130" t="s">
        <v>45</v>
      </c>
      <c r="K389" s="130" t="s">
        <v>44</v>
      </c>
    </row>
    <row r="390" spans="1:11" x14ac:dyDescent="0.35">
      <c r="A390" s="130">
        <v>490</v>
      </c>
      <c r="B390" s="130">
        <v>37</v>
      </c>
      <c r="C390" s="130" t="s">
        <v>88</v>
      </c>
      <c r="D390" s="130">
        <v>19070</v>
      </c>
      <c r="E390" s="130" t="s">
        <v>224</v>
      </c>
      <c r="F390" s="130">
        <v>0.85506654787446801</v>
      </c>
      <c r="G390" s="130" t="s">
        <v>53</v>
      </c>
      <c r="H390" s="130" t="s">
        <v>53</v>
      </c>
      <c r="I390" s="130" t="s">
        <v>66</v>
      </c>
      <c r="J390" s="130" t="s">
        <v>45</v>
      </c>
      <c r="K390" s="130" t="s">
        <v>44</v>
      </c>
    </row>
    <row r="391" spans="1:11" x14ac:dyDescent="0.35">
      <c r="A391" s="130">
        <v>495</v>
      </c>
      <c r="B391" s="130">
        <v>37</v>
      </c>
      <c r="C391" s="130" t="s">
        <v>88</v>
      </c>
      <c r="D391" s="130">
        <v>19231</v>
      </c>
      <c r="E391" s="130" t="s">
        <v>224</v>
      </c>
      <c r="F391" s="130">
        <v>0.85506654787446801</v>
      </c>
      <c r="G391" s="130" t="s">
        <v>53</v>
      </c>
      <c r="H391" s="130" t="s">
        <v>53</v>
      </c>
      <c r="I391" s="130" t="s">
        <v>66</v>
      </c>
      <c r="J391" s="130" t="s">
        <v>45</v>
      </c>
      <c r="K391" s="130" t="s">
        <v>44</v>
      </c>
    </row>
    <row r="392" spans="1:11" x14ac:dyDescent="0.35">
      <c r="A392" s="130">
        <v>500</v>
      </c>
      <c r="B392" s="130">
        <v>37</v>
      </c>
      <c r="C392" s="130" t="s">
        <v>88</v>
      </c>
      <c r="D392" s="130">
        <v>19553</v>
      </c>
      <c r="E392" s="130" t="s">
        <v>224</v>
      </c>
      <c r="F392" s="130">
        <v>0.85506654787446801</v>
      </c>
      <c r="G392" s="130" t="s">
        <v>53</v>
      </c>
      <c r="H392" s="130" t="s">
        <v>53</v>
      </c>
      <c r="I392" s="130" t="s">
        <v>66</v>
      </c>
      <c r="J392" s="130" t="s">
        <v>45</v>
      </c>
      <c r="K392" s="130" t="s">
        <v>44</v>
      </c>
    </row>
    <row r="393" spans="1:11" x14ac:dyDescent="0.35">
      <c r="A393" s="130">
        <v>505</v>
      </c>
      <c r="B393" s="130">
        <v>37</v>
      </c>
      <c r="C393" s="130" t="s">
        <v>88</v>
      </c>
      <c r="D393" s="130">
        <v>19224</v>
      </c>
      <c r="E393" s="130" t="s">
        <v>224</v>
      </c>
      <c r="F393" s="130">
        <v>0.85506654787446801</v>
      </c>
      <c r="G393" s="130" t="s">
        <v>53</v>
      </c>
      <c r="H393" s="130" t="s">
        <v>53</v>
      </c>
      <c r="I393" s="130" t="s">
        <v>66</v>
      </c>
      <c r="J393" s="130" t="s">
        <v>45</v>
      </c>
      <c r="K393" s="130" t="s">
        <v>44</v>
      </c>
    </row>
    <row r="394" spans="1:11" x14ac:dyDescent="0.35">
      <c r="A394" s="130">
        <v>510</v>
      </c>
      <c r="B394" s="130">
        <v>37</v>
      </c>
      <c r="C394" s="130" t="s">
        <v>88</v>
      </c>
      <c r="D394" s="130">
        <v>19533</v>
      </c>
      <c r="E394" s="130" t="s">
        <v>224</v>
      </c>
      <c r="F394" s="130">
        <v>0.85506654787446801</v>
      </c>
      <c r="G394" s="130" t="s">
        <v>53</v>
      </c>
      <c r="H394" s="130" t="s">
        <v>53</v>
      </c>
      <c r="I394" s="130" t="s">
        <v>66</v>
      </c>
      <c r="J394" s="130" t="s">
        <v>45</v>
      </c>
      <c r="K394" s="130" t="s">
        <v>44</v>
      </c>
    </row>
    <row r="395" spans="1:11" x14ac:dyDescent="0.35">
      <c r="A395" s="130">
        <v>515</v>
      </c>
      <c r="B395" s="130">
        <v>37</v>
      </c>
      <c r="C395" s="130" t="s">
        <v>88</v>
      </c>
      <c r="D395" s="130">
        <v>19617</v>
      </c>
      <c r="E395" s="130" t="s">
        <v>224</v>
      </c>
      <c r="F395" s="130">
        <v>0.85506654787446801</v>
      </c>
      <c r="G395" s="130" t="s">
        <v>53</v>
      </c>
      <c r="H395" s="130" t="s">
        <v>53</v>
      </c>
      <c r="I395" s="130" t="s">
        <v>66</v>
      </c>
      <c r="J395" s="130" t="s">
        <v>45</v>
      </c>
      <c r="K395" s="130" t="s">
        <v>44</v>
      </c>
    </row>
    <row r="396" spans="1:11" x14ac:dyDescent="0.35">
      <c r="A396" s="130">
        <v>520</v>
      </c>
      <c r="B396" s="130">
        <v>37</v>
      </c>
      <c r="C396" s="130" t="s">
        <v>88</v>
      </c>
      <c r="D396" s="130">
        <v>19398</v>
      </c>
      <c r="E396" s="130" t="s">
        <v>224</v>
      </c>
      <c r="F396" s="130">
        <v>0.85506654787446801</v>
      </c>
      <c r="G396" s="130" t="s">
        <v>53</v>
      </c>
      <c r="H396" s="130" t="s">
        <v>53</v>
      </c>
      <c r="I396" s="130" t="s">
        <v>66</v>
      </c>
      <c r="J396" s="130" t="s">
        <v>45</v>
      </c>
      <c r="K396" s="130" t="s">
        <v>44</v>
      </c>
    </row>
    <row r="397" spans="1:11" x14ac:dyDescent="0.35">
      <c r="A397" s="130">
        <v>525</v>
      </c>
      <c r="B397" s="130">
        <v>37</v>
      </c>
      <c r="C397" s="130" t="s">
        <v>88</v>
      </c>
      <c r="D397" s="130">
        <v>19351</v>
      </c>
      <c r="E397" s="130" t="s">
        <v>224</v>
      </c>
      <c r="F397" s="130">
        <v>0.85506654787446801</v>
      </c>
      <c r="G397" s="130" t="s">
        <v>53</v>
      </c>
      <c r="H397" s="130" t="s">
        <v>53</v>
      </c>
      <c r="I397" s="130" t="s">
        <v>66</v>
      </c>
      <c r="J397" s="130" t="s">
        <v>45</v>
      </c>
      <c r="K397" s="130" t="s">
        <v>44</v>
      </c>
    </row>
    <row r="398" spans="1:11" x14ac:dyDescent="0.35">
      <c r="A398" s="130">
        <v>530</v>
      </c>
      <c r="B398" s="130">
        <v>37</v>
      </c>
      <c r="C398" s="130" t="s">
        <v>88</v>
      </c>
      <c r="D398" s="130">
        <v>19351</v>
      </c>
      <c r="E398" s="130" t="s">
        <v>224</v>
      </c>
      <c r="F398" s="130">
        <v>0.85506654787446801</v>
      </c>
      <c r="G398" s="130" t="s">
        <v>53</v>
      </c>
      <c r="H398" s="130" t="s">
        <v>53</v>
      </c>
      <c r="I398" s="130" t="s">
        <v>66</v>
      </c>
      <c r="J398" s="130" t="s">
        <v>45</v>
      </c>
      <c r="K398" s="130" t="s">
        <v>44</v>
      </c>
    </row>
    <row r="399" spans="1:11" x14ac:dyDescent="0.35">
      <c r="A399" s="130">
        <v>535</v>
      </c>
      <c r="B399" s="130">
        <v>37</v>
      </c>
      <c r="C399" s="130" t="s">
        <v>88</v>
      </c>
      <c r="D399" s="130">
        <v>19386</v>
      </c>
      <c r="E399" s="130" t="s">
        <v>224</v>
      </c>
      <c r="F399" s="130">
        <v>0.85506654787446801</v>
      </c>
      <c r="G399" s="130" t="s">
        <v>53</v>
      </c>
      <c r="H399" s="130" t="s">
        <v>53</v>
      </c>
      <c r="I399" s="130" t="s">
        <v>66</v>
      </c>
      <c r="J399" s="130" t="s">
        <v>45</v>
      </c>
      <c r="K399" s="130" t="s">
        <v>44</v>
      </c>
    </row>
    <row r="400" spans="1:11" x14ac:dyDescent="0.35">
      <c r="A400" s="130">
        <v>540</v>
      </c>
      <c r="B400" s="130">
        <v>37</v>
      </c>
      <c r="C400" s="130" t="s">
        <v>88</v>
      </c>
      <c r="D400" s="130">
        <v>19369</v>
      </c>
      <c r="E400" s="130" t="s">
        <v>224</v>
      </c>
      <c r="F400" s="130">
        <v>0.85506654787446801</v>
      </c>
      <c r="G400" s="130" t="s">
        <v>53</v>
      </c>
      <c r="H400" s="130" t="s">
        <v>53</v>
      </c>
      <c r="I400" s="130" t="s">
        <v>66</v>
      </c>
      <c r="J400" s="130" t="s">
        <v>45</v>
      </c>
      <c r="K400" s="130" t="s">
        <v>44</v>
      </c>
    </row>
    <row r="401" spans="1:11" x14ac:dyDescent="0.35">
      <c r="A401" s="130">
        <v>545</v>
      </c>
      <c r="B401" s="130">
        <v>37</v>
      </c>
      <c r="C401" s="130" t="s">
        <v>88</v>
      </c>
      <c r="D401" s="130">
        <v>19314</v>
      </c>
      <c r="E401" s="130" t="s">
        <v>224</v>
      </c>
      <c r="F401" s="130">
        <v>0.85506654787446801</v>
      </c>
      <c r="G401" s="130" t="s">
        <v>53</v>
      </c>
      <c r="H401" s="130" t="s">
        <v>53</v>
      </c>
      <c r="I401" s="130" t="s">
        <v>66</v>
      </c>
      <c r="J401" s="130" t="s">
        <v>45</v>
      </c>
      <c r="K401" s="130" t="s">
        <v>44</v>
      </c>
    </row>
    <row r="402" spans="1:11" x14ac:dyDescent="0.35">
      <c r="A402" s="130">
        <v>550</v>
      </c>
      <c r="B402" s="130">
        <v>37</v>
      </c>
      <c r="C402" s="130" t="s">
        <v>88</v>
      </c>
      <c r="D402" s="130">
        <v>19124</v>
      </c>
      <c r="E402" s="130" t="s">
        <v>224</v>
      </c>
      <c r="F402" s="130">
        <v>0.85506654787446801</v>
      </c>
      <c r="G402" s="130" t="s">
        <v>53</v>
      </c>
      <c r="H402" s="130" t="s">
        <v>53</v>
      </c>
      <c r="I402" s="130" t="s">
        <v>66</v>
      </c>
      <c r="J402" s="130" t="s">
        <v>45</v>
      </c>
      <c r="K402" s="130" t="s">
        <v>44</v>
      </c>
    </row>
    <row r="403" spans="1:11" x14ac:dyDescent="0.35">
      <c r="A403" s="130">
        <v>555</v>
      </c>
      <c r="B403" s="130">
        <v>37</v>
      </c>
      <c r="C403" s="130" t="s">
        <v>88</v>
      </c>
      <c r="D403" s="130">
        <v>19052</v>
      </c>
      <c r="E403" s="130" t="s">
        <v>224</v>
      </c>
      <c r="F403" s="130">
        <v>0.85506654787446801</v>
      </c>
      <c r="G403" s="130" t="s">
        <v>53</v>
      </c>
      <c r="H403" s="130" t="s">
        <v>53</v>
      </c>
      <c r="I403" s="130" t="s">
        <v>66</v>
      </c>
      <c r="J403" s="130" t="s">
        <v>45</v>
      </c>
      <c r="K403" s="130" t="s">
        <v>44</v>
      </c>
    </row>
    <row r="404" spans="1:11" x14ac:dyDescent="0.35">
      <c r="A404" s="130">
        <v>560</v>
      </c>
      <c r="B404" s="130">
        <v>37</v>
      </c>
      <c r="C404" s="130" t="s">
        <v>88</v>
      </c>
      <c r="D404" s="130">
        <v>19388</v>
      </c>
      <c r="E404" s="130" t="s">
        <v>224</v>
      </c>
      <c r="F404" s="130">
        <v>0.85506654787446801</v>
      </c>
      <c r="G404" s="130" t="s">
        <v>53</v>
      </c>
      <c r="H404" s="130" t="s">
        <v>53</v>
      </c>
      <c r="I404" s="130" t="s">
        <v>66</v>
      </c>
      <c r="J404" s="130" t="s">
        <v>45</v>
      </c>
      <c r="K404" s="130" t="s">
        <v>44</v>
      </c>
    </row>
    <row r="405" spans="1:11" x14ac:dyDescent="0.35">
      <c r="A405" s="130">
        <v>565</v>
      </c>
      <c r="B405" s="130">
        <v>37</v>
      </c>
      <c r="C405" s="130" t="s">
        <v>88</v>
      </c>
      <c r="D405" s="130">
        <v>19324</v>
      </c>
      <c r="E405" s="130" t="s">
        <v>224</v>
      </c>
      <c r="F405" s="130">
        <v>0.85506654787446801</v>
      </c>
      <c r="G405" s="130" t="s">
        <v>53</v>
      </c>
      <c r="H405" s="130" t="s">
        <v>53</v>
      </c>
      <c r="I405" s="130" t="s">
        <v>66</v>
      </c>
      <c r="J405" s="130" t="s">
        <v>45</v>
      </c>
      <c r="K405" s="130" t="s">
        <v>44</v>
      </c>
    </row>
    <row r="406" spans="1:11" x14ac:dyDescent="0.35">
      <c r="A406" s="130">
        <v>570</v>
      </c>
      <c r="B406" s="130">
        <v>37</v>
      </c>
      <c r="C406" s="130" t="s">
        <v>88</v>
      </c>
      <c r="D406" s="130">
        <v>19070</v>
      </c>
      <c r="E406" s="130" t="s">
        <v>224</v>
      </c>
      <c r="F406" s="130">
        <v>0.85506654787446801</v>
      </c>
      <c r="G406" s="130" t="s">
        <v>53</v>
      </c>
      <c r="H406" s="130" t="s">
        <v>53</v>
      </c>
      <c r="I406" s="130" t="s">
        <v>66</v>
      </c>
      <c r="J406" s="130" t="s">
        <v>45</v>
      </c>
      <c r="K406" s="130" t="s">
        <v>44</v>
      </c>
    </row>
    <row r="407" spans="1:11" x14ac:dyDescent="0.35">
      <c r="A407" s="130">
        <v>575</v>
      </c>
      <c r="B407" s="130">
        <v>37</v>
      </c>
      <c r="C407" s="130" t="s">
        <v>88</v>
      </c>
      <c r="D407" s="130">
        <v>19172</v>
      </c>
      <c r="E407" s="130" t="s">
        <v>224</v>
      </c>
      <c r="F407" s="130">
        <v>0.85506654787446801</v>
      </c>
      <c r="G407" s="130" t="s">
        <v>53</v>
      </c>
      <c r="H407" s="130" t="s">
        <v>53</v>
      </c>
      <c r="I407" s="130" t="s">
        <v>66</v>
      </c>
      <c r="J407" s="130" t="s">
        <v>45</v>
      </c>
      <c r="K407" s="130" t="s">
        <v>44</v>
      </c>
    </row>
    <row r="408" spans="1:11" x14ac:dyDescent="0.35">
      <c r="A408" s="130">
        <v>580</v>
      </c>
      <c r="B408" s="130">
        <v>37</v>
      </c>
      <c r="C408" s="130" t="s">
        <v>88</v>
      </c>
      <c r="D408" s="130">
        <v>18945</v>
      </c>
      <c r="E408" s="130" t="s">
        <v>224</v>
      </c>
      <c r="F408" s="130">
        <v>0.85506654787446801</v>
      </c>
      <c r="G408" s="130" t="s">
        <v>53</v>
      </c>
      <c r="H408" s="130" t="s">
        <v>53</v>
      </c>
      <c r="I408" s="130" t="s">
        <v>66</v>
      </c>
      <c r="J408" s="130" t="s">
        <v>45</v>
      </c>
      <c r="K408" s="130" t="s">
        <v>44</v>
      </c>
    </row>
    <row r="409" spans="1:11" x14ac:dyDescent="0.35">
      <c r="A409" s="130">
        <v>585</v>
      </c>
      <c r="B409" s="130">
        <v>37</v>
      </c>
      <c r="C409" s="130" t="s">
        <v>88</v>
      </c>
      <c r="D409" s="130">
        <v>19315</v>
      </c>
      <c r="E409" s="130" t="s">
        <v>224</v>
      </c>
      <c r="F409" s="130">
        <v>0.85506654787446801</v>
      </c>
      <c r="G409" s="130" t="s">
        <v>53</v>
      </c>
      <c r="H409" s="130" t="s">
        <v>53</v>
      </c>
      <c r="I409" s="130" t="s">
        <v>66</v>
      </c>
      <c r="J409" s="130" t="s">
        <v>45</v>
      </c>
      <c r="K409" s="130" t="s">
        <v>44</v>
      </c>
    </row>
    <row r="410" spans="1:11" x14ac:dyDescent="0.35">
      <c r="A410" s="130">
        <v>590</v>
      </c>
      <c r="B410" s="130">
        <v>37</v>
      </c>
      <c r="C410" s="130" t="s">
        <v>88</v>
      </c>
      <c r="D410" s="130">
        <v>19299</v>
      </c>
      <c r="E410" s="130" t="s">
        <v>224</v>
      </c>
      <c r="F410" s="130">
        <v>0.85506654787446801</v>
      </c>
      <c r="G410" s="130" t="s">
        <v>53</v>
      </c>
      <c r="H410" s="130" t="s">
        <v>53</v>
      </c>
      <c r="I410" s="130" t="s">
        <v>66</v>
      </c>
      <c r="J410" s="130" t="s">
        <v>45</v>
      </c>
      <c r="K410" s="130" t="s">
        <v>44</v>
      </c>
    </row>
    <row r="411" spans="1:11" x14ac:dyDescent="0.35">
      <c r="A411" s="130">
        <v>595</v>
      </c>
      <c r="B411" s="130">
        <v>37</v>
      </c>
      <c r="C411" s="130" t="s">
        <v>88</v>
      </c>
      <c r="D411" s="130">
        <v>19176</v>
      </c>
      <c r="E411" s="130" t="s">
        <v>224</v>
      </c>
      <c r="F411" s="130">
        <v>0.85506654787446801</v>
      </c>
      <c r="G411" s="130" t="s">
        <v>53</v>
      </c>
      <c r="H411" s="130" t="s">
        <v>53</v>
      </c>
      <c r="I411" s="130" t="s">
        <v>66</v>
      </c>
      <c r="J411" s="130" t="s">
        <v>45</v>
      </c>
      <c r="K411" s="130" t="s">
        <v>44</v>
      </c>
    </row>
    <row r="412" spans="1:11" x14ac:dyDescent="0.35">
      <c r="A412" s="130">
        <v>600</v>
      </c>
      <c r="B412" s="130">
        <v>37.1</v>
      </c>
      <c r="C412" s="130" t="s">
        <v>88</v>
      </c>
      <c r="D412" s="130">
        <v>19381</v>
      </c>
      <c r="E412" s="130" t="s">
        <v>224</v>
      </c>
      <c r="F412" s="130">
        <v>0.85506654787446801</v>
      </c>
      <c r="G412" s="130" t="s">
        <v>53</v>
      </c>
      <c r="H412" s="130" t="s">
        <v>53</v>
      </c>
      <c r="I412" s="130" t="s">
        <v>66</v>
      </c>
      <c r="J412" s="130" t="s">
        <v>45</v>
      </c>
      <c r="K412" s="130" t="s">
        <v>44</v>
      </c>
    </row>
    <row r="413" spans="1:11" x14ac:dyDescent="0.35">
      <c r="A413" s="130">
        <v>605</v>
      </c>
      <c r="B413" s="130">
        <v>37</v>
      </c>
      <c r="C413" s="130" t="s">
        <v>88</v>
      </c>
      <c r="D413" s="130">
        <v>19284</v>
      </c>
      <c r="E413" s="130" t="s">
        <v>224</v>
      </c>
      <c r="F413" s="130">
        <v>0.85506654787446801</v>
      </c>
      <c r="G413" s="130" t="s">
        <v>53</v>
      </c>
      <c r="H413" s="130" t="s">
        <v>53</v>
      </c>
      <c r="I413" s="130" t="s">
        <v>66</v>
      </c>
      <c r="J413" s="130" t="s">
        <v>45</v>
      </c>
      <c r="K413" s="130" t="s">
        <v>44</v>
      </c>
    </row>
    <row r="414" spans="1:11" x14ac:dyDescent="0.35">
      <c r="A414" s="130">
        <v>610</v>
      </c>
      <c r="B414" s="130">
        <v>37</v>
      </c>
      <c r="C414" s="130" t="s">
        <v>88</v>
      </c>
      <c r="D414" s="130">
        <v>19091</v>
      </c>
      <c r="E414" s="130" t="s">
        <v>224</v>
      </c>
      <c r="F414" s="130">
        <v>0.85506654787446801</v>
      </c>
      <c r="G414" s="130" t="s">
        <v>53</v>
      </c>
      <c r="H414" s="130" t="s">
        <v>53</v>
      </c>
      <c r="I414" s="130" t="s">
        <v>66</v>
      </c>
      <c r="J414" s="130" t="s">
        <v>45</v>
      </c>
      <c r="K414" s="130" t="s">
        <v>44</v>
      </c>
    </row>
    <row r="415" spans="1:11" x14ac:dyDescent="0.35">
      <c r="A415" s="130">
        <v>615</v>
      </c>
      <c r="B415" s="130">
        <v>37</v>
      </c>
      <c r="C415" s="130" t="s">
        <v>88</v>
      </c>
      <c r="D415" s="130">
        <v>19167</v>
      </c>
      <c r="E415" s="130" t="s">
        <v>224</v>
      </c>
      <c r="F415" s="130">
        <v>0.85506654787446801</v>
      </c>
      <c r="G415" s="130" t="s">
        <v>53</v>
      </c>
      <c r="H415" s="130" t="s">
        <v>53</v>
      </c>
      <c r="I415" s="130" t="s">
        <v>66</v>
      </c>
      <c r="J415" s="130" t="s">
        <v>45</v>
      </c>
      <c r="K415" s="130" t="s">
        <v>44</v>
      </c>
    </row>
    <row r="416" spans="1:11" x14ac:dyDescent="0.35">
      <c r="A416" s="130">
        <v>620</v>
      </c>
      <c r="B416" s="130">
        <v>37</v>
      </c>
      <c r="C416" s="130" t="s">
        <v>88</v>
      </c>
      <c r="D416" s="130">
        <v>18943</v>
      </c>
      <c r="E416" s="130" t="s">
        <v>224</v>
      </c>
      <c r="F416" s="130">
        <v>0.85506654787446801</v>
      </c>
      <c r="G416" s="130" t="s">
        <v>53</v>
      </c>
      <c r="H416" s="130" t="s">
        <v>53</v>
      </c>
      <c r="I416" s="130" t="s">
        <v>66</v>
      </c>
      <c r="J416" s="130" t="s">
        <v>45</v>
      </c>
      <c r="K416" s="130" t="s">
        <v>44</v>
      </c>
    </row>
    <row r="417" spans="1:11" x14ac:dyDescent="0.35">
      <c r="A417" s="130">
        <v>625</v>
      </c>
      <c r="B417" s="130">
        <v>37</v>
      </c>
      <c r="C417" s="130" t="s">
        <v>88</v>
      </c>
      <c r="D417" s="130">
        <v>19238</v>
      </c>
      <c r="E417" s="130" t="s">
        <v>224</v>
      </c>
      <c r="F417" s="130">
        <v>0.85506654787446801</v>
      </c>
      <c r="G417" s="130" t="s">
        <v>53</v>
      </c>
      <c r="H417" s="130" t="s">
        <v>53</v>
      </c>
      <c r="I417" s="130" t="s">
        <v>66</v>
      </c>
      <c r="J417" s="130" t="s">
        <v>45</v>
      </c>
      <c r="K417" s="130" t="s">
        <v>44</v>
      </c>
    </row>
    <row r="418" spans="1:11" x14ac:dyDescent="0.35">
      <c r="A418" s="130">
        <v>630</v>
      </c>
      <c r="B418" s="130">
        <v>37</v>
      </c>
      <c r="C418" s="130" t="s">
        <v>88</v>
      </c>
      <c r="D418" s="130">
        <v>19290</v>
      </c>
      <c r="E418" s="130" t="s">
        <v>224</v>
      </c>
      <c r="F418" s="130">
        <v>0.85506654787446801</v>
      </c>
      <c r="G418" s="130" t="s">
        <v>53</v>
      </c>
      <c r="H418" s="130" t="s">
        <v>53</v>
      </c>
      <c r="I418" s="130" t="s">
        <v>66</v>
      </c>
      <c r="J418" s="130" t="s">
        <v>45</v>
      </c>
      <c r="K418" s="130" t="s">
        <v>44</v>
      </c>
    </row>
    <row r="419" spans="1:11" x14ac:dyDescent="0.35">
      <c r="A419" s="130">
        <v>635</v>
      </c>
      <c r="B419" s="130">
        <v>37</v>
      </c>
      <c r="C419" s="130" t="s">
        <v>88</v>
      </c>
      <c r="D419" s="130">
        <v>19106</v>
      </c>
      <c r="E419" s="130" t="s">
        <v>224</v>
      </c>
      <c r="F419" s="130">
        <v>0.85506654787446801</v>
      </c>
      <c r="G419" s="130" t="s">
        <v>53</v>
      </c>
      <c r="H419" s="130" t="s">
        <v>53</v>
      </c>
      <c r="I419" s="130" t="s">
        <v>66</v>
      </c>
      <c r="J419" s="130" t="s">
        <v>45</v>
      </c>
      <c r="K419" s="130" t="s">
        <v>44</v>
      </c>
    </row>
    <row r="420" spans="1:11" x14ac:dyDescent="0.35">
      <c r="A420" s="130">
        <v>640</v>
      </c>
      <c r="B420" s="130">
        <v>37</v>
      </c>
      <c r="C420" s="130" t="s">
        <v>88</v>
      </c>
      <c r="D420" s="130">
        <v>19087</v>
      </c>
      <c r="E420" s="130" t="s">
        <v>224</v>
      </c>
      <c r="F420" s="130">
        <v>0.85506654787446801</v>
      </c>
      <c r="G420" s="130" t="s">
        <v>53</v>
      </c>
      <c r="H420" s="130" t="s">
        <v>53</v>
      </c>
      <c r="I420" s="130" t="s">
        <v>66</v>
      </c>
      <c r="J420" s="130" t="s">
        <v>45</v>
      </c>
      <c r="K420" s="130" t="s">
        <v>44</v>
      </c>
    </row>
    <row r="421" spans="1:11" x14ac:dyDescent="0.35">
      <c r="A421" s="130">
        <v>645</v>
      </c>
      <c r="B421" s="130">
        <v>37</v>
      </c>
      <c r="C421" s="130" t="s">
        <v>88</v>
      </c>
      <c r="D421" s="130">
        <v>19194</v>
      </c>
      <c r="E421" s="130" t="s">
        <v>224</v>
      </c>
      <c r="F421" s="130">
        <v>0.85506654787446801</v>
      </c>
      <c r="G421" s="130" t="s">
        <v>53</v>
      </c>
      <c r="H421" s="130" t="s">
        <v>53</v>
      </c>
      <c r="I421" s="130" t="s">
        <v>66</v>
      </c>
      <c r="J421" s="130" t="s">
        <v>45</v>
      </c>
      <c r="K421" s="130" t="s">
        <v>44</v>
      </c>
    </row>
    <row r="422" spans="1:11" x14ac:dyDescent="0.35">
      <c r="A422" s="130">
        <v>650</v>
      </c>
      <c r="B422" s="130">
        <v>37</v>
      </c>
      <c r="C422" s="130" t="s">
        <v>88</v>
      </c>
      <c r="D422" s="130">
        <v>19346</v>
      </c>
      <c r="E422" s="130" t="s">
        <v>224</v>
      </c>
      <c r="F422" s="130">
        <v>0.85506654787446801</v>
      </c>
      <c r="G422" s="130" t="s">
        <v>53</v>
      </c>
      <c r="H422" s="130" t="s">
        <v>53</v>
      </c>
      <c r="I422" s="130" t="s">
        <v>66</v>
      </c>
      <c r="J422" s="130" t="s">
        <v>45</v>
      </c>
      <c r="K422" s="130" t="s">
        <v>44</v>
      </c>
    </row>
    <row r="423" spans="1:11" x14ac:dyDescent="0.35">
      <c r="A423" s="130">
        <v>655</v>
      </c>
      <c r="B423" s="130">
        <v>37</v>
      </c>
      <c r="C423" s="130" t="s">
        <v>88</v>
      </c>
      <c r="D423" s="130">
        <v>19169</v>
      </c>
      <c r="E423" s="130" t="s">
        <v>224</v>
      </c>
      <c r="F423" s="130">
        <v>0.85506654787446801</v>
      </c>
      <c r="G423" s="130" t="s">
        <v>53</v>
      </c>
      <c r="H423" s="130" t="s">
        <v>53</v>
      </c>
      <c r="I423" s="130" t="s">
        <v>66</v>
      </c>
      <c r="J423" s="130" t="s">
        <v>45</v>
      </c>
      <c r="K423" s="130" t="s">
        <v>44</v>
      </c>
    </row>
    <row r="424" spans="1:11" x14ac:dyDescent="0.35">
      <c r="A424" s="130">
        <v>660</v>
      </c>
      <c r="B424" s="130">
        <v>37</v>
      </c>
      <c r="C424" s="130" t="s">
        <v>88</v>
      </c>
      <c r="D424" s="130">
        <v>19183</v>
      </c>
      <c r="E424" s="130" t="s">
        <v>224</v>
      </c>
      <c r="F424" s="130">
        <v>0.85506654787446801</v>
      </c>
      <c r="G424" s="130" t="s">
        <v>53</v>
      </c>
      <c r="H424" s="130" t="s">
        <v>53</v>
      </c>
      <c r="I424" s="130" t="s">
        <v>66</v>
      </c>
      <c r="J424" s="130" t="s">
        <v>45</v>
      </c>
      <c r="K424" s="130" t="s">
        <v>44</v>
      </c>
    </row>
    <row r="425" spans="1:11" x14ac:dyDescent="0.35">
      <c r="A425" s="130">
        <v>665</v>
      </c>
      <c r="B425" s="130">
        <v>37</v>
      </c>
      <c r="C425" s="130" t="s">
        <v>88</v>
      </c>
      <c r="D425" s="130">
        <v>19003</v>
      </c>
      <c r="E425" s="130" t="s">
        <v>224</v>
      </c>
      <c r="F425" s="130">
        <v>0.85506654787446801</v>
      </c>
      <c r="G425" s="130" t="s">
        <v>53</v>
      </c>
      <c r="H425" s="130" t="s">
        <v>53</v>
      </c>
      <c r="I425" s="130" t="s">
        <v>66</v>
      </c>
      <c r="J425" s="130" t="s">
        <v>45</v>
      </c>
      <c r="K425" s="130" t="s">
        <v>44</v>
      </c>
    </row>
    <row r="426" spans="1:11" x14ac:dyDescent="0.35">
      <c r="A426" s="130">
        <v>670</v>
      </c>
      <c r="B426" s="130">
        <v>37</v>
      </c>
      <c r="C426" s="130" t="s">
        <v>88</v>
      </c>
      <c r="D426" s="130">
        <v>19122</v>
      </c>
      <c r="E426" s="130" t="s">
        <v>224</v>
      </c>
      <c r="F426" s="130">
        <v>0.85506654787446801</v>
      </c>
      <c r="G426" s="130" t="s">
        <v>53</v>
      </c>
      <c r="H426" s="130" t="s">
        <v>53</v>
      </c>
      <c r="I426" s="130" t="s">
        <v>66</v>
      </c>
      <c r="J426" s="130" t="s">
        <v>45</v>
      </c>
      <c r="K426" s="130" t="s">
        <v>44</v>
      </c>
    </row>
    <row r="427" spans="1:11" x14ac:dyDescent="0.35">
      <c r="A427" s="130">
        <v>675</v>
      </c>
      <c r="B427" s="130">
        <v>37</v>
      </c>
      <c r="C427" s="130" t="s">
        <v>88</v>
      </c>
      <c r="D427" s="130">
        <v>19392</v>
      </c>
      <c r="E427" s="130" t="s">
        <v>224</v>
      </c>
      <c r="F427" s="130">
        <v>0.85506654787446801</v>
      </c>
      <c r="G427" s="130" t="s">
        <v>53</v>
      </c>
      <c r="H427" s="130" t="s">
        <v>53</v>
      </c>
      <c r="I427" s="130" t="s">
        <v>66</v>
      </c>
      <c r="J427" s="130" t="s">
        <v>45</v>
      </c>
      <c r="K427" s="130" t="s">
        <v>44</v>
      </c>
    </row>
    <row r="428" spans="1:11" x14ac:dyDescent="0.35">
      <c r="A428" s="130">
        <v>680</v>
      </c>
      <c r="B428" s="130">
        <v>37</v>
      </c>
      <c r="C428" s="130" t="s">
        <v>88</v>
      </c>
      <c r="D428" s="130">
        <v>19334</v>
      </c>
      <c r="E428" s="130" t="s">
        <v>224</v>
      </c>
      <c r="F428" s="130">
        <v>0.85506654787446801</v>
      </c>
      <c r="G428" s="130" t="s">
        <v>53</v>
      </c>
      <c r="H428" s="130" t="s">
        <v>53</v>
      </c>
      <c r="I428" s="130" t="s">
        <v>66</v>
      </c>
      <c r="J428" s="130" t="s">
        <v>45</v>
      </c>
      <c r="K428" s="130" t="s">
        <v>44</v>
      </c>
    </row>
    <row r="429" spans="1:11" x14ac:dyDescent="0.35">
      <c r="A429" s="130">
        <v>685</v>
      </c>
      <c r="B429" s="130">
        <v>37</v>
      </c>
      <c r="C429" s="130" t="s">
        <v>88</v>
      </c>
      <c r="D429" s="130">
        <v>19258</v>
      </c>
      <c r="E429" s="130" t="s">
        <v>224</v>
      </c>
      <c r="F429" s="130">
        <v>0.85506654787446801</v>
      </c>
      <c r="G429" s="130" t="s">
        <v>53</v>
      </c>
      <c r="H429" s="130" t="s">
        <v>53</v>
      </c>
      <c r="I429" s="130" t="s">
        <v>66</v>
      </c>
      <c r="J429" s="130" t="s">
        <v>45</v>
      </c>
      <c r="K429" s="130" t="s">
        <v>44</v>
      </c>
    </row>
    <row r="430" spans="1:11" x14ac:dyDescent="0.35">
      <c r="A430" s="130">
        <v>690</v>
      </c>
      <c r="B430" s="130">
        <v>37</v>
      </c>
      <c r="C430" s="130" t="s">
        <v>88</v>
      </c>
      <c r="D430" s="130">
        <v>19241</v>
      </c>
      <c r="E430" s="130" t="s">
        <v>224</v>
      </c>
      <c r="F430" s="130">
        <v>0.85506654787446801</v>
      </c>
      <c r="G430" s="130" t="s">
        <v>53</v>
      </c>
      <c r="H430" s="130" t="s">
        <v>53</v>
      </c>
      <c r="I430" s="130" t="s">
        <v>66</v>
      </c>
      <c r="J430" s="130" t="s">
        <v>45</v>
      </c>
      <c r="K430" s="130" t="s">
        <v>44</v>
      </c>
    </row>
    <row r="431" spans="1:11" x14ac:dyDescent="0.35">
      <c r="A431" s="130">
        <v>695</v>
      </c>
      <c r="B431" s="130">
        <v>37</v>
      </c>
      <c r="C431" s="130" t="s">
        <v>88</v>
      </c>
      <c r="D431" s="130">
        <v>19073</v>
      </c>
      <c r="E431" s="130" t="s">
        <v>224</v>
      </c>
      <c r="F431" s="130">
        <v>0.85506654787446801</v>
      </c>
      <c r="G431" s="130" t="s">
        <v>53</v>
      </c>
      <c r="H431" s="130" t="s">
        <v>53</v>
      </c>
      <c r="I431" s="130" t="s">
        <v>66</v>
      </c>
      <c r="J431" s="130" t="s">
        <v>45</v>
      </c>
      <c r="K431" s="130" t="s">
        <v>44</v>
      </c>
    </row>
    <row r="432" spans="1:11" x14ac:dyDescent="0.35">
      <c r="A432" s="130">
        <v>700</v>
      </c>
      <c r="B432" s="130">
        <v>37</v>
      </c>
      <c r="C432" s="130" t="s">
        <v>88</v>
      </c>
      <c r="D432" s="130">
        <v>18957</v>
      </c>
      <c r="E432" s="130" t="s">
        <v>224</v>
      </c>
      <c r="F432" s="130">
        <v>0.85506654787446801</v>
      </c>
      <c r="G432" s="130" t="s">
        <v>53</v>
      </c>
      <c r="H432" s="130" t="s">
        <v>53</v>
      </c>
      <c r="I432" s="130" t="s">
        <v>66</v>
      </c>
      <c r="J432" s="130" t="s">
        <v>45</v>
      </c>
      <c r="K432" s="130" t="s">
        <v>44</v>
      </c>
    </row>
    <row r="433" spans="1:11" x14ac:dyDescent="0.35">
      <c r="A433" s="130">
        <v>705</v>
      </c>
      <c r="B433" s="130">
        <v>37</v>
      </c>
      <c r="C433" s="130" t="s">
        <v>88</v>
      </c>
      <c r="D433" s="130">
        <v>19344</v>
      </c>
      <c r="E433" s="130" t="s">
        <v>224</v>
      </c>
      <c r="F433" s="130">
        <v>0.85506654787446801</v>
      </c>
      <c r="G433" s="130" t="s">
        <v>53</v>
      </c>
      <c r="H433" s="130" t="s">
        <v>53</v>
      </c>
      <c r="I433" s="130" t="s">
        <v>66</v>
      </c>
      <c r="J433" s="130" t="s">
        <v>45</v>
      </c>
      <c r="K433" s="130" t="s">
        <v>44</v>
      </c>
    </row>
    <row r="434" spans="1:11" x14ac:dyDescent="0.35">
      <c r="A434" s="130">
        <v>710</v>
      </c>
      <c r="B434" s="130">
        <v>37</v>
      </c>
      <c r="C434" s="130" t="s">
        <v>88</v>
      </c>
      <c r="D434" s="130">
        <v>19150</v>
      </c>
      <c r="E434" s="130" t="s">
        <v>224</v>
      </c>
      <c r="F434" s="130">
        <v>0.85506654787446801</v>
      </c>
      <c r="G434" s="130" t="s">
        <v>53</v>
      </c>
      <c r="H434" s="130" t="s">
        <v>53</v>
      </c>
      <c r="I434" s="130" t="s">
        <v>66</v>
      </c>
      <c r="J434" s="130" t="s">
        <v>45</v>
      </c>
      <c r="K434" s="130" t="s">
        <v>44</v>
      </c>
    </row>
    <row r="435" spans="1:11" x14ac:dyDescent="0.35">
      <c r="A435" s="130">
        <v>715</v>
      </c>
      <c r="B435" s="130">
        <v>37</v>
      </c>
      <c r="C435" s="130" t="s">
        <v>88</v>
      </c>
      <c r="D435" s="130">
        <v>19136</v>
      </c>
      <c r="E435" s="130" t="s">
        <v>224</v>
      </c>
      <c r="F435" s="130">
        <v>0.85506654787446801</v>
      </c>
      <c r="G435" s="130" t="s">
        <v>53</v>
      </c>
      <c r="H435" s="130" t="s">
        <v>53</v>
      </c>
      <c r="I435" s="130" t="s">
        <v>66</v>
      </c>
      <c r="J435" s="130" t="s">
        <v>45</v>
      </c>
      <c r="K435" s="130" t="s">
        <v>44</v>
      </c>
    </row>
    <row r="436" spans="1:11" x14ac:dyDescent="0.35">
      <c r="A436" s="130">
        <v>720</v>
      </c>
      <c r="B436" s="130">
        <v>37</v>
      </c>
      <c r="C436" s="130" t="s">
        <v>88</v>
      </c>
      <c r="D436" s="130">
        <v>19341</v>
      </c>
      <c r="E436" s="130" t="s">
        <v>224</v>
      </c>
      <c r="F436" s="130">
        <v>0.85506654787446801</v>
      </c>
      <c r="G436" s="130" t="s">
        <v>53</v>
      </c>
      <c r="H436" s="130" t="s">
        <v>53</v>
      </c>
      <c r="I436" s="130" t="s">
        <v>66</v>
      </c>
      <c r="J436" s="130" t="s">
        <v>45</v>
      </c>
      <c r="K436" s="130" t="s">
        <v>44</v>
      </c>
    </row>
    <row r="437" spans="1:11" x14ac:dyDescent="0.35">
      <c r="A437" s="130">
        <v>0</v>
      </c>
      <c r="B437" s="130">
        <v>37</v>
      </c>
      <c r="C437" s="130" t="s">
        <v>89</v>
      </c>
      <c r="D437" s="130">
        <v>16</v>
      </c>
      <c r="E437" s="130" t="s">
        <v>224</v>
      </c>
      <c r="F437" s="130">
        <v>1.2640114185970399</v>
      </c>
      <c r="G437" s="130" t="s">
        <v>53</v>
      </c>
      <c r="H437" s="130" t="s">
        <v>53</v>
      </c>
      <c r="I437" s="130" t="s">
        <v>66</v>
      </c>
      <c r="J437" s="130" t="s">
        <v>45</v>
      </c>
      <c r="K437" s="130" t="s">
        <v>44</v>
      </c>
    </row>
    <row r="438" spans="1:11" x14ac:dyDescent="0.35">
      <c r="A438" s="130">
        <v>5</v>
      </c>
      <c r="B438" s="130">
        <v>37</v>
      </c>
      <c r="C438" s="130" t="s">
        <v>89</v>
      </c>
      <c r="D438" s="130">
        <v>117</v>
      </c>
      <c r="E438" s="130" t="s">
        <v>224</v>
      </c>
      <c r="F438" s="130">
        <v>1.2640114185970399</v>
      </c>
      <c r="G438" s="130" t="s">
        <v>53</v>
      </c>
      <c r="H438" s="130" t="s">
        <v>53</v>
      </c>
      <c r="I438" s="130" t="s">
        <v>66</v>
      </c>
      <c r="J438" s="130" t="s">
        <v>45</v>
      </c>
      <c r="K438" s="130" t="s">
        <v>44</v>
      </c>
    </row>
    <row r="439" spans="1:11" x14ac:dyDescent="0.35">
      <c r="A439" s="130">
        <v>10</v>
      </c>
      <c r="B439" s="130">
        <v>37</v>
      </c>
      <c r="C439" s="130" t="s">
        <v>89</v>
      </c>
      <c r="D439" s="130">
        <v>511</v>
      </c>
      <c r="E439" s="130" t="s">
        <v>224</v>
      </c>
      <c r="F439" s="130">
        <v>1.2640114185970399</v>
      </c>
      <c r="G439" s="130" t="s">
        <v>53</v>
      </c>
      <c r="H439" s="130" t="s">
        <v>53</v>
      </c>
      <c r="I439" s="130" t="s">
        <v>66</v>
      </c>
      <c r="J439" s="130" t="s">
        <v>45</v>
      </c>
      <c r="K439" s="130" t="s">
        <v>44</v>
      </c>
    </row>
    <row r="440" spans="1:11" x14ac:dyDescent="0.35">
      <c r="A440" s="130">
        <v>15</v>
      </c>
      <c r="B440" s="130">
        <v>36.9</v>
      </c>
      <c r="C440" s="130" t="s">
        <v>89</v>
      </c>
      <c r="D440" s="130">
        <v>1310</v>
      </c>
      <c r="E440" s="130" t="s">
        <v>224</v>
      </c>
      <c r="F440" s="130">
        <v>1.2640114185970399</v>
      </c>
      <c r="G440" s="130" t="s">
        <v>53</v>
      </c>
      <c r="H440" s="130" t="s">
        <v>53</v>
      </c>
      <c r="I440" s="130" t="s">
        <v>66</v>
      </c>
      <c r="J440" s="130" t="s">
        <v>45</v>
      </c>
      <c r="K440" s="130" t="s">
        <v>44</v>
      </c>
    </row>
    <row r="441" spans="1:11" x14ac:dyDescent="0.35">
      <c r="A441" s="130">
        <v>20</v>
      </c>
      <c r="B441" s="130">
        <v>37</v>
      </c>
      <c r="C441" s="130" t="s">
        <v>89</v>
      </c>
      <c r="D441" s="130">
        <v>2370</v>
      </c>
      <c r="E441" s="130" t="s">
        <v>224</v>
      </c>
      <c r="F441" s="130">
        <v>1.2640114185970399</v>
      </c>
      <c r="G441" s="130" t="s">
        <v>53</v>
      </c>
      <c r="H441" s="130" t="s">
        <v>53</v>
      </c>
      <c r="I441" s="130" t="s">
        <v>66</v>
      </c>
      <c r="J441" s="130" t="s">
        <v>45</v>
      </c>
      <c r="K441" s="130" t="s">
        <v>44</v>
      </c>
    </row>
    <row r="442" spans="1:11" x14ac:dyDescent="0.35">
      <c r="A442" s="130">
        <v>25</v>
      </c>
      <c r="B442" s="130">
        <v>37</v>
      </c>
      <c r="C442" s="130" t="s">
        <v>89</v>
      </c>
      <c r="D442" s="130">
        <v>3751</v>
      </c>
      <c r="E442" s="130" t="s">
        <v>224</v>
      </c>
      <c r="F442" s="130">
        <v>1.2640114185970399</v>
      </c>
      <c r="G442" s="130" t="s">
        <v>53</v>
      </c>
      <c r="H442" s="130" t="s">
        <v>53</v>
      </c>
      <c r="I442" s="130" t="s">
        <v>66</v>
      </c>
      <c r="J442" s="130" t="s">
        <v>45</v>
      </c>
      <c r="K442" s="130" t="s">
        <v>44</v>
      </c>
    </row>
    <row r="443" spans="1:11" x14ac:dyDescent="0.35">
      <c r="A443" s="130">
        <v>30</v>
      </c>
      <c r="B443" s="130">
        <v>36.9</v>
      </c>
      <c r="C443" s="130" t="s">
        <v>89</v>
      </c>
      <c r="D443" s="130">
        <v>5223</v>
      </c>
      <c r="E443" s="130" t="s">
        <v>224</v>
      </c>
      <c r="F443" s="130">
        <v>1.2640114185970399</v>
      </c>
      <c r="G443" s="130" t="s">
        <v>53</v>
      </c>
      <c r="H443" s="130" t="s">
        <v>53</v>
      </c>
      <c r="I443" s="130" t="s">
        <v>66</v>
      </c>
      <c r="J443" s="130" t="s">
        <v>45</v>
      </c>
      <c r="K443" s="130" t="s">
        <v>44</v>
      </c>
    </row>
    <row r="444" spans="1:11" x14ac:dyDescent="0.35">
      <c r="A444" s="130">
        <v>35</v>
      </c>
      <c r="B444" s="130">
        <v>37</v>
      </c>
      <c r="C444" s="130" t="s">
        <v>89</v>
      </c>
      <c r="D444" s="130">
        <v>6730</v>
      </c>
      <c r="E444" s="130" t="s">
        <v>224</v>
      </c>
      <c r="F444" s="130">
        <v>1.2640114185970399</v>
      </c>
      <c r="G444" s="130" t="s">
        <v>53</v>
      </c>
      <c r="H444" s="130" t="s">
        <v>53</v>
      </c>
      <c r="I444" s="130" t="s">
        <v>66</v>
      </c>
      <c r="J444" s="130" t="s">
        <v>45</v>
      </c>
      <c r="K444" s="130" t="s">
        <v>44</v>
      </c>
    </row>
    <row r="445" spans="1:11" x14ac:dyDescent="0.35">
      <c r="A445" s="130">
        <v>40</v>
      </c>
      <c r="B445" s="130">
        <v>37</v>
      </c>
      <c r="C445" s="130" t="s">
        <v>89</v>
      </c>
      <c r="D445" s="130">
        <v>8205</v>
      </c>
      <c r="E445" s="130" t="s">
        <v>224</v>
      </c>
      <c r="F445" s="130">
        <v>1.2640114185970399</v>
      </c>
      <c r="G445" s="130" t="s">
        <v>53</v>
      </c>
      <c r="H445" s="130" t="s">
        <v>53</v>
      </c>
      <c r="I445" s="130" t="s">
        <v>66</v>
      </c>
      <c r="J445" s="130" t="s">
        <v>45</v>
      </c>
      <c r="K445" s="130" t="s">
        <v>44</v>
      </c>
    </row>
    <row r="446" spans="1:11" x14ac:dyDescent="0.35">
      <c r="A446" s="130">
        <v>45</v>
      </c>
      <c r="B446" s="130">
        <v>37</v>
      </c>
      <c r="C446" s="130" t="s">
        <v>89</v>
      </c>
      <c r="D446" s="130">
        <v>9707</v>
      </c>
      <c r="E446" s="130" t="s">
        <v>224</v>
      </c>
      <c r="F446" s="130">
        <v>1.2640114185970399</v>
      </c>
      <c r="G446" s="130" t="s">
        <v>53</v>
      </c>
      <c r="H446" s="130" t="s">
        <v>53</v>
      </c>
      <c r="I446" s="130" t="s">
        <v>66</v>
      </c>
      <c r="J446" s="130" t="s">
        <v>45</v>
      </c>
      <c r="K446" s="130" t="s">
        <v>44</v>
      </c>
    </row>
    <row r="447" spans="1:11" x14ac:dyDescent="0.35">
      <c r="A447" s="130">
        <v>50</v>
      </c>
      <c r="B447" s="130">
        <v>37</v>
      </c>
      <c r="C447" s="130" t="s">
        <v>89</v>
      </c>
      <c r="D447" s="130">
        <v>11048</v>
      </c>
      <c r="E447" s="130" t="s">
        <v>224</v>
      </c>
      <c r="F447" s="130">
        <v>1.2640114185970399</v>
      </c>
      <c r="G447" s="130" t="s">
        <v>53</v>
      </c>
      <c r="H447" s="130" t="s">
        <v>53</v>
      </c>
      <c r="I447" s="130" t="s">
        <v>66</v>
      </c>
      <c r="J447" s="130" t="s">
        <v>45</v>
      </c>
      <c r="K447" s="130" t="s">
        <v>44</v>
      </c>
    </row>
    <row r="448" spans="1:11" x14ac:dyDescent="0.35">
      <c r="A448" s="130">
        <v>55</v>
      </c>
      <c r="B448" s="130">
        <v>37</v>
      </c>
      <c r="C448" s="130" t="s">
        <v>89</v>
      </c>
      <c r="D448" s="130">
        <v>12224</v>
      </c>
      <c r="E448" s="130" t="s">
        <v>224</v>
      </c>
      <c r="F448" s="130">
        <v>1.2640114185970399</v>
      </c>
      <c r="G448" s="130" t="s">
        <v>53</v>
      </c>
      <c r="H448" s="130" t="s">
        <v>53</v>
      </c>
      <c r="I448" s="130" t="s">
        <v>66</v>
      </c>
      <c r="J448" s="130" t="s">
        <v>45</v>
      </c>
      <c r="K448" s="130" t="s">
        <v>44</v>
      </c>
    </row>
    <row r="449" spans="1:11" x14ac:dyDescent="0.35">
      <c r="A449" s="130">
        <v>60</v>
      </c>
      <c r="B449" s="130">
        <v>37</v>
      </c>
      <c r="C449" s="130" t="s">
        <v>89</v>
      </c>
      <c r="D449" s="130">
        <v>13548</v>
      </c>
      <c r="E449" s="130" t="s">
        <v>224</v>
      </c>
      <c r="F449" s="130">
        <v>1.2640114185970399</v>
      </c>
      <c r="G449" s="130" t="s">
        <v>53</v>
      </c>
      <c r="H449" s="130" t="s">
        <v>53</v>
      </c>
      <c r="I449" s="130" t="s">
        <v>66</v>
      </c>
      <c r="J449" s="130" t="s">
        <v>45</v>
      </c>
      <c r="K449" s="130" t="s">
        <v>44</v>
      </c>
    </row>
    <row r="450" spans="1:11" x14ac:dyDescent="0.35">
      <c r="A450" s="130">
        <v>65</v>
      </c>
      <c r="B450" s="130">
        <v>37</v>
      </c>
      <c r="C450" s="130" t="s">
        <v>89</v>
      </c>
      <c r="D450" s="130">
        <v>14601</v>
      </c>
      <c r="E450" s="130" t="s">
        <v>224</v>
      </c>
      <c r="F450" s="130">
        <v>1.2640114185970399</v>
      </c>
      <c r="G450" s="130" t="s">
        <v>53</v>
      </c>
      <c r="H450" s="130" t="s">
        <v>53</v>
      </c>
      <c r="I450" s="130" t="s">
        <v>66</v>
      </c>
      <c r="J450" s="130" t="s">
        <v>45</v>
      </c>
      <c r="K450" s="130" t="s">
        <v>44</v>
      </c>
    </row>
    <row r="451" spans="1:11" x14ac:dyDescent="0.35">
      <c r="A451" s="130">
        <v>70</v>
      </c>
      <c r="B451" s="130">
        <v>37.1</v>
      </c>
      <c r="C451" s="130" t="s">
        <v>89</v>
      </c>
      <c r="D451" s="130">
        <v>15346</v>
      </c>
      <c r="E451" s="130" t="s">
        <v>224</v>
      </c>
      <c r="F451" s="130">
        <v>1.2640114185970399</v>
      </c>
      <c r="G451" s="130" t="s">
        <v>53</v>
      </c>
      <c r="H451" s="130" t="s">
        <v>53</v>
      </c>
      <c r="I451" s="130" t="s">
        <v>66</v>
      </c>
      <c r="J451" s="130" t="s">
        <v>45</v>
      </c>
      <c r="K451" s="130" t="s">
        <v>44</v>
      </c>
    </row>
    <row r="452" spans="1:11" x14ac:dyDescent="0.35">
      <c r="A452" s="130">
        <v>75</v>
      </c>
      <c r="B452" s="130">
        <v>37</v>
      </c>
      <c r="C452" s="130" t="s">
        <v>89</v>
      </c>
      <c r="D452" s="130">
        <v>16251</v>
      </c>
      <c r="E452" s="130" t="s">
        <v>224</v>
      </c>
      <c r="F452" s="130">
        <v>1.2640114185970399</v>
      </c>
      <c r="G452" s="130" t="s">
        <v>53</v>
      </c>
      <c r="H452" s="130" t="s">
        <v>53</v>
      </c>
      <c r="I452" s="130" t="s">
        <v>66</v>
      </c>
      <c r="J452" s="130" t="s">
        <v>45</v>
      </c>
      <c r="K452" s="130" t="s">
        <v>44</v>
      </c>
    </row>
    <row r="453" spans="1:11" x14ac:dyDescent="0.35">
      <c r="A453" s="130">
        <v>80</v>
      </c>
      <c r="B453" s="130">
        <v>37</v>
      </c>
      <c r="C453" s="130" t="s">
        <v>89</v>
      </c>
      <c r="D453" s="130">
        <v>16638</v>
      </c>
      <c r="E453" s="130" t="s">
        <v>224</v>
      </c>
      <c r="F453" s="130">
        <v>1.2640114185970399</v>
      </c>
      <c r="G453" s="130" t="s">
        <v>53</v>
      </c>
      <c r="H453" s="130" t="s">
        <v>53</v>
      </c>
      <c r="I453" s="130" t="s">
        <v>66</v>
      </c>
      <c r="J453" s="130" t="s">
        <v>45</v>
      </c>
      <c r="K453" s="130" t="s">
        <v>44</v>
      </c>
    </row>
    <row r="454" spans="1:11" x14ac:dyDescent="0.35">
      <c r="A454" s="130">
        <v>85</v>
      </c>
      <c r="B454" s="130">
        <v>37</v>
      </c>
      <c r="C454" s="130" t="s">
        <v>89</v>
      </c>
      <c r="D454" s="130">
        <v>17268</v>
      </c>
      <c r="E454" s="130" t="s">
        <v>224</v>
      </c>
      <c r="F454" s="130">
        <v>1.2640114185970399</v>
      </c>
      <c r="G454" s="130" t="s">
        <v>53</v>
      </c>
      <c r="H454" s="130" t="s">
        <v>53</v>
      </c>
      <c r="I454" s="130" t="s">
        <v>66</v>
      </c>
      <c r="J454" s="130" t="s">
        <v>45</v>
      </c>
      <c r="K454" s="130" t="s">
        <v>44</v>
      </c>
    </row>
    <row r="455" spans="1:11" x14ac:dyDescent="0.35">
      <c r="A455" s="130">
        <v>90</v>
      </c>
      <c r="B455" s="130">
        <v>37</v>
      </c>
      <c r="C455" s="130" t="s">
        <v>89</v>
      </c>
      <c r="D455" s="130">
        <v>17669</v>
      </c>
      <c r="E455" s="130" t="s">
        <v>224</v>
      </c>
      <c r="F455" s="130">
        <v>1.2640114185970399</v>
      </c>
      <c r="G455" s="130" t="s">
        <v>53</v>
      </c>
      <c r="H455" s="130" t="s">
        <v>53</v>
      </c>
      <c r="I455" s="130" t="s">
        <v>66</v>
      </c>
      <c r="J455" s="130" t="s">
        <v>45</v>
      </c>
      <c r="K455" s="130" t="s">
        <v>44</v>
      </c>
    </row>
    <row r="456" spans="1:11" x14ac:dyDescent="0.35">
      <c r="A456" s="130">
        <v>95</v>
      </c>
      <c r="B456" s="130">
        <v>37</v>
      </c>
      <c r="C456" s="130" t="s">
        <v>89</v>
      </c>
      <c r="D456" s="130">
        <v>17626</v>
      </c>
      <c r="E456" s="130" t="s">
        <v>224</v>
      </c>
      <c r="F456" s="130">
        <v>1.2640114185970399</v>
      </c>
      <c r="G456" s="130" t="s">
        <v>53</v>
      </c>
      <c r="H456" s="130" t="s">
        <v>53</v>
      </c>
      <c r="I456" s="130" t="s">
        <v>66</v>
      </c>
      <c r="J456" s="130" t="s">
        <v>45</v>
      </c>
      <c r="K456" s="130" t="s">
        <v>44</v>
      </c>
    </row>
    <row r="457" spans="1:11" x14ac:dyDescent="0.35">
      <c r="A457" s="130">
        <v>100</v>
      </c>
      <c r="B457" s="130">
        <v>37</v>
      </c>
      <c r="C457" s="130" t="s">
        <v>89</v>
      </c>
      <c r="D457" s="130">
        <v>17988</v>
      </c>
      <c r="E457" s="130" t="s">
        <v>224</v>
      </c>
      <c r="F457" s="130">
        <v>1.2640114185970399</v>
      </c>
      <c r="G457" s="130" t="s">
        <v>53</v>
      </c>
      <c r="H457" s="130" t="s">
        <v>53</v>
      </c>
      <c r="I457" s="130" t="s">
        <v>66</v>
      </c>
      <c r="J457" s="130" t="s">
        <v>45</v>
      </c>
      <c r="K457" s="130" t="s">
        <v>44</v>
      </c>
    </row>
    <row r="458" spans="1:11" x14ac:dyDescent="0.35">
      <c r="A458" s="130">
        <v>105</v>
      </c>
      <c r="B458" s="130">
        <v>37</v>
      </c>
      <c r="C458" s="130" t="s">
        <v>89</v>
      </c>
      <c r="D458" s="130">
        <v>18102</v>
      </c>
      <c r="E458" s="130" t="s">
        <v>224</v>
      </c>
      <c r="F458" s="130">
        <v>1.2640114185970399</v>
      </c>
      <c r="G458" s="130" t="s">
        <v>53</v>
      </c>
      <c r="H458" s="130" t="s">
        <v>53</v>
      </c>
      <c r="I458" s="130" t="s">
        <v>66</v>
      </c>
      <c r="J458" s="130" t="s">
        <v>45</v>
      </c>
      <c r="K458" s="130" t="s">
        <v>44</v>
      </c>
    </row>
    <row r="459" spans="1:11" x14ac:dyDescent="0.35">
      <c r="A459" s="130">
        <v>110</v>
      </c>
      <c r="B459" s="130">
        <v>37</v>
      </c>
      <c r="C459" s="130" t="s">
        <v>89</v>
      </c>
      <c r="D459" s="130">
        <v>18349</v>
      </c>
      <c r="E459" s="130" t="s">
        <v>224</v>
      </c>
      <c r="F459" s="130">
        <v>1.2640114185970399</v>
      </c>
      <c r="G459" s="130" t="s">
        <v>53</v>
      </c>
      <c r="H459" s="130" t="s">
        <v>53</v>
      </c>
      <c r="I459" s="130" t="s">
        <v>66</v>
      </c>
      <c r="J459" s="130" t="s">
        <v>45</v>
      </c>
      <c r="K459" s="130" t="s">
        <v>44</v>
      </c>
    </row>
    <row r="460" spans="1:11" x14ac:dyDescent="0.35">
      <c r="A460" s="130">
        <v>115</v>
      </c>
      <c r="B460" s="130">
        <v>37</v>
      </c>
      <c r="C460" s="130" t="s">
        <v>89</v>
      </c>
      <c r="D460" s="130">
        <v>18551</v>
      </c>
      <c r="E460" s="130" t="s">
        <v>224</v>
      </c>
      <c r="F460" s="130">
        <v>1.2640114185970399</v>
      </c>
      <c r="G460" s="130" t="s">
        <v>53</v>
      </c>
      <c r="H460" s="130" t="s">
        <v>53</v>
      </c>
      <c r="I460" s="130" t="s">
        <v>66</v>
      </c>
      <c r="J460" s="130" t="s">
        <v>45</v>
      </c>
      <c r="K460" s="130" t="s">
        <v>44</v>
      </c>
    </row>
    <row r="461" spans="1:11" x14ac:dyDescent="0.35">
      <c r="A461" s="130">
        <v>120</v>
      </c>
      <c r="B461" s="130">
        <v>36.9</v>
      </c>
      <c r="C461" s="130" t="s">
        <v>89</v>
      </c>
      <c r="D461" s="130">
        <v>18589</v>
      </c>
      <c r="E461" s="130" t="s">
        <v>224</v>
      </c>
      <c r="F461" s="130">
        <v>1.2640114185970399</v>
      </c>
      <c r="G461" s="130" t="s">
        <v>53</v>
      </c>
      <c r="H461" s="130" t="s">
        <v>53</v>
      </c>
      <c r="I461" s="130" t="s">
        <v>66</v>
      </c>
      <c r="J461" s="130" t="s">
        <v>45</v>
      </c>
      <c r="K461" s="130" t="s">
        <v>44</v>
      </c>
    </row>
    <row r="462" spans="1:11" x14ac:dyDescent="0.35">
      <c r="A462" s="130">
        <v>125</v>
      </c>
      <c r="B462" s="130">
        <v>37</v>
      </c>
      <c r="C462" s="130" t="s">
        <v>89</v>
      </c>
      <c r="D462" s="130">
        <v>18827</v>
      </c>
      <c r="E462" s="130" t="s">
        <v>224</v>
      </c>
      <c r="F462" s="130">
        <v>1.2640114185970399</v>
      </c>
      <c r="G462" s="130" t="s">
        <v>53</v>
      </c>
      <c r="H462" s="130" t="s">
        <v>53</v>
      </c>
      <c r="I462" s="130" t="s">
        <v>66</v>
      </c>
      <c r="J462" s="130" t="s">
        <v>45</v>
      </c>
      <c r="K462" s="130" t="s">
        <v>44</v>
      </c>
    </row>
    <row r="463" spans="1:11" x14ac:dyDescent="0.35">
      <c r="A463" s="130">
        <v>130</v>
      </c>
      <c r="B463" s="130">
        <v>37</v>
      </c>
      <c r="C463" s="130" t="s">
        <v>89</v>
      </c>
      <c r="D463" s="130">
        <v>18783</v>
      </c>
      <c r="E463" s="130" t="s">
        <v>224</v>
      </c>
      <c r="F463" s="130">
        <v>1.2640114185970399</v>
      </c>
      <c r="G463" s="130" t="s">
        <v>53</v>
      </c>
      <c r="H463" s="130" t="s">
        <v>53</v>
      </c>
      <c r="I463" s="130" t="s">
        <v>66</v>
      </c>
      <c r="J463" s="130" t="s">
        <v>45</v>
      </c>
      <c r="K463" s="130" t="s">
        <v>44</v>
      </c>
    </row>
    <row r="464" spans="1:11" x14ac:dyDescent="0.35">
      <c r="A464" s="130">
        <v>135</v>
      </c>
      <c r="B464" s="130">
        <v>37</v>
      </c>
      <c r="C464" s="130" t="s">
        <v>89</v>
      </c>
      <c r="D464" s="130">
        <v>18751</v>
      </c>
      <c r="E464" s="130" t="s">
        <v>224</v>
      </c>
      <c r="F464" s="130">
        <v>1.2640114185970399</v>
      </c>
      <c r="G464" s="130" t="s">
        <v>53</v>
      </c>
      <c r="H464" s="130" t="s">
        <v>53</v>
      </c>
      <c r="I464" s="130" t="s">
        <v>66</v>
      </c>
      <c r="J464" s="130" t="s">
        <v>45</v>
      </c>
      <c r="K464" s="130" t="s">
        <v>44</v>
      </c>
    </row>
    <row r="465" spans="1:11" x14ac:dyDescent="0.35">
      <c r="A465" s="130">
        <v>140</v>
      </c>
      <c r="B465" s="130">
        <v>37</v>
      </c>
      <c r="C465" s="130" t="s">
        <v>89</v>
      </c>
      <c r="D465" s="130">
        <v>18841</v>
      </c>
      <c r="E465" s="130" t="s">
        <v>224</v>
      </c>
      <c r="F465" s="130">
        <v>1.2640114185970399</v>
      </c>
      <c r="G465" s="130" t="s">
        <v>53</v>
      </c>
      <c r="H465" s="130" t="s">
        <v>53</v>
      </c>
      <c r="I465" s="130" t="s">
        <v>66</v>
      </c>
      <c r="J465" s="130" t="s">
        <v>45</v>
      </c>
      <c r="K465" s="130" t="s">
        <v>44</v>
      </c>
    </row>
    <row r="466" spans="1:11" x14ac:dyDescent="0.35">
      <c r="A466" s="130">
        <v>145</v>
      </c>
      <c r="B466" s="130">
        <v>37</v>
      </c>
      <c r="C466" s="130" t="s">
        <v>89</v>
      </c>
      <c r="D466" s="130">
        <v>18964</v>
      </c>
      <c r="E466" s="130" t="s">
        <v>224</v>
      </c>
      <c r="F466" s="130">
        <v>1.2640114185970399</v>
      </c>
      <c r="G466" s="130" t="s">
        <v>53</v>
      </c>
      <c r="H466" s="130" t="s">
        <v>53</v>
      </c>
      <c r="I466" s="130" t="s">
        <v>66</v>
      </c>
      <c r="J466" s="130" t="s">
        <v>45</v>
      </c>
      <c r="K466" s="130" t="s">
        <v>44</v>
      </c>
    </row>
    <row r="467" spans="1:11" x14ac:dyDescent="0.35">
      <c r="A467" s="130">
        <v>150</v>
      </c>
      <c r="B467" s="130">
        <v>37</v>
      </c>
      <c r="C467" s="130" t="s">
        <v>89</v>
      </c>
      <c r="D467" s="130">
        <v>18868</v>
      </c>
      <c r="E467" s="130" t="s">
        <v>224</v>
      </c>
      <c r="F467" s="130">
        <v>1.2640114185970399</v>
      </c>
      <c r="G467" s="130" t="s">
        <v>53</v>
      </c>
      <c r="H467" s="130" t="s">
        <v>53</v>
      </c>
      <c r="I467" s="130" t="s">
        <v>66</v>
      </c>
      <c r="J467" s="130" t="s">
        <v>45</v>
      </c>
      <c r="K467" s="130" t="s">
        <v>44</v>
      </c>
    </row>
    <row r="468" spans="1:11" x14ac:dyDescent="0.35">
      <c r="A468" s="130">
        <v>155</v>
      </c>
      <c r="B468" s="130">
        <v>37</v>
      </c>
      <c r="C468" s="130" t="s">
        <v>89</v>
      </c>
      <c r="D468" s="130">
        <v>18970</v>
      </c>
      <c r="E468" s="130" t="s">
        <v>224</v>
      </c>
      <c r="F468" s="130">
        <v>1.2640114185970399</v>
      </c>
      <c r="G468" s="130" t="s">
        <v>53</v>
      </c>
      <c r="H468" s="130" t="s">
        <v>53</v>
      </c>
      <c r="I468" s="130" t="s">
        <v>66</v>
      </c>
      <c r="J468" s="130" t="s">
        <v>45</v>
      </c>
      <c r="K468" s="130" t="s">
        <v>44</v>
      </c>
    </row>
    <row r="469" spans="1:11" x14ac:dyDescent="0.35">
      <c r="A469" s="130">
        <v>160</v>
      </c>
      <c r="B469" s="130">
        <v>37</v>
      </c>
      <c r="C469" s="130" t="s">
        <v>89</v>
      </c>
      <c r="D469" s="130">
        <v>18924</v>
      </c>
      <c r="E469" s="130" t="s">
        <v>224</v>
      </c>
      <c r="F469" s="130">
        <v>1.2640114185970399</v>
      </c>
      <c r="G469" s="130" t="s">
        <v>53</v>
      </c>
      <c r="H469" s="130" t="s">
        <v>53</v>
      </c>
      <c r="I469" s="130" t="s">
        <v>66</v>
      </c>
      <c r="J469" s="130" t="s">
        <v>45</v>
      </c>
      <c r="K469" s="130" t="s">
        <v>44</v>
      </c>
    </row>
    <row r="470" spans="1:11" x14ac:dyDescent="0.35">
      <c r="A470" s="130">
        <v>165</v>
      </c>
      <c r="B470" s="130">
        <v>37</v>
      </c>
      <c r="C470" s="130" t="s">
        <v>89</v>
      </c>
      <c r="D470" s="130">
        <v>18783</v>
      </c>
      <c r="E470" s="130" t="s">
        <v>224</v>
      </c>
      <c r="F470" s="130">
        <v>1.2640114185970399</v>
      </c>
      <c r="G470" s="130" t="s">
        <v>53</v>
      </c>
      <c r="H470" s="130" t="s">
        <v>53</v>
      </c>
      <c r="I470" s="130" t="s">
        <v>66</v>
      </c>
      <c r="J470" s="130" t="s">
        <v>45</v>
      </c>
      <c r="K470" s="130" t="s">
        <v>44</v>
      </c>
    </row>
    <row r="471" spans="1:11" x14ac:dyDescent="0.35">
      <c r="A471" s="130">
        <v>170</v>
      </c>
      <c r="B471" s="130">
        <v>37</v>
      </c>
      <c r="C471" s="130" t="s">
        <v>89</v>
      </c>
      <c r="D471" s="130">
        <v>19009</v>
      </c>
      <c r="E471" s="130" t="s">
        <v>224</v>
      </c>
      <c r="F471" s="130">
        <v>1.2640114185970399</v>
      </c>
      <c r="G471" s="130" t="s">
        <v>53</v>
      </c>
      <c r="H471" s="130" t="s">
        <v>53</v>
      </c>
      <c r="I471" s="130" t="s">
        <v>66</v>
      </c>
      <c r="J471" s="130" t="s">
        <v>45</v>
      </c>
      <c r="K471" s="130" t="s">
        <v>44</v>
      </c>
    </row>
    <row r="472" spans="1:11" x14ac:dyDescent="0.35">
      <c r="A472" s="130">
        <v>175</v>
      </c>
      <c r="B472" s="130">
        <v>37</v>
      </c>
      <c r="C472" s="130" t="s">
        <v>89</v>
      </c>
      <c r="D472" s="130">
        <v>18906</v>
      </c>
      <c r="E472" s="130" t="s">
        <v>224</v>
      </c>
      <c r="F472" s="130">
        <v>1.2640114185970399</v>
      </c>
      <c r="G472" s="130" t="s">
        <v>53</v>
      </c>
      <c r="H472" s="130" t="s">
        <v>53</v>
      </c>
      <c r="I472" s="130" t="s">
        <v>66</v>
      </c>
      <c r="J472" s="130" t="s">
        <v>45</v>
      </c>
      <c r="K472" s="130" t="s">
        <v>44</v>
      </c>
    </row>
    <row r="473" spans="1:11" x14ac:dyDescent="0.35">
      <c r="A473" s="130">
        <v>180</v>
      </c>
      <c r="B473" s="130">
        <v>37</v>
      </c>
      <c r="C473" s="130" t="s">
        <v>89</v>
      </c>
      <c r="D473" s="130">
        <v>18770</v>
      </c>
      <c r="E473" s="130" t="s">
        <v>224</v>
      </c>
      <c r="F473" s="130">
        <v>1.2640114185970399</v>
      </c>
      <c r="G473" s="130" t="s">
        <v>53</v>
      </c>
      <c r="H473" s="130" t="s">
        <v>53</v>
      </c>
      <c r="I473" s="130" t="s">
        <v>66</v>
      </c>
      <c r="J473" s="130" t="s">
        <v>45</v>
      </c>
      <c r="K473" s="130" t="s">
        <v>44</v>
      </c>
    </row>
    <row r="474" spans="1:11" x14ac:dyDescent="0.35">
      <c r="A474" s="130">
        <v>185</v>
      </c>
      <c r="B474" s="130">
        <v>37</v>
      </c>
      <c r="C474" s="130" t="s">
        <v>89</v>
      </c>
      <c r="D474" s="130">
        <v>18997</v>
      </c>
      <c r="E474" s="130" t="s">
        <v>224</v>
      </c>
      <c r="F474" s="130">
        <v>1.2640114185970399</v>
      </c>
      <c r="G474" s="130" t="s">
        <v>53</v>
      </c>
      <c r="H474" s="130" t="s">
        <v>53</v>
      </c>
      <c r="I474" s="130" t="s">
        <v>66</v>
      </c>
      <c r="J474" s="130" t="s">
        <v>45</v>
      </c>
      <c r="K474" s="130" t="s">
        <v>44</v>
      </c>
    </row>
    <row r="475" spans="1:11" x14ac:dyDescent="0.35">
      <c r="A475" s="130">
        <v>190</v>
      </c>
      <c r="B475" s="130">
        <v>37</v>
      </c>
      <c r="C475" s="130" t="s">
        <v>89</v>
      </c>
      <c r="D475" s="130">
        <v>19040</v>
      </c>
      <c r="E475" s="130" t="s">
        <v>224</v>
      </c>
      <c r="F475" s="130">
        <v>1.2640114185970399</v>
      </c>
      <c r="G475" s="130" t="s">
        <v>53</v>
      </c>
      <c r="H475" s="130" t="s">
        <v>53</v>
      </c>
      <c r="I475" s="130" t="s">
        <v>66</v>
      </c>
      <c r="J475" s="130" t="s">
        <v>45</v>
      </c>
      <c r="K475" s="130" t="s">
        <v>44</v>
      </c>
    </row>
    <row r="476" spans="1:11" x14ac:dyDescent="0.35">
      <c r="A476" s="130">
        <v>195</v>
      </c>
      <c r="B476" s="130">
        <v>37</v>
      </c>
      <c r="C476" s="130" t="s">
        <v>89</v>
      </c>
      <c r="D476" s="130">
        <v>19068</v>
      </c>
      <c r="E476" s="130" t="s">
        <v>224</v>
      </c>
      <c r="F476" s="130">
        <v>1.2640114185970399</v>
      </c>
      <c r="G476" s="130" t="s">
        <v>53</v>
      </c>
      <c r="H476" s="130" t="s">
        <v>53</v>
      </c>
      <c r="I476" s="130" t="s">
        <v>66</v>
      </c>
      <c r="J476" s="130" t="s">
        <v>45</v>
      </c>
      <c r="K476" s="130" t="s">
        <v>44</v>
      </c>
    </row>
    <row r="477" spans="1:11" x14ac:dyDescent="0.35">
      <c r="A477" s="130">
        <v>200</v>
      </c>
      <c r="B477" s="130">
        <v>37</v>
      </c>
      <c r="C477" s="130" t="s">
        <v>89</v>
      </c>
      <c r="D477" s="130">
        <v>18933</v>
      </c>
      <c r="E477" s="130" t="s">
        <v>224</v>
      </c>
      <c r="F477" s="130">
        <v>1.2640114185970399</v>
      </c>
      <c r="G477" s="130" t="s">
        <v>53</v>
      </c>
      <c r="H477" s="130" t="s">
        <v>53</v>
      </c>
      <c r="I477" s="130" t="s">
        <v>66</v>
      </c>
      <c r="J477" s="130" t="s">
        <v>45</v>
      </c>
      <c r="K477" s="130" t="s">
        <v>44</v>
      </c>
    </row>
    <row r="478" spans="1:11" x14ac:dyDescent="0.35">
      <c r="A478" s="130">
        <v>205</v>
      </c>
      <c r="B478" s="130">
        <v>37</v>
      </c>
      <c r="C478" s="130" t="s">
        <v>89</v>
      </c>
      <c r="D478" s="130">
        <v>19012</v>
      </c>
      <c r="E478" s="130" t="s">
        <v>224</v>
      </c>
      <c r="F478" s="130">
        <v>1.2640114185970399</v>
      </c>
      <c r="G478" s="130" t="s">
        <v>53</v>
      </c>
      <c r="H478" s="130" t="s">
        <v>53</v>
      </c>
      <c r="I478" s="130" t="s">
        <v>66</v>
      </c>
      <c r="J478" s="130" t="s">
        <v>45</v>
      </c>
      <c r="K478" s="130" t="s">
        <v>44</v>
      </c>
    </row>
    <row r="479" spans="1:11" x14ac:dyDescent="0.35">
      <c r="A479" s="130">
        <v>210</v>
      </c>
      <c r="B479" s="130">
        <v>37</v>
      </c>
      <c r="C479" s="130" t="s">
        <v>89</v>
      </c>
      <c r="D479" s="130">
        <v>18890</v>
      </c>
      <c r="E479" s="130" t="s">
        <v>224</v>
      </c>
      <c r="F479" s="130">
        <v>1.2640114185970399</v>
      </c>
      <c r="G479" s="130" t="s">
        <v>53</v>
      </c>
      <c r="H479" s="130" t="s">
        <v>53</v>
      </c>
      <c r="I479" s="130" t="s">
        <v>66</v>
      </c>
      <c r="J479" s="130" t="s">
        <v>45</v>
      </c>
      <c r="K479" s="130" t="s">
        <v>44</v>
      </c>
    </row>
    <row r="480" spans="1:11" x14ac:dyDescent="0.35">
      <c r="A480" s="130">
        <v>215</v>
      </c>
      <c r="B480" s="130">
        <v>37</v>
      </c>
      <c r="C480" s="130" t="s">
        <v>89</v>
      </c>
      <c r="D480" s="130">
        <v>19046</v>
      </c>
      <c r="E480" s="130" t="s">
        <v>224</v>
      </c>
      <c r="F480" s="130">
        <v>1.2640114185970399</v>
      </c>
      <c r="G480" s="130" t="s">
        <v>53</v>
      </c>
      <c r="H480" s="130" t="s">
        <v>53</v>
      </c>
      <c r="I480" s="130" t="s">
        <v>66</v>
      </c>
      <c r="J480" s="130" t="s">
        <v>45</v>
      </c>
      <c r="K480" s="130" t="s">
        <v>44</v>
      </c>
    </row>
    <row r="481" spans="1:11" x14ac:dyDescent="0.35">
      <c r="A481" s="130">
        <v>220</v>
      </c>
      <c r="B481" s="130">
        <v>37</v>
      </c>
      <c r="C481" s="130" t="s">
        <v>89</v>
      </c>
      <c r="D481" s="130">
        <v>18901</v>
      </c>
      <c r="E481" s="130" t="s">
        <v>224</v>
      </c>
      <c r="F481" s="130">
        <v>1.2640114185970399</v>
      </c>
      <c r="G481" s="130" t="s">
        <v>53</v>
      </c>
      <c r="H481" s="130" t="s">
        <v>53</v>
      </c>
      <c r="I481" s="130" t="s">
        <v>66</v>
      </c>
      <c r="J481" s="130" t="s">
        <v>45</v>
      </c>
      <c r="K481" s="130" t="s">
        <v>44</v>
      </c>
    </row>
    <row r="482" spans="1:11" x14ac:dyDescent="0.35">
      <c r="A482" s="130">
        <v>225</v>
      </c>
      <c r="B482" s="130">
        <v>37</v>
      </c>
      <c r="C482" s="130" t="s">
        <v>89</v>
      </c>
      <c r="D482" s="130">
        <v>18904</v>
      </c>
      <c r="E482" s="130" t="s">
        <v>224</v>
      </c>
      <c r="F482" s="130">
        <v>1.2640114185970399</v>
      </c>
      <c r="G482" s="130" t="s">
        <v>53</v>
      </c>
      <c r="H482" s="130" t="s">
        <v>53</v>
      </c>
      <c r="I482" s="130" t="s">
        <v>66</v>
      </c>
      <c r="J482" s="130" t="s">
        <v>45</v>
      </c>
      <c r="K482" s="130" t="s">
        <v>44</v>
      </c>
    </row>
    <row r="483" spans="1:11" x14ac:dyDescent="0.35">
      <c r="A483" s="130">
        <v>230</v>
      </c>
      <c r="B483" s="130">
        <v>37</v>
      </c>
      <c r="C483" s="130" t="s">
        <v>89</v>
      </c>
      <c r="D483" s="130">
        <v>18851</v>
      </c>
      <c r="E483" s="130" t="s">
        <v>224</v>
      </c>
      <c r="F483" s="130">
        <v>1.2640114185970399</v>
      </c>
      <c r="G483" s="130" t="s">
        <v>53</v>
      </c>
      <c r="H483" s="130" t="s">
        <v>53</v>
      </c>
      <c r="I483" s="130" t="s">
        <v>66</v>
      </c>
      <c r="J483" s="130" t="s">
        <v>45</v>
      </c>
      <c r="K483" s="130" t="s">
        <v>44</v>
      </c>
    </row>
    <row r="484" spans="1:11" x14ac:dyDescent="0.35">
      <c r="A484" s="130">
        <v>235</v>
      </c>
      <c r="B484" s="130">
        <v>37</v>
      </c>
      <c r="C484" s="130" t="s">
        <v>89</v>
      </c>
      <c r="D484" s="130">
        <v>18765</v>
      </c>
      <c r="E484" s="130" t="s">
        <v>224</v>
      </c>
      <c r="F484" s="130">
        <v>1.2640114185970399</v>
      </c>
      <c r="G484" s="130" t="s">
        <v>53</v>
      </c>
      <c r="H484" s="130" t="s">
        <v>53</v>
      </c>
      <c r="I484" s="130" t="s">
        <v>66</v>
      </c>
      <c r="J484" s="130" t="s">
        <v>45</v>
      </c>
      <c r="K484" s="130" t="s">
        <v>44</v>
      </c>
    </row>
    <row r="485" spans="1:11" x14ac:dyDescent="0.35">
      <c r="A485" s="130">
        <v>240</v>
      </c>
      <c r="B485" s="130">
        <v>37</v>
      </c>
      <c r="C485" s="130" t="s">
        <v>89</v>
      </c>
      <c r="D485" s="130">
        <v>18925</v>
      </c>
      <c r="E485" s="130" t="s">
        <v>224</v>
      </c>
      <c r="F485" s="130">
        <v>1.2640114185970399</v>
      </c>
      <c r="G485" s="130" t="s">
        <v>53</v>
      </c>
      <c r="H485" s="130" t="s">
        <v>53</v>
      </c>
      <c r="I485" s="130" t="s">
        <v>66</v>
      </c>
      <c r="J485" s="130" t="s">
        <v>45</v>
      </c>
      <c r="K485" s="130" t="s">
        <v>44</v>
      </c>
    </row>
    <row r="486" spans="1:11" x14ac:dyDescent="0.35">
      <c r="A486" s="130">
        <v>245</v>
      </c>
      <c r="B486" s="130">
        <v>37</v>
      </c>
      <c r="C486" s="130" t="s">
        <v>89</v>
      </c>
      <c r="D486" s="130">
        <v>18870</v>
      </c>
      <c r="E486" s="130" t="s">
        <v>224</v>
      </c>
      <c r="F486" s="130">
        <v>1.2640114185970399</v>
      </c>
      <c r="G486" s="130" t="s">
        <v>53</v>
      </c>
      <c r="H486" s="130" t="s">
        <v>53</v>
      </c>
      <c r="I486" s="130" t="s">
        <v>66</v>
      </c>
      <c r="J486" s="130" t="s">
        <v>45</v>
      </c>
      <c r="K486" s="130" t="s">
        <v>44</v>
      </c>
    </row>
    <row r="487" spans="1:11" x14ac:dyDescent="0.35">
      <c r="A487" s="130">
        <v>250</v>
      </c>
      <c r="B487" s="130">
        <v>37</v>
      </c>
      <c r="C487" s="130" t="s">
        <v>89</v>
      </c>
      <c r="D487" s="130">
        <v>18820</v>
      </c>
      <c r="E487" s="130" t="s">
        <v>224</v>
      </c>
      <c r="F487" s="130">
        <v>1.2640114185970399</v>
      </c>
      <c r="G487" s="130" t="s">
        <v>53</v>
      </c>
      <c r="H487" s="130" t="s">
        <v>53</v>
      </c>
      <c r="I487" s="130" t="s">
        <v>66</v>
      </c>
      <c r="J487" s="130" t="s">
        <v>45</v>
      </c>
      <c r="K487" s="130" t="s">
        <v>44</v>
      </c>
    </row>
    <row r="488" spans="1:11" x14ac:dyDescent="0.35">
      <c r="A488" s="130">
        <v>255</v>
      </c>
      <c r="B488" s="130">
        <v>37</v>
      </c>
      <c r="C488" s="130" t="s">
        <v>89</v>
      </c>
      <c r="D488" s="130">
        <v>18768</v>
      </c>
      <c r="E488" s="130" t="s">
        <v>224</v>
      </c>
      <c r="F488" s="130">
        <v>1.2640114185970399</v>
      </c>
      <c r="G488" s="130" t="s">
        <v>53</v>
      </c>
      <c r="H488" s="130" t="s">
        <v>53</v>
      </c>
      <c r="I488" s="130" t="s">
        <v>66</v>
      </c>
      <c r="J488" s="130" t="s">
        <v>45</v>
      </c>
      <c r="K488" s="130" t="s">
        <v>44</v>
      </c>
    </row>
    <row r="489" spans="1:11" x14ac:dyDescent="0.35">
      <c r="A489" s="130">
        <v>260</v>
      </c>
      <c r="B489" s="130">
        <v>37</v>
      </c>
      <c r="C489" s="130" t="s">
        <v>89</v>
      </c>
      <c r="D489" s="130">
        <v>18717</v>
      </c>
      <c r="E489" s="130" t="s">
        <v>224</v>
      </c>
      <c r="F489" s="130">
        <v>1.2640114185970399</v>
      </c>
      <c r="G489" s="130" t="s">
        <v>53</v>
      </c>
      <c r="H489" s="130" t="s">
        <v>53</v>
      </c>
      <c r="I489" s="130" t="s">
        <v>66</v>
      </c>
      <c r="J489" s="130" t="s">
        <v>45</v>
      </c>
      <c r="K489" s="130" t="s">
        <v>44</v>
      </c>
    </row>
    <row r="490" spans="1:11" x14ac:dyDescent="0.35">
      <c r="A490" s="130">
        <v>265</v>
      </c>
      <c r="B490" s="130">
        <v>37</v>
      </c>
      <c r="C490" s="130" t="s">
        <v>89</v>
      </c>
      <c r="D490" s="130">
        <v>18618</v>
      </c>
      <c r="E490" s="130" t="s">
        <v>224</v>
      </c>
      <c r="F490" s="130">
        <v>1.2640114185970399</v>
      </c>
      <c r="G490" s="130" t="s">
        <v>53</v>
      </c>
      <c r="H490" s="130" t="s">
        <v>53</v>
      </c>
      <c r="I490" s="130" t="s">
        <v>66</v>
      </c>
      <c r="J490" s="130" t="s">
        <v>45</v>
      </c>
      <c r="K490" s="130" t="s">
        <v>44</v>
      </c>
    </row>
    <row r="491" spans="1:11" x14ac:dyDescent="0.35">
      <c r="A491" s="130">
        <v>270</v>
      </c>
      <c r="B491" s="130">
        <v>37</v>
      </c>
      <c r="C491" s="130" t="s">
        <v>89</v>
      </c>
      <c r="D491" s="130">
        <v>18791</v>
      </c>
      <c r="E491" s="130" t="s">
        <v>224</v>
      </c>
      <c r="F491" s="130">
        <v>1.2640114185970399</v>
      </c>
      <c r="G491" s="130" t="s">
        <v>53</v>
      </c>
      <c r="H491" s="130" t="s">
        <v>53</v>
      </c>
      <c r="I491" s="130" t="s">
        <v>66</v>
      </c>
      <c r="J491" s="130" t="s">
        <v>45</v>
      </c>
      <c r="K491" s="130" t="s">
        <v>44</v>
      </c>
    </row>
    <row r="492" spans="1:11" x14ac:dyDescent="0.35">
      <c r="A492" s="130">
        <v>275</v>
      </c>
      <c r="B492" s="130">
        <v>37</v>
      </c>
      <c r="C492" s="130" t="s">
        <v>89</v>
      </c>
      <c r="D492" s="130">
        <v>18789</v>
      </c>
      <c r="E492" s="130" t="s">
        <v>224</v>
      </c>
      <c r="F492" s="130">
        <v>1.2640114185970399</v>
      </c>
      <c r="G492" s="130" t="s">
        <v>53</v>
      </c>
      <c r="H492" s="130" t="s">
        <v>53</v>
      </c>
      <c r="I492" s="130" t="s">
        <v>66</v>
      </c>
      <c r="J492" s="130" t="s">
        <v>45</v>
      </c>
      <c r="K492" s="130" t="s">
        <v>44</v>
      </c>
    </row>
    <row r="493" spans="1:11" x14ac:dyDescent="0.35">
      <c r="A493" s="130">
        <v>280</v>
      </c>
      <c r="B493" s="130">
        <v>37</v>
      </c>
      <c r="C493" s="130" t="s">
        <v>89</v>
      </c>
      <c r="D493" s="130">
        <v>18783</v>
      </c>
      <c r="E493" s="130" t="s">
        <v>224</v>
      </c>
      <c r="F493" s="130">
        <v>1.2640114185970399</v>
      </c>
      <c r="G493" s="130" t="s">
        <v>53</v>
      </c>
      <c r="H493" s="130" t="s">
        <v>53</v>
      </c>
      <c r="I493" s="130" t="s">
        <v>66</v>
      </c>
      <c r="J493" s="130" t="s">
        <v>45</v>
      </c>
      <c r="K493" s="130" t="s">
        <v>44</v>
      </c>
    </row>
    <row r="494" spans="1:11" x14ac:dyDescent="0.35">
      <c r="A494" s="130">
        <v>285</v>
      </c>
      <c r="B494" s="130">
        <v>37</v>
      </c>
      <c r="C494" s="130" t="s">
        <v>89</v>
      </c>
      <c r="D494" s="130">
        <v>18906</v>
      </c>
      <c r="E494" s="130" t="s">
        <v>224</v>
      </c>
      <c r="F494" s="130">
        <v>1.2640114185970399</v>
      </c>
      <c r="G494" s="130" t="s">
        <v>53</v>
      </c>
      <c r="H494" s="130" t="s">
        <v>53</v>
      </c>
      <c r="I494" s="130" t="s">
        <v>66</v>
      </c>
      <c r="J494" s="130" t="s">
        <v>45</v>
      </c>
      <c r="K494" s="130" t="s">
        <v>44</v>
      </c>
    </row>
    <row r="495" spans="1:11" x14ac:dyDescent="0.35">
      <c r="A495" s="130">
        <v>290</v>
      </c>
      <c r="B495" s="130">
        <v>37</v>
      </c>
      <c r="C495" s="130" t="s">
        <v>89</v>
      </c>
      <c r="D495" s="130">
        <v>18867</v>
      </c>
      <c r="E495" s="130" t="s">
        <v>224</v>
      </c>
      <c r="F495" s="130">
        <v>1.2640114185970399</v>
      </c>
      <c r="G495" s="130" t="s">
        <v>53</v>
      </c>
      <c r="H495" s="130" t="s">
        <v>53</v>
      </c>
      <c r="I495" s="130" t="s">
        <v>66</v>
      </c>
      <c r="J495" s="130" t="s">
        <v>45</v>
      </c>
      <c r="K495" s="130" t="s">
        <v>44</v>
      </c>
    </row>
    <row r="496" spans="1:11" x14ac:dyDescent="0.35">
      <c r="A496" s="130">
        <v>295</v>
      </c>
      <c r="B496" s="130">
        <v>37</v>
      </c>
      <c r="C496" s="130" t="s">
        <v>89</v>
      </c>
      <c r="D496" s="130">
        <v>18796</v>
      </c>
      <c r="E496" s="130" t="s">
        <v>224</v>
      </c>
      <c r="F496" s="130">
        <v>1.2640114185970399</v>
      </c>
      <c r="G496" s="130" t="s">
        <v>53</v>
      </c>
      <c r="H496" s="130" t="s">
        <v>53</v>
      </c>
      <c r="I496" s="130" t="s">
        <v>66</v>
      </c>
      <c r="J496" s="130" t="s">
        <v>45</v>
      </c>
      <c r="K496" s="130" t="s">
        <v>44</v>
      </c>
    </row>
    <row r="497" spans="1:11" x14ac:dyDescent="0.35">
      <c r="A497" s="130">
        <v>300</v>
      </c>
      <c r="B497" s="130">
        <v>37</v>
      </c>
      <c r="C497" s="130" t="s">
        <v>89</v>
      </c>
      <c r="D497" s="130">
        <v>18671</v>
      </c>
      <c r="E497" s="130" t="s">
        <v>224</v>
      </c>
      <c r="F497" s="130">
        <v>1.2640114185970399</v>
      </c>
      <c r="G497" s="130" t="s">
        <v>53</v>
      </c>
      <c r="H497" s="130" t="s">
        <v>53</v>
      </c>
      <c r="I497" s="130" t="s">
        <v>66</v>
      </c>
      <c r="J497" s="130" t="s">
        <v>45</v>
      </c>
      <c r="K497" s="130" t="s">
        <v>44</v>
      </c>
    </row>
    <row r="498" spans="1:11" x14ac:dyDescent="0.35">
      <c r="A498" s="130">
        <v>305</v>
      </c>
      <c r="B498" s="130">
        <v>37</v>
      </c>
      <c r="C498" s="130" t="s">
        <v>89</v>
      </c>
      <c r="D498" s="130">
        <v>18569</v>
      </c>
      <c r="E498" s="130" t="s">
        <v>224</v>
      </c>
      <c r="F498" s="130">
        <v>1.2640114185970399</v>
      </c>
      <c r="G498" s="130" t="s">
        <v>53</v>
      </c>
      <c r="H498" s="130" t="s">
        <v>53</v>
      </c>
      <c r="I498" s="130" t="s">
        <v>66</v>
      </c>
      <c r="J498" s="130" t="s">
        <v>45</v>
      </c>
      <c r="K498" s="130" t="s">
        <v>44</v>
      </c>
    </row>
    <row r="499" spans="1:11" x14ac:dyDescent="0.35">
      <c r="A499" s="130">
        <v>310</v>
      </c>
      <c r="B499" s="130">
        <v>37</v>
      </c>
      <c r="C499" s="130" t="s">
        <v>89</v>
      </c>
      <c r="D499" s="130">
        <v>18784</v>
      </c>
      <c r="E499" s="130" t="s">
        <v>224</v>
      </c>
      <c r="F499" s="130">
        <v>1.2640114185970399</v>
      </c>
      <c r="G499" s="130" t="s">
        <v>53</v>
      </c>
      <c r="H499" s="130" t="s">
        <v>53</v>
      </c>
      <c r="I499" s="130" t="s">
        <v>66</v>
      </c>
      <c r="J499" s="130" t="s">
        <v>45</v>
      </c>
      <c r="K499" s="130" t="s">
        <v>44</v>
      </c>
    </row>
    <row r="500" spans="1:11" x14ac:dyDescent="0.35">
      <c r="A500" s="130">
        <v>315</v>
      </c>
      <c r="B500" s="130">
        <v>37.1</v>
      </c>
      <c r="C500" s="130" t="s">
        <v>89</v>
      </c>
      <c r="D500" s="130">
        <v>18898</v>
      </c>
      <c r="E500" s="130" t="s">
        <v>224</v>
      </c>
      <c r="F500" s="130">
        <v>1.2640114185970399</v>
      </c>
      <c r="G500" s="130" t="s">
        <v>53</v>
      </c>
      <c r="H500" s="130" t="s">
        <v>53</v>
      </c>
      <c r="I500" s="130" t="s">
        <v>66</v>
      </c>
      <c r="J500" s="130" t="s">
        <v>45</v>
      </c>
      <c r="K500" s="130" t="s">
        <v>44</v>
      </c>
    </row>
    <row r="501" spans="1:11" x14ac:dyDescent="0.35">
      <c r="A501" s="130">
        <v>320</v>
      </c>
      <c r="B501" s="130">
        <v>37</v>
      </c>
      <c r="C501" s="130" t="s">
        <v>89</v>
      </c>
      <c r="D501" s="130">
        <v>18754</v>
      </c>
      <c r="E501" s="130" t="s">
        <v>224</v>
      </c>
      <c r="F501" s="130">
        <v>1.2640114185970399</v>
      </c>
      <c r="G501" s="130" t="s">
        <v>53</v>
      </c>
      <c r="H501" s="130" t="s">
        <v>53</v>
      </c>
      <c r="I501" s="130" t="s">
        <v>66</v>
      </c>
      <c r="J501" s="130" t="s">
        <v>45</v>
      </c>
      <c r="K501" s="130" t="s">
        <v>44</v>
      </c>
    </row>
    <row r="502" spans="1:11" x14ac:dyDescent="0.35">
      <c r="A502" s="130">
        <v>325</v>
      </c>
      <c r="B502" s="130">
        <v>37</v>
      </c>
      <c r="C502" s="130" t="s">
        <v>89</v>
      </c>
      <c r="D502" s="130">
        <v>18727</v>
      </c>
      <c r="E502" s="130" t="s">
        <v>224</v>
      </c>
      <c r="F502" s="130">
        <v>1.2640114185970399</v>
      </c>
      <c r="G502" s="130" t="s">
        <v>53</v>
      </c>
      <c r="H502" s="130" t="s">
        <v>53</v>
      </c>
      <c r="I502" s="130" t="s">
        <v>66</v>
      </c>
      <c r="J502" s="130" t="s">
        <v>45</v>
      </c>
      <c r="K502" s="130" t="s">
        <v>44</v>
      </c>
    </row>
    <row r="503" spans="1:11" x14ac:dyDescent="0.35">
      <c r="A503" s="130">
        <v>330</v>
      </c>
      <c r="B503" s="130">
        <v>37</v>
      </c>
      <c r="C503" s="130" t="s">
        <v>89</v>
      </c>
      <c r="D503" s="130">
        <v>18552</v>
      </c>
      <c r="E503" s="130" t="s">
        <v>224</v>
      </c>
      <c r="F503" s="130">
        <v>1.2640114185970399</v>
      </c>
      <c r="G503" s="130" t="s">
        <v>53</v>
      </c>
      <c r="H503" s="130" t="s">
        <v>53</v>
      </c>
      <c r="I503" s="130" t="s">
        <v>66</v>
      </c>
      <c r="J503" s="130" t="s">
        <v>45</v>
      </c>
      <c r="K503" s="130" t="s">
        <v>44</v>
      </c>
    </row>
    <row r="504" spans="1:11" x14ac:dyDescent="0.35">
      <c r="A504" s="130">
        <v>335</v>
      </c>
      <c r="B504" s="130">
        <v>37</v>
      </c>
      <c r="C504" s="130" t="s">
        <v>89</v>
      </c>
      <c r="D504" s="130">
        <v>18834</v>
      </c>
      <c r="E504" s="130" t="s">
        <v>224</v>
      </c>
      <c r="F504" s="130">
        <v>1.2640114185970399</v>
      </c>
      <c r="G504" s="130" t="s">
        <v>53</v>
      </c>
      <c r="H504" s="130" t="s">
        <v>53</v>
      </c>
      <c r="I504" s="130" t="s">
        <v>66</v>
      </c>
      <c r="J504" s="130" t="s">
        <v>45</v>
      </c>
      <c r="K504" s="130" t="s">
        <v>44</v>
      </c>
    </row>
    <row r="505" spans="1:11" x14ac:dyDescent="0.35">
      <c r="A505" s="130">
        <v>340</v>
      </c>
      <c r="B505" s="130">
        <v>37</v>
      </c>
      <c r="C505" s="130" t="s">
        <v>89</v>
      </c>
      <c r="D505" s="130">
        <v>18641</v>
      </c>
      <c r="E505" s="130" t="s">
        <v>224</v>
      </c>
      <c r="F505" s="130">
        <v>1.2640114185970399</v>
      </c>
      <c r="G505" s="130" t="s">
        <v>53</v>
      </c>
      <c r="H505" s="130" t="s">
        <v>53</v>
      </c>
      <c r="I505" s="130" t="s">
        <v>66</v>
      </c>
      <c r="J505" s="130" t="s">
        <v>45</v>
      </c>
      <c r="K505" s="130" t="s">
        <v>44</v>
      </c>
    </row>
    <row r="506" spans="1:11" x14ac:dyDescent="0.35">
      <c r="A506" s="130">
        <v>345</v>
      </c>
      <c r="B506" s="130">
        <v>37</v>
      </c>
      <c r="C506" s="130" t="s">
        <v>89</v>
      </c>
      <c r="D506" s="130">
        <v>18707</v>
      </c>
      <c r="E506" s="130" t="s">
        <v>224</v>
      </c>
      <c r="F506" s="130">
        <v>1.2640114185970399</v>
      </c>
      <c r="G506" s="130" t="s">
        <v>53</v>
      </c>
      <c r="H506" s="130" t="s">
        <v>53</v>
      </c>
      <c r="I506" s="130" t="s">
        <v>66</v>
      </c>
      <c r="J506" s="130" t="s">
        <v>45</v>
      </c>
      <c r="K506" s="130" t="s">
        <v>44</v>
      </c>
    </row>
    <row r="507" spans="1:11" x14ac:dyDescent="0.35">
      <c r="A507" s="130">
        <v>350</v>
      </c>
      <c r="B507" s="130">
        <v>37</v>
      </c>
      <c r="C507" s="130" t="s">
        <v>89</v>
      </c>
      <c r="D507" s="130">
        <v>18496</v>
      </c>
      <c r="E507" s="130" t="s">
        <v>224</v>
      </c>
      <c r="F507" s="130">
        <v>1.2640114185970399</v>
      </c>
      <c r="G507" s="130" t="s">
        <v>53</v>
      </c>
      <c r="H507" s="130" t="s">
        <v>53</v>
      </c>
      <c r="I507" s="130" t="s">
        <v>66</v>
      </c>
      <c r="J507" s="130" t="s">
        <v>45</v>
      </c>
      <c r="K507" s="130" t="s">
        <v>44</v>
      </c>
    </row>
    <row r="508" spans="1:11" x14ac:dyDescent="0.35">
      <c r="A508" s="130">
        <v>355</v>
      </c>
      <c r="B508" s="130">
        <v>37</v>
      </c>
      <c r="C508" s="130" t="s">
        <v>89</v>
      </c>
      <c r="D508" s="130">
        <v>18620</v>
      </c>
      <c r="E508" s="130" t="s">
        <v>224</v>
      </c>
      <c r="F508" s="130">
        <v>1.2640114185970399</v>
      </c>
      <c r="G508" s="130" t="s">
        <v>53</v>
      </c>
      <c r="H508" s="130" t="s">
        <v>53</v>
      </c>
      <c r="I508" s="130" t="s">
        <v>66</v>
      </c>
      <c r="J508" s="130" t="s">
        <v>45</v>
      </c>
      <c r="K508" s="130" t="s">
        <v>44</v>
      </c>
    </row>
    <row r="509" spans="1:11" x14ac:dyDescent="0.35">
      <c r="A509" s="130">
        <v>360</v>
      </c>
      <c r="B509" s="130">
        <v>37</v>
      </c>
      <c r="C509" s="130" t="s">
        <v>89</v>
      </c>
      <c r="D509" s="130">
        <v>18771</v>
      </c>
      <c r="E509" s="130" t="s">
        <v>224</v>
      </c>
      <c r="F509" s="130">
        <v>1.2640114185970399</v>
      </c>
      <c r="G509" s="130" t="s">
        <v>53</v>
      </c>
      <c r="H509" s="130" t="s">
        <v>53</v>
      </c>
      <c r="I509" s="130" t="s">
        <v>66</v>
      </c>
      <c r="J509" s="130" t="s">
        <v>45</v>
      </c>
      <c r="K509" s="130" t="s">
        <v>44</v>
      </c>
    </row>
    <row r="510" spans="1:11" x14ac:dyDescent="0.35">
      <c r="A510" s="130">
        <v>365</v>
      </c>
      <c r="B510" s="130">
        <v>37</v>
      </c>
      <c r="C510" s="130" t="s">
        <v>89</v>
      </c>
      <c r="D510" s="130">
        <v>18820</v>
      </c>
      <c r="E510" s="130" t="s">
        <v>224</v>
      </c>
      <c r="F510" s="130">
        <v>1.2640114185970399</v>
      </c>
      <c r="G510" s="130" t="s">
        <v>53</v>
      </c>
      <c r="H510" s="130" t="s">
        <v>53</v>
      </c>
      <c r="I510" s="130" t="s">
        <v>66</v>
      </c>
      <c r="J510" s="130" t="s">
        <v>45</v>
      </c>
      <c r="K510" s="130" t="s">
        <v>44</v>
      </c>
    </row>
    <row r="511" spans="1:11" x14ac:dyDescent="0.35">
      <c r="A511" s="130">
        <v>370</v>
      </c>
      <c r="B511" s="130">
        <v>37</v>
      </c>
      <c r="C511" s="130" t="s">
        <v>89</v>
      </c>
      <c r="D511" s="130">
        <v>18757</v>
      </c>
      <c r="E511" s="130" t="s">
        <v>224</v>
      </c>
      <c r="F511" s="130">
        <v>1.2640114185970399</v>
      </c>
      <c r="G511" s="130" t="s">
        <v>53</v>
      </c>
      <c r="H511" s="130" t="s">
        <v>53</v>
      </c>
      <c r="I511" s="130" t="s">
        <v>66</v>
      </c>
      <c r="J511" s="130" t="s">
        <v>45</v>
      </c>
      <c r="K511" s="130" t="s">
        <v>44</v>
      </c>
    </row>
    <row r="512" spans="1:11" x14ac:dyDescent="0.35">
      <c r="A512" s="130">
        <v>375</v>
      </c>
      <c r="B512" s="130">
        <v>37</v>
      </c>
      <c r="C512" s="130" t="s">
        <v>89</v>
      </c>
      <c r="D512" s="130">
        <v>18891</v>
      </c>
      <c r="E512" s="130" t="s">
        <v>224</v>
      </c>
      <c r="F512" s="130">
        <v>1.2640114185970399</v>
      </c>
      <c r="G512" s="130" t="s">
        <v>53</v>
      </c>
      <c r="H512" s="130" t="s">
        <v>53</v>
      </c>
      <c r="I512" s="130" t="s">
        <v>66</v>
      </c>
      <c r="J512" s="130" t="s">
        <v>45</v>
      </c>
      <c r="K512" s="130" t="s">
        <v>44</v>
      </c>
    </row>
    <row r="513" spans="1:11" x14ac:dyDescent="0.35">
      <c r="A513" s="130">
        <v>380</v>
      </c>
      <c r="B513" s="130">
        <v>37</v>
      </c>
      <c r="C513" s="130" t="s">
        <v>89</v>
      </c>
      <c r="D513" s="130">
        <v>18436</v>
      </c>
      <c r="E513" s="130" t="s">
        <v>224</v>
      </c>
      <c r="F513" s="130">
        <v>1.2640114185970399</v>
      </c>
      <c r="G513" s="130" t="s">
        <v>53</v>
      </c>
      <c r="H513" s="130" t="s">
        <v>53</v>
      </c>
      <c r="I513" s="130" t="s">
        <v>66</v>
      </c>
      <c r="J513" s="130" t="s">
        <v>45</v>
      </c>
      <c r="K513" s="130" t="s">
        <v>44</v>
      </c>
    </row>
    <row r="514" spans="1:11" x14ac:dyDescent="0.35">
      <c r="A514" s="130">
        <v>385</v>
      </c>
      <c r="B514" s="130">
        <v>37</v>
      </c>
      <c r="C514" s="130" t="s">
        <v>89</v>
      </c>
      <c r="D514" s="130">
        <v>18739</v>
      </c>
      <c r="E514" s="130" t="s">
        <v>224</v>
      </c>
      <c r="F514" s="130">
        <v>1.2640114185970399</v>
      </c>
      <c r="G514" s="130" t="s">
        <v>53</v>
      </c>
      <c r="H514" s="130" t="s">
        <v>53</v>
      </c>
      <c r="I514" s="130" t="s">
        <v>66</v>
      </c>
      <c r="J514" s="130" t="s">
        <v>45</v>
      </c>
      <c r="K514" s="130" t="s">
        <v>44</v>
      </c>
    </row>
    <row r="515" spans="1:11" x14ac:dyDescent="0.35">
      <c r="A515" s="130">
        <v>390</v>
      </c>
      <c r="B515" s="130">
        <v>37</v>
      </c>
      <c r="C515" s="130" t="s">
        <v>89</v>
      </c>
      <c r="D515" s="130">
        <v>18521</v>
      </c>
      <c r="E515" s="130" t="s">
        <v>224</v>
      </c>
      <c r="F515" s="130">
        <v>1.2640114185970399</v>
      </c>
      <c r="G515" s="130" t="s">
        <v>53</v>
      </c>
      <c r="H515" s="130" t="s">
        <v>53</v>
      </c>
      <c r="I515" s="130" t="s">
        <v>66</v>
      </c>
      <c r="J515" s="130" t="s">
        <v>45</v>
      </c>
      <c r="K515" s="130" t="s">
        <v>44</v>
      </c>
    </row>
    <row r="516" spans="1:11" x14ac:dyDescent="0.35">
      <c r="A516" s="130">
        <v>395</v>
      </c>
      <c r="B516" s="130">
        <v>37</v>
      </c>
      <c r="C516" s="130" t="s">
        <v>89</v>
      </c>
      <c r="D516" s="130">
        <v>18354</v>
      </c>
      <c r="E516" s="130" t="s">
        <v>224</v>
      </c>
      <c r="F516" s="130">
        <v>1.2640114185970399</v>
      </c>
      <c r="G516" s="130" t="s">
        <v>53</v>
      </c>
      <c r="H516" s="130" t="s">
        <v>53</v>
      </c>
      <c r="I516" s="130" t="s">
        <v>66</v>
      </c>
      <c r="J516" s="130" t="s">
        <v>45</v>
      </c>
      <c r="K516" s="130" t="s">
        <v>44</v>
      </c>
    </row>
    <row r="517" spans="1:11" x14ac:dyDescent="0.35">
      <c r="A517" s="130">
        <v>400</v>
      </c>
      <c r="B517" s="130">
        <v>37</v>
      </c>
      <c r="C517" s="130" t="s">
        <v>89</v>
      </c>
      <c r="D517" s="130">
        <v>18776</v>
      </c>
      <c r="E517" s="130" t="s">
        <v>224</v>
      </c>
      <c r="F517" s="130">
        <v>1.2640114185970399</v>
      </c>
      <c r="G517" s="130" t="s">
        <v>53</v>
      </c>
      <c r="H517" s="130" t="s">
        <v>53</v>
      </c>
      <c r="I517" s="130" t="s">
        <v>66</v>
      </c>
      <c r="J517" s="130" t="s">
        <v>45</v>
      </c>
      <c r="K517" s="130" t="s">
        <v>44</v>
      </c>
    </row>
    <row r="518" spans="1:11" x14ac:dyDescent="0.35">
      <c r="A518" s="130">
        <v>405</v>
      </c>
      <c r="B518" s="130">
        <v>37</v>
      </c>
      <c r="C518" s="130" t="s">
        <v>89</v>
      </c>
      <c r="D518" s="130">
        <v>18611</v>
      </c>
      <c r="E518" s="130" t="s">
        <v>224</v>
      </c>
      <c r="F518" s="130">
        <v>1.2640114185970399</v>
      </c>
      <c r="G518" s="130" t="s">
        <v>53</v>
      </c>
      <c r="H518" s="130" t="s">
        <v>53</v>
      </c>
      <c r="I518" s="130" t="s">
        <v>66</v>
      </c>
      <c r="J518" s="130" t="s">
        <v>45</v>
      </c>
      <c r="K518" s="130" t="s">
        <v>44</v>
      </c>
    </row>
    <row r="519" spans="1:11" x14ac:dyDescent="0.35">
      <c r="A519" s="130">
        <v>410</v>
      </c>
      <c r="B519" s="130">
        <v>37</v>
      </c>
      <c r="C519" s="130" t="s">
        <v>89</v>
      </c>
      <c r="D519" s="130">
        <v>18440</v>
      </c>
      <c r="E519" s="130" t="s">
        <v>224</v>
      </c>
      <c r="F519" s="130">
        <v>1.2640114185970399</v>
      </c>
      <c r="G519" s="130" t="s">
        <v>53</v>
      </c>
      <c r="H519" s="130" t="s">
        <v>53</v>
      </c>
      <c r="I519" s="130" t="s">
        <v>66</v>
      </c>
      <c r="J519" s="130" t="s">
        <v>45</v>
      </c>
      <c r="K519" s="130" t="s">
        <v>44</v>
      </c>
    </row>
    <row r="520" spans="1:11" x14ac:dyDescent="0.35">
      <c r="A520" s="130">
        <v>415</v>
      </c>
      <c r="B520" s="130">
        <v>37</v>
      </c>
      <c r="C520" s="130" t="s">
        <v>89</v>
      </c>
      <c r="D520" s="130">
        <v>18776</v>
      </c>
      <c r="E520" s="130" t="s">
        <v>224</v>
      </c>
      <c r="F520" s="130">
        <v>1.2640114185970399</v>
      </c>
      <c r="G520" s="130" t="s">
        <v>53</v>
      </c>
      <c r="H520" s="130" t="s">
        <v>53</v>
      </c>
      <c r="I520" s="130" t="s">
        <v>66</v>
      </c>
      <c r="J520" s="130" t="s">
        <v>45</v>
      </c>
      <c r="K520" s="130" t="s">
        <v>44</v>
      </c>
    </row>
    <row r="521" spans="1:11" x14ac:dyDescent="0.35">
      <c r="A521" s="130">
        <v>420</v>
      </c>
      <c r="B521" s="130">
        <v>37</v>
      </c>
      <c r="C521" s="130" t="s">
        <v>89</v>
      </c>
      <c r="D521" s="130">
        <v>18658</v>
      </c>
      <c r="E521" s="130" t="s">
        <v>224</v>
      </c>
      <c r="F521" s="130">
        <v>1.2640114185970399</v>
      </c>
      <c r="G521" s="130" t="s">
        <v>53</v>
      </c>
      <c r="H521" s="130" t="s">
        <v>53</v>
      </c>
      <c r="I521" s="130" t="s">
        <v>66</v>
      </c>
      <c r="J521" s="130" t="s">
        <v>45</v>
      </c>
      <c r="K521" s="130" t="s">
        <v>44</v>
      </c>
    </row>
    <row r="522" spans="1:11" x14ac:dyDescent="0.35">
      <c r="A522" s="130">
        <v>425</v>
      </c>
      <c r="B522" s="130">
        <v>37</v>
      </c>
      <c r="C522" s="130" t="s">
        <v>89</v>
      </c>
      <c r="D522" s="130">
        <v>18642</v>
      </c>
      <c r="E522" s="130" t="s">
        <v>224</v>
      </c>
      <c r="F522" s="130">
        <v>1.2640114185970399</v>
      </c>
      <c r="G522" s="130" t="s">
        <v>53</v>
      </c>
      <c r="H522" s="130" t="s">
        <v>53</v>
      </c>
      <c r="I522" s="130" t="s">
        <v>66</v>
      </c>
      <c r="J522" s="130" t="s">
        <v>45</v>
      </c>
      <c r="K522" s="130" t="s">
        <v>44</v>
      </c>
    </row>
    <row r="523" spans="1:11" x14ac:dyDescent="0.35">
      <c r="A523" s="130">
        <v>430</v>
      </c>
      <c r="B523" s="130">
        <v>37</v>
      </c>
      <c r="C523" s="130" t="s">
        <v>89</v>
      </c>
      <c r="D523" s="130">
        <v>18699</v>
      </c>
      <c r="E523" s="130" t="s">
        <v>224</v>
      </c>
      <c r="F523" s="130">
        <v>1.2640114185970399</v>
      </c>
      <c r="G523" s="130" t="s">
        <v>53</v>
      </c>
      <c r="H523" s="130" t="s">
        <v>53</v>
      </c>
      <c r="I523" s="130" t="s">
        <v>66</v>
      </c>
      <c r="J523" s="130" t="s">
        <v>45</v>
      </c>
      <c r="K523" s="130" t="s">
        <v>44</v>
      </c>
    </row>
    <row r="524" spans="1:11" x14ac:dyDescent="0.35">
      <c r="A524" s="130">
        <v>435</v>
      </c>
      <c r="B524" s="130">
        <v>37.1</v>
      </c>
      <c r="C524" s="130" t="s">
        <v>89</v>
      </c>
      <c r="D524" s="130">
        <v>18597</v>
      </c>
      <c r="E524" s="130" t="s">
        <v>224</v>
      </c>
      <c r="F524" s="130">
        <v>1.2640114185970399</v>
      </c>
      <c r="G524" s="130" t="s">
        <v>53</v>
      </c>
      <c r="H524" s="130" t="s">
        <v>53</v>
      </c>
      <c r="I524" s="130" t="s">
        <v>66</v>
      </c>
      <c r="J524" s="130" t="s">
        <v>45</v>
      </c>
      <c r="K524" s="130" t="s">
        <v>44</v>
      </c>
    </row>
    <row r="525" spans="1:11" x14ac:dyDescent="0.35">
      <c r="A525" s="130">
        <v>440</v>
      </c>
      <c r="B525" s="130">
        <v>37</v>
      </c>
      <c r="C525" s="130" t="s">
        <v>89</v>
      </c>
      <c r="D525" s="130">
        <v>18497</v>
      </c>
      <c r="E525" s="130" t="s">
        <v>224</v>
      </c>
      <c r="F525" s="130">
        <v>1.2640114185970399</v>
      </c>
      <c r="G525" s="130" t="s">
        <v>53</v>
      </c>
      <c r="H525" s="130" t="s">
        <v>53</v>
      </c>
      <c r="I525" s="130" t="s">
        <v>66</v>
      </c>
      <c r="J525" s="130" t="s">
        <v>45</v>
      </c>
      <c r="K525" s="130" t="s">
        <v>44</v>
      </c>
    </row>
    <row r="526" spans="1:11" x14ac:dyDescent="0.35">
      <c r="A526" s="130">
        <v>445</v>
      </c>
      <c r="B526" s="130">
        <v>37</v>
      </c>
      <c r="C526" s="130" t="s">
        <v>89</v>
      </c>
      <c r="D526" s="130">
        <v>18610</v>
      </c>
      <c r="E526" s="130" t="s">
        <v>224</v>
      </c>
      <c r="F526" s="130">
        <v>1.2640114185970399</v>
      </c>
      <c r="G526" s="130" t="s">
        <v>53</v>
      </c>
      <c r="H526" s="130" t="s">
        <v>53</v>
      </c>
      <c r="I526" s="130" t="s">
        <v>66</v>
      </c>
      <c r="J526" s="130" t="s">
        <v>45</v>
      </c>
      <c r="K526" s="130" t="s">
        <v>44</v>
      </c>
    </row>
    <row r="527" spans="1:11" x14ac:dyDescent="0.35">
      <c r="A527" s="130">
        <v>450</v>
      </c>
      <c r="B527" s="130">
        <v>37</v>
      </c>
      <c r="C527" s="130" t="s">
        <v>89</v>
      </c>
      <c r="D527" s="130">
        <v>18555</v>
      </c>
      <c r="E527" s="130" t="s">
        <v>224</v>
      </c>
      <c r="F527" s="130">
        <v>1.2640114185970399</v>
      </c>
      <c r="G527" s="130" t="s">
        <v>53</v>
      </c>
      <c r="H527" s="130" t="s">
        <v>53</v>
      </c>
      <c r="I527" s="130" t="s">
        <v>66</v>
      </c>
      <c r="J527" s="130" t="s">
        <v>45</v>
      </c>
      <c r="K527" s="130" t="s">
        <v>44</v>
      </c>
    </row>
    <row r="528" spans="1:11" x14ac:dyDescent="0.35">
      <c r="A528" s="130">
        <v>455</v>
      </c>
      <c r="B528" s="130">
        <v>37</v>
      </c>
      <c r="C528" s="130" t="s">
        <v>89</v>
      </c>
      <c r="D528" s="130">
        <v>18560</v>
      </c>
      <c r="E528" s="130" t="s">
        <v>224</v>
      </c>
      <c r="F528" s="130">
        <v>1.2640114185970399</v>
      </c>
      <c r="G528" s="130" t="s">
        <v>53</v>
      </c>
      <c r="H528" s="130" t="s">
        <v>53</v>
      </c>
      <c r="I528" s="130" t="s">
        <v>66</v>
      </c>
      <c r="J528" s="130" t="s">
        <v>45</v>
      </c>
      <c r="K528" s="130" t="s">
        <v>44</v>
      </c>
    </row>
    <row r="529" spans="1:11" x14ac:dyDescent="0.35">
      <c r="A529" s="130">
        <v>460</v>
      </c>
      <c r="B529" s="130">
        <v>37</v>
      </c>
      <c r="C529" s="130" t="s">
        <v>89</v>
      </c>
      <c r="D529" s="130">
        <v>18434</v>
      </c>
      <c r="E529" s="130" t="s">
        <v>224</v>
      </c>
      <c r="F529" s="130">
        <v>1.2640114185970399</v>
      </c>
      <c r="G529" s="130" t="s">
        <v>53</v>
      </c>
      <c r="H529" s="130" t="s">
        <v>53</v>
      </c>
      <c r="I529" s="130" t="s">
        <v>66</v>
      </c>
      <c r="J529" s="130" t="s">
        <v>45</v>
      </c>
      <c r="K529" s="130" t="s">
        <v>44</v>
      </c>
    </row>
    <row r="530" spans="1:11" x14ac:dyDescent="0.35">
      <c r="A530" s="130">
        <v>465</v>
      </c>
      <c r="B530" s="130">
        <v>37</v>
      </c>
      <c r="C530" s="130" t="s">
        <v>89</v>
      </c>
      <c r="D530" s="130">
        <v>18817</v>
      </c>
      <c r="E530" s="130" t="s">
        <v>224</v>
      </c>
      <c r="F530" s="130">
        <v>1.2640114185970399</v>
      </c>
      <c r="G530" s="130" t="s">
        <v>53</v>
      </c>
      <c r="H530" s="130" t="s">
        <v>53</v>
      </c>
      <c r="I530" s="130" t="s">
        <v>66</v>
      </c>
      <c r="J530" s="130" t="s">
        <v>45</v>
      </c>
      <c r="K530" s="130" t="s">
        <v>44</v>
      </c>
    </row>
    <row r="531" spans="1:11" x14ac:dyDescent="0.35">
      <c r="A531" s="130">
        <v>470</v>
      </c>
      <c r="B531" s="130">
        <v>37</v>
      </c>
      <c r="C531" s="130" t="s">
        <v>89</v>
      </c>
      <c r="D531" s="130">
        <v>18737</v>
      </c>
      <c r="E531" s="130" t="s">
        <v>224</v>
      </c>
      <c r="F531" s="130">
        <v>1.2640114185970399</v>
      </c>
      <c r="G531" s="130" t="s">
        <v>53</v>
      </c>
      <c r="H531" s="130" t="s">
        <v>53</v>
      </c>
      <c r="I531" s="130" t="s">
        <v>66</v>
      </c>
      <c r="J531" s="130" t="s">
        <v>45</v>
      </c>
      <c r="K531" s="130" t="s">
        <v>44</v>
      </c>
    </row>
    <row r="532" spans="1:11" x14ac:dyDescent="0.35">
      <c r="A532" s="130">
        <v>475</v>
      </c>
      <c r="B532" s="130">
        <v>37</v>
      </c>
      <c r="C532" s="130" t="s">
        <v>89</v>
      </c>
      <c r="D532" s="130">
        <v>18572</v>
      </c>
      <c r="E532" s="130" t="s">
        <v>224</v>
      </c>
      <c r="F532" s="130">
        <v>1.2640114185970399</v>
      </c>
      <c r="G532" s="130" t="s">
        <v>53</v>
      </c>
      <c r="H532" s="130" t="s">
        <v>53</v>
      </c>
      <c r="I532" s="130" t="s">
        <v>66</v>
      </c>
      <c r="J532" s="130" t="s">
        <v>45</v>
      </c>
      <c r="K532" s="130" t="s">
        <v>44</v>
      </c>
    </row>
    <row r="533" spans="1:11" x14ac:dyDescent="0.35">
      <c r="A533" s="130">
        <v>480</v>
      </c>
      <c r="B533" s="130">
        <v>37</v>
      </c>
      <c r="C533" s="130" t="s">
        <v>89</v>
      </c>
      <c r="D533" s="130">
        <v>18657</v>
      </c>
      <c r="E533" s="130" t="s">
        <v>224</v>
      </c>
      <c r="F533" s="130">
        <v>1.2640114185970399</v>
      </c>
      <c r="G533" s="130" t="s">
        <v>53</v>
      </c>
      <c r="H533" s="130" t="s">
        <v>53</v>
      </c>
      <c r="I533" s="130" t="s">
        <v>66</v>
      </c>
      <c r="J533" s="130" t="s">
        <v>45</v>
      </c>
      <c r="K533" s="130" t="s">
        <v>44</v>
      </c>
    </row>
    <row r="534" spans="1:11" x14ac:dyDescent="0.35">
      <c r="A534" s="130">
        <v>485</v>
      </c>
      <c r="B534" s="130">
        <v>37</v>
      </c>
      <c r="C534" s="130" t="s">
        <v>89</v>
      </c>
      <c r="D534" s="130">
        <v>18687</v>
      </c>
      <c r="E534" s="130" t="s">
        <v>224</v>
      </c>
      <c r="F534" s="130">
        <v>1.2640114185970399</v>
      </c>
      <c r="G534" s="130" t="s">
        <v>53</v>
      </c>
      <c r="H534" s="130" t="s">
        <v>53</v>
      </c>
      <c r="I534" s="130" t="s">
        <v>66</v>
      </c>
      <c r="J534" s="130" t="s">
        <v>45</v>
      </c>
      <c r="K534" s="130" t="s">
        <v>44</v>
      </c>
    </row>
    <row r="535" spans="1:11" x14ac:dyDescent="0.35">
      <c r="A535" s="130">
        <v>490</v>
      </c>
      <c r="B535" s="130">
        <v>37</v>
      </c>
      <c r="C535" s="130" t="s">
        <v>89</v>
      </c>
      <c r="D535" s="130">
        <v>18661</v>
      </c>
      <c r="E535" s="130" t="s">
        <v>224</v>
      </c>
      <c r="F535" s="130">
        <v>1.2640114185970399</v>
      </c>
      <c r="G535" s="130" t="s">
        <v>53</v>
      </c>
      <c r="H535" s="130" t="s">
        <v>53</v>
      </c>
      <c r="I535" s="130" t="s">
        <v>66</v>
      </c>
      <c r="J535" s="130" t="s">
        <v>45</v>
      </c>
      <c r="K535" s="130" t="s">
        <v>44</v>
      </c>
    </row>
    <row r="536" spans="1:11" x14ac:dyDescent="0.35">
      <c r="A536" s="130">
        <v>495</v>
      </c>
      <c r="B536" s="130">
        <v>37</v>
      </c>
      <c r="C536" s="130" t="s">
        <v>89</v>
      </c>
      <c r="D536" s="130">
        <v>18716</v>
      </c>
      <c r="E536" s="130" t="s">
        <v>224</v>
      </c>
      <c r="F536" s="130">
        <v>1.2640114185970399</v>
      </c>
      <c r="G536" s="130" t="s">
        <v>53</v>
      </c>
      <c r="H536" s="130" t="s">
        <v>53</v>
      </c>
      <c r="I536" s="130" t="s">
        <v>66</v>
      </c>
      <c r="J536" s="130" t="s">
        <v>45</v>
      </c>
      <c r="K536" s="130" t="s">
        <v>44</v>
      </c>
    </row>
    <row r="537" spans="1:11" x14ac:dyDescent="0.35">
      <c r="A537" s="130">
        <v>500</v>
      </c>
      <c r="B537" s="130">
        <v>37</v>
      </c>
      <c r="C537" s="130" t="s">
        <v>89</v>
      </c>
      <c r="D537" s="130">
        <v>18587</v>
      </c>
      <c r="E537" s="130" t="s">
        <v>224</v>
      </c>
      <c r="F537" s="130">
        <v>1.2640114185970399</v>
      </c>
      <c r="G537" s="130" t="s">
        <v>53</v>
      </c>
      <c r="H537" s="130" t="s">
        <v>53</v>
      </c>
      <c r="I537" s="130" t="s">
        <v>66</v>
      </c>
      <c r="J537" s="130" t="s">
        <v>45</v>
      </c>
      <c r="K537" s="130" t="s">
        <v>44</v>
      </c>
    </row>
    <row r="538" spans="1:11" x14ac:dyDescent="0.35">
      <c r="A538" s="130">
        <v>505</v>
      </c>
      <c r="B538" s="130">
        <v>37</v>
      </c>
      <c r="C538" s="130" t="s">
        <v>89</v>
      </c>
      <c r="D538" s="130">
        <v>18718</v>
      </c>
      <c r="E538" s="130" t="s">
        <v>224</v>
      </c>
      <c r="F538" s="130">
        <v>1.2640114185970399</v>
      </c>
      <c r="G538" s="130" t="s">
        <v>53</v>
      </c>
      <c r="H538" s="130" t="s">
        <v>53</v>
      </c>
      <c r="I538" s="130" t="s">
        <v>66</v>
      </c>
      <c r="J538" s="130" t="s">
        <v>45</v>
      </c>
      <c r="K538" s="130" t="s">
        <v>44</v>
      </c>
    </row>
    <row r="539" spans="1:11" x14ac:dyDescent="0.35">
      <c r="A539" s="130">
        <v>510</v>
      </c>
      <c r="B539" s="130">
        <v>37</v>
      </c>
      <c r="C539" s="130" t="s">
        <v>89</v>
      </c>
      <c r="D539" s="130">
        <v>18452</v>
      </c>
      <c r="E539" s="130" t="s">
        <v>224</v>
      </c>
      <c r="F539" s="130">
        <v>1.2640114185970399</v>
      </c>
      <c r="G539" s="130" t="s">
        <v>53</v>
      </c>
      <c r="H539" s="130" t="s">
        <v>53</v>
      </c>
      <c r="I539" s="130" t="s">
        <v>66</v>
      </c>
      <c r="J539" s="130" t="s">
        <v>45</v>
      </c>
      <c r="K539" s="130" t="s">
        <v>44</v>
      </c>
    </row>
    <row r="540" spans="1:11" x14ac:dyDescent="0.35">
      <c r="A540" s="130">
        <v>515</v>
      </c>
      <c r="B540" s="130">
        <v>37</v>
      </c>
      <c r="C540" s="130" t="s">
        <v>89</v>
      </c>
      <c r="D540" s="130">
        <v>18497</v>
      </c>
      <c r="E540" s="130" t="s">
        <v>224</v>
      </c>
      <c r="F540" s="130">
        <v>1.2640114185970399</v>
      </c>
      <c r="G540" s="130" t="s">
        <v>53</v>
      </c>
      <c r="H540" s="130" t="s">
        <v>53</v>
      </c>
      <c r="I540" s="130" t="s">
        <v>66</v>
      </c>
      <c r="J540" s="130" t="s">
        <v>45</v>
      </c>
      <c r="K540" s="130" t="s">
        <v>44</v>
      </c>
    </row>
    <row r="541" spans="1:11" x14ac:dyDescent="0.35">
      <c r="A541" s="130">
        <v>520</v>
      </c>
      <c r="B541" s="130">
        <v>37</v>
      </c>
      <c r="C541" s="130" t="s">
        <v>89</v>
      </c>
      <c r="D541" s="130">
        <v>18796</v>
      </c>
      <c r="E541" s="130" t="s">
        <v>224</v>
      </c>
      <c r="F541" s="130">
        <v>1.2640114185970399</v>
      </c>
      <c r="G541" s="130" t="s">
        <v>53</v>
      </c>
      <c r="H541" s="130" t="s">
        <v>53</v>
      </c>
      <c r="I541" s="130" t="s">
        <v>66</v>
      </c>
      <c r="J541" s="130" t="s">
        <v>45</v>
      </c>
      <c r="K541" s="130" t="s">
        <v>44</v>
      </c>
    </row>
    <row r="542" spans="1:11" x14ac:dyDescent="0.35">
      <c r="A542" s="130">
        <v>525</v>
      </c>
      <c r="B542" s="130">
        <v>37</v>
      </c>
      <c r="C542" s="130" t="s">
        <v>89</v>
      </c>
      <c r="D542" s="130">
        <v>18526</v>
      </c>
      <c r="E542" s="130" t="s">
        <v>224</v>
      </c>
      <c r="F542" s="130">
        <v>1.2640114185970399</v>
      </c>
      <c r="G542" s="130" t="s">
        <v>53</v>
      </c>
      <c r="H542" s="130" t="s">
        <v>53</v>
      </c>
      <c r="I542" s="130" t="s">
        <v>66</v>
      </c>
      <c r="J542" s="130" t="s">
        <v>45</v>
      </c>
      <c r="K542" s="130" t="s">
        <v>44</v>
      </c>
    </row>
    <row r="543" spans="1:11" x14ac:dyDescent="0.35">
      <c r="A543" s="130">
        <v>530</v>
      </c>
      <c r="B543" s="130">
        <v>37</v>
      </c>
      <c r="C543" s="130" t="s">
        <v>89</v>
      </c>
      <c r="D543" s="130">
        <v>18523</v>
      </c>
      <c r="E543" s="130" t="s">
        <v>224</v>
      </c>
      <c r="F543" s="130">
        <v>1.2640114185970399</v>
      </c>
      <c r="G543" s="130" t="s">
        <v>53</v>
      </c>
      <c r="H543" s="130" t="s">
        <v>53</v>
      </c>
      <c r="I543" s="130" t="s">
        <v>66</v>
      </c>
      <c r="J543" s="130" t="s">
        <v>45</v>
      </c>
      <c r="K543" s="130" t="s">
        <v>44</v>
      </c>
    </row>
    <row r="544" spans="1:11" x14ac:dyDescent="0.35">
      <c r="A544" s="130">
        <v>535</v>
      </c>
      <c r="B544" s="130">
        <v>37</v>
      </c>
      <c r="C544" s="130" t="s">
        <v>89</v>
      </c>
      <c r="D544" s="130">
        <v>18520</v>
      </c>
      <c r="E544" s="130" t="s">
        <v>224</v>
      </c>
      <c r="F544" s="130">
        <v>1.2640114185970399</v>
      </c>
      <c r="G544" s="130" t="s">
        <v>53</v>
      </c>
      <c r="H544" s="130" t="s">
        <v>53</v>
      </c>
      <c r="I544" s="130" t="s">
        <v>66</v>
      </c>
      <c r="J544" s="130" t="s">
        <v>45</v>
      </c>
      <c r="K544" s="130" t="s">
        <v>44</v>
      </c>
    </row>
    <row r="545" spans="1:11" x14ac:dyDescent="0.35">
      <c r="A545" s="130">
        <v>540</v>
      </c>
      <c r="B545" s="130">
        <v>37</v>
      </c>
      <c r="C545" s="130" t="s">
        <v>89</v>
      </c>
      <c r="D545" s="130">
        <v>18483</v>
      </c>
      <c r="E545" s="130" t="s">
        <v>224</v>
      </c>
      <c r="F545" s="130">
        <v>1.2640114185970399</v>
      </c>
      <c r="G545" s="130" t="s">
        <v>53</v>
      </c>
      <c r="H545" s="130" t="s">
        <v>53</v>
      </c>
      <c r="I545" s="130" t="s">
        <v>66</v>
      </c>
      <c r="J545" s="130" t="s">
        <v>45</v>
      </c>
      <c r="K545" s="130" t="s">
        <v>44</v>
      </c>
    </row>
    <row r="546" spans="1:11" x14ac:dyDescent="0.35">
      <c r="A546" s="130">
        <v>545</v>
      </c>
      <c r="B546" s="130">
        <v>37</v>
      </c>
      <c r="C546" s="130" t="s">
        <v>89</v>
      </c>
      <c r="D546" s="130">
        <v>18444</v>
      </c>
      <c r="E546" s="130" t="s">
        <v>224</v>
      </c>
      <c r="F546" s="130">
        <v>1.2640114185970399</v>
      </c>
      <c r="G546" s="130" t="s">
        <v>53</v>
      </c>
      <c r="H546" s="130" t="s">
        <v>53</v>
      </c>
      <c r="I546" s="130" t="s">
        <v>66</v>
      </c>
      <c r="J546" s="130" t="s">
        <v>45</v>
      </c>
      <c r="K546" s="130" t="s">
        <v>44</v>
      </c>
    </row>
    <row r="547" spans="1:11" x14ac:dyDescent="0.35">
      <c r="A547" s="130">
        <v>550</v>
      </c>
      <c r="B547" s="130">
        <v>37</v>
      </c>
      <c r="C547" s="130" t="s">
        <v>89</v>
      </c>
      <c r="D547" s="130">
        <v>18630</v>
      </c>
      <c r="E547" s="130" t="s">
        <v>224</v>
      </c>
      <c r="F547" s="130">
        <v>1.2640114185970399</v>
      </c>
      <c r="G547" s="130" t="s">
        <v>53</v>
      </c>
      <c r="H547" s="130" t="s">
        <v>53</v>
      </c>
      <c r="I547" s="130" t="s">
        <v>66</v>
      </c>
      <c r="J547" s="130" t="s">
        <v>45</v>
      </c>
      <c r="K547" s="130" t="s">
        <v>44</v>
      </c>
    </row>
    <row r="548" spans="1:11" x14ac:dyDescent="0.35">
      <c r="A548" s="130">
        <v>555</v>
      </c>
      <c r="B548" s="130">
        <v>37</v>
      </c>
      <c r="C548" s="130" t="s">
        <v>89</v>
      </c>
      <c r="D548" s="130">
        <v>18189</v>
      </c>
      <c r="E548" s="130" t="s">
        <v>224</v>
      </c>
      <c r="F548" s="130">
        <v>1.2640114185970399</v>
      </c>
      <c r="G548" s="130" t="s">
        <v>53</v>
      </c>
      <c r="H548" s="130" t="s">
        <v>53</v>
      </c>
      <c r="I548" s="130" t="s">
        <v>66</v>
      </c>
      <c r="J548" s="130" t="s">
        <v>45</v>
      </c>
      <c r="K548" s="130" t="s">
        <v>44</v>
      </c>
    </row>
    <row r="549" spans="1:11" x14ac:dyDescent="0.35">
      <c r="A549" s="130">
        <v>560</v>
      </c>
      <c r="B549" s="130">
        <v>37</v>
      </c>
      <c r="C549" s="130" t="s">
        <v>89</v>
      </c>
      <c r="D549" s="130">
        <v>18556</v>
      </c>
      <c r="E549" s="130" t="s">
        <v>224</v>
      </c>
      <c r="F549" s="130">
        <v>1.2640114185970399</v>
      </c>
      <c r="G549" s="130" t="s">
        <v>53</v>
      </c>
      <c r="H549" s="130" t="s">
        <v>53</v>
      </c>
      <c r="I549" s="130" t="s">
        <v>66</v>
      </c>
      <c r="J549" s="130" t="s">
        <v>45</v>
      </c>
      <c r="K549" s="130" t="s">
        <v>44</v>
      </c>
    </row>
    <row r="550" spans="1:11" x14ac:dyDescent="0.35">
      <c r="A550" s="130">
        <v>565</v>
      </c>
      <c r="B550" s="130">
        <v>37</v>
      </c>
      <c r="C550" s="130" t="s">
        <v>89</v>
      </c>
      <c r="D550" s="130">
        <v>18379</v>
      </c>
      <c r="E550" s="130" t="s">
        <v>224</v>
      </c>
      <c r="F550" s="130">
        <v>1.2640114185970399</v>
      </c>
      <c r="G550" s="130" t="s">
        <v>53</v>
      </c>
      <c r="H550" s="130" t="s">
        <v>53</v>
      </c>
      <c r="I550" s="130" t="s">
        <v>66</v>
      </c>
      <c r="J550" s="130" t="s">
        <v>45</v>
      </c>
      <c r="K550" s="130" t="s">
        <v>44</v>
      </c>
    </row>
    <row r="551" spans="1:11" x14ac:dyDescent="0.35">
      <c r="A551" s="130">
        <v>570</v>
      </c>
      <c r="B551" s="130">
        <v>37</v>
      </c>
      <c r="C551" s="130" t="s">
        <v>89</v>
      </c>
      <c r="D551" s="130">
        <v>18381</v>
      </c>
      <c r="E551" s="130" t="s">
        <v>224</v>
      </c>
      <c r="F551" s="130">
        <v>1.2640114185970399</v>
      </c>
      <c r="G551" s="130" t="s">
        <v>53</v>
      </c>
      <c r="H551" s="130" t="s">
        <v>53</v>
      </c>
      <c r="I551" s="130" t="s">
        <v>66</v>
      </c>
      <c r="J551" s="130" t="s">
        <v>45</v>
      </c>
      <c r="K551" s="130" t="s">
        <v>44</v>
      </c>
    </row>
    <row r="552" spans="1:11" x14ac:dyDescent="0.35">
      <c r="A552" s="130">
        <v>575</v>
      </c>
      <c r="B552" s="130">
        <v>37</v>
      </c>
      <c r="C552" s="130" t="s">
        <v>89</v>
      </c>
      <c r="D552" s="130">
        <v>18573</v>
      </c>
      <c r="E552" s="130" t="s">
        <v>224</v>
      </c>
      <c r="F552" s="130">
        <v>1.2640114185970399</v>
      </c>
      <c r="G552" s="130" t="s">
        <v>53</v>
      </c>
      <c r="H552" s="130" t="s">
        <v>53</v>
      </c>
      <c r="I552" s="130" t="s">
        <v>66</v>
      </c>
      <c r="J552" s="130" t="s">
        <v>45</v>
      </c>
      <c r="K552" s="130" t="s">
        <v>44</v>
      </c>
    </row>
    <row r="553" spans="1:11" x14ac:dyDescent="0.35">
      <c r="A553" s="130">
        <v>580</v>
      </c>
      <c r="B553" s="130">
        <v>37</v>
      </c>
      <c r="C553" s="130" t="s">
        <v>89</v>
      </c>
      <c r="D553" s="130">
        <v>18320</v>
      </c>
      <c r="E553" s="130" t="s">
        <v>224</v>
      </c>
      <c r="F553" s="130">
        <v>1.2640114185970399</v>
      </c>
      <c r="G553" s="130" t="s">
        <v>53</v>
      </c>
      <c r="H553" s="130" t="s">
        <v>53</v>
      </c>
      <c r="I553" s="130" t="s">
        <v>66</v>
      </c>
      <c r="J553" s="130" t="s">
        <v>45</v>
      </c>
      <c r="K553" s="130" t="s">
        <v>44</v>
      </c>
    </row>
    <row r="554" spans="1:11" x14ac:dyDescent="0.35">
      <c r="A554" s="130">
        <v>585</v>
      </c>
      <c r="B554" s="130">
        <v>37</v>
      </c>
      <c r="C554" s="130" t="s">
        <v>89</v>
      </c>
      <c r="D554" s="130">
        <v>18402</v>
      </c>
      <c r="E554" s="130" t="s">
        <v>224</v>
      </c>
      <c r="F554" s="130">
        <v>1.2640114185970399</v>
      </c>
      <c r="G554" s="130" t="s">
        <v>53</v>
      </c>
      <c r="H554" s="130" t="s">
        <v>53</v>
      </c>
      <c r="I554" s="130" t="s">
        <v>66</v>
      </c>
      <c r="J554" s="130" t="s">
        <v>45</v>
      </c>
      <c r="K554" s="130" t="s">
        <v>44</v>
      </c>
    </row>
    <row r="555" spans="1:11" x14ac:dyDescent="0.35">
      <c r="A555" s="130">
        <v>590</v>
      </c>
      <c r="B555" s="130">
        <v>37</v>
      </c>
      <c r="C555" s="130" t="s">
        <v>89</v>
      </c>
      <c r="D555" s="130">
        <v>18388</v>
      </c>
      <c r="E555" s="130" t="s">
        <v>224</v>
      </c>
      <c r="F555" s="130">
        <v>1.2640114185970399</v>
      </c>
      <c r="G555" s="130" t="s">
        <v>53</v>
      </c>
      <c r="H555" s="130" t="s">
        <v>53</v>
      </c>
      <c r="I555" s="130" t="s">
        <v>66</v>
      </c>
      <c r="J555" s="130" t="s">
        <v>45</v>
      </c>
      <c r="K555" s="130" t="s">
        <v>44</v>
      </c>
    </row>
    <row r="556" spans="1:11" x14ac:dyDescent="0.35">
      <c r="A556" s="130">
        <v>595</v>
      </c>
      <c r="B556" s="130">
        <v>37</v>
      </c>
      <c r="C556" s="130" t="s">
        <v>89</v>
      </c>
      <c r="D556" s="130">
        <v>18625</v>
      </c>
      <c r="E556" s="130" t="s">
        <v>224</v>
      </c>
      <c r="F556" s="130">
        <v>1.2640114185970399</v>
      </c>
      <c r="G556" s="130" t="s">
        <v>53</v>
      </c>
      <c r="H556" s="130" t="s">
        <v>53</v>
      </c>
      <c r="I556" s="130" t="s">
        <v>66</v>
      </c>
      <c r="J556" s="130" t="s">
        <v>45</v>
      </c>
      <c r="K556" s="130" t="s">
        <v>44</v>
      </c>
    </row>
    <row r="557" spans="1:11" x14ac:dyDescent="0.35">
      <c r="A557" s="130">
        <v>600</v>
      </c>
      <c r="B557" s="130">
        <v>37.1</v>
      </c>
      <c r="C557" s="130" t="s">
        <v>89</v>
      </c>
      <c r="D557" s="130">
        <v>18356</v>
      </c>
      <c r="E557" s="130" t="s">
        <v>224</v>
      </c>
      <c r="F557" s="130">
        <v>1.2640114185970399</v>
      </c>
      <c r="G557" s="130" t="s">
        <v>53</v>
      </c>
      <c r="H557" s="130" t="s">
        <v>53</v>
      </c>
      <c r="I557" s="130" t="s">
        <v>66</v>
      </c>
      <c r="J557" s="130" t="s">
        <v>45</v>
      </c>
      <c r="K557" s="130" t="s">
        <v>44</v>
      </c>
    </row>
    <row r="558" spans="1:11" x14ac:dyDescent="0.35">
      <c r="A558" s="130">
        <v>605</v>
      </c>
      <c r="B558" s="130">
        <v>37</v>
      </c>
      <c r="C558" s="130" t="s">
        <v>89</v>
      </c>
      <c r="D558" s="130">
        <v>18451</v>
      </c>
      <c r="E558" s="130" t="s">
        <v>224</v>
      </c>
      <c r="F558" s="130">
        <v>1.2640114185970399</v>
      </c>
      <c r="G558" s="130" t="s">
        <v>53</v>
      </c>
      <c r="H558" s="130" t="s">
        <v>53</v>
      </c>
      <c r="I558" s="130" t="s">
        <v>66</v>
      </c>
      <c r="J558" s="130" t="s">
        <v>45</v>
      </c>
      <c r="K558" s="130" t="s">
        <v>44</v>
      </c>
    </row>
    <row r="559" spans="1:11" x14ac:dyDescent="0.35">
      <c r="A559" s="130">
        <v>610</v>
      </c>
      <c r="B559" s="130">
        <v>37</v>
      </c>
      <c r="C559" s="130" t="s">
        <v>89</v>
      </c>
      <c r="D559" s="130">
        <v>18322</v>
      </c>
      <c r="E559" s="130" t="s">
        <v>224</v>
      </c>
      <c r="F559" s="130">
        <v>1.2640114185970399</v>
      </c>
      <c r="G559" s="130" t="s">
        <v>53</v>
      </c>
      <c r="H559" s="130" t="s">
        <v>53</v>
      </c>
      <c r="I559" s="130" t="s">
        <v>66</v>
      </c>
      <c r="J559" s="130" t="s">
        <v>45</v>
      </c>
      <c r="K559" s="130" t="s">
        <v>44</v>
      </c>
    </row>
    <row r="560" spans="1:11" x14ac:dyDescent="0.35">
      <c r="A560" s="130">
        <v>615</v>
      </c>
      <c r="B560" s="130">
        <v>37</v>
      </c>
      <c r="C560" s="130" t="s">
        <v>89</v>
      </c>
      <c r="D560" s="130">
        <v>18630</v>
      </c>
      <c r="E560" s="130" t="s">
        <v>224</v>
      </c>
      <c r="F560" s="130">
        <v>1.2640114185970399</v>
      </c>
      <c r="G560" s="130" t="s">
        <v>53</v>
      </c>
      <c r="H560" s="130" t="s">
        <v>53</v>
      </c>
      <c r="I560" s="130" t="s">
        <v>66</v>
      </c>
      <c r="J560" s="130" t="s">
        <v>45</v>
      </c>
      <c r="K560" s="130" t="s">
        <v>44</v>
      </c>
    </row>
    <row r="561" spans="1:11" x14ac:dyDescent="0.35">
      <c r="A561" s="130">
        <v>620</v>
      </c>
      <c r="B561" s="130">
        <v>37</v>
      </c>
      <c r="C561" s="130" t="s">
        <v>89</v>
      </c>
      <c r="D561" s="130">
        <v>18513</v>
      </c>
      <c r="E561" s="130" t="s">
        <v>224</v>
      </c>
      <c r="F561" s="130">
        <v>1.2640114185970399</v>
      </c>
      <c r="G561" s="130" t="s">
        <v>53</v>
      </c>
      <c r="H561" s="130" t="s">
        <v>53</v>
      </c>
      <c r="I561" s="130" t="s">
        <v>66</v>
      </c>
      <c r="J561" s="130" t="s">
        <v>45</v>
      </c>
      <c r="K561" s="130" t="s">
        <v>44</v>
      </c>
    </row>
    <row r="562" spans="1:11" x14ac:dyDescent="0.35">
      <c r="A562" s="130">
        <v>625</v>
      </c>
      <c r="B562" s="130">
        <v>37</v>
      </c>
      <c r="C562" s="130" t="s">
        <v>89</v>
      </c>
      <c r="D562" s="130">
        <v>18490</v>
      </c>
      <c r="E562" s="130" t="s">
        <v>224</v>
      </c>
      <c r="F562" s="130">
        <v>1.2640114185970399</v>
      </c>
      <c r="G562" s="130" t="s">
        <v>53</v>
      </c>
      <c r="H562" s="130" t="s">
        <v>53</v>
      </c>
      <c r="I562" s="130" t="s">
        <v>66</v>
      </c>
      <c r="J562" s="130" t="s">
        <v>45</v>
      </c>
      <c r="K562" s="130" t="s">
        <v>44</v>
      </c>
    </row>
    <row r="563" spans="1:11" x14ac:dyDescent="0.35">
      <c r="A563" s="130">
        <v>630</v>
      </c>
      <c r="B563" s="130">
        <v>37</v>
      </c>
      <c r="C563" s="130" t="s">
        <v>89</v>
      </c>
      <c r="D563" s="130">
        <v>18708</v>
      </c>
      <c r="E563" s="130" t="s">
        <v>224</v>
      </c>
      <c r="F563" s="130">
        <v>1.2640114185970399</v>
      </c>
      <c r="G563" s="130" t="s">
        <v>53</v>
      </c>
      <c r="H563" s="130" t="s">
        <v>53</v>
      </c>
      <c r="I563" s="130" t="s">
        <v>66</v>
      </c>
      <c r="J563" s="130" t="s">
        <v>45</v>
      </c>
      <c r="K563" s="130" t="s">
        <v>44</v>
      </c>
    </row>
    <row r="564" spans="1:11" x14ac:dyDescent="0.35">
      <c r="A564" s="130">
        <v>635</v>
      </c>
      <c r="B564" s="130">
        <v>37</v>
      </c>
      <c r="C564" s="130" t="s">
        <v>89</v>
      </c>
      <c r="D564" s="130">
        <v>18166</v>
      </c>
      <c r="E564" s="130" t="s">
        <v>224</v>
      </c>
      <c r="F564" s="130">
        <v>1.2640114185970399</v>
      </c>
      <c r="G564" s="130" t="s">
        <v>53</v>
      </c>
      <c r="H564" s="130" t="s">
        <v>53</v>
      </c>
      <c r="I564" s="130" t="s">
        <v>66</v>
      </c>
      <c r="J564" s="130" t="s">
        <v>45</v>
      </c>
      <c r="K564" s="130" t="s">
        <v>44</v>
      </c>
    </row>
    <row r="565" spans="1:11" x14ac:dyDescent="0.35">
      <c r="A565" s="130">
        <v>640</v>
      </c>
      <c r="B565" s="130">
        <v>37</v>
      </c>
      <c r="C565" s="130" t="s">
        <v>89</v>
      </c>
      <c r="D565" s="130">
        <v>18399</v>
      </c>
      <c r="E565" s="130" t="s">
        <v>224</v>
      </c>
      <c r="F565" s="130">
        <v>1.2640114185970399</v>
      </c>
      <c r="G565" s="130" t="s">
        <v>53</v>
      </c>
      <c r="H565" s="130" t="s">
        <v>53</v>
      </c>
      <c r="I565" s="130" t="s">
        <v>66</v>
      </c>
      <c r="J565" s="130" t="s">
        <v>45</v>
      </c>
      <c r="K565" s="130" t="s">
        <v>44</v>
      </c>
    </row>
    <row r="566" spans="1:11" x14ac:dyDescent="0.35">
      <c r="A566" s="130">
        <v>645</v>
      </c>
      <c r="B566" s="130">
        <v>37</v>
      </c>
      <c r="C566" s="130" t="s">
        <v>89</v>
      </c>
      <c r="D566" s="130">
        <v>18408</v>
      </c>
      <c r="E566" s="130" t="s">
        <v>224</v>
      </c>
      <c r="F566" s="130">
        <v>1.2640114185970399</v>
      </c>
      <c r="G566" s="130" t="s">
        <v>53</v>
      </c>
      <c r="H566" s="130" t="s">
        <v>53</v>
      </c>
      <c r="I566" s="130" t="s">
        <v>66</v>
      </c>
      <c r="J566" s="130" t="s">
        <v>45</v>
      </c>
      <c r="K566" s="130" t="s">
        <v>44</v>
      </c>
    </row>
    <row r="567" spans="1:11" x14ac:dyDescent="0.35">
      <c r="A567" s="130">
        <v>650</v>
      </c>
      <c r="B567" s="130">
        <v>37</v>
      </c>
      <c r="C567" s="130" t="s">
        <v>89</v>
      </c>
      <c r="D567" s="130">
        <v>18234</v>
      </c>
      <c r="E567" s="130" t="s">
        <v>224</v>
      </c>
      <c r="F567" s="130">
        <v>1.2640114185970399</v>
      </c>
      <c r="G567" s="130" t="s">
        <v>53</v>
      </c>
      <c r="H567" s="130" t="s">
        <v>53</v>
      </c>
      <c r="I567" s="130" t="s">
        <v>66</v>
      </c>
      <c r="J567" s="130" t="s">
        <v>45</v>
      </c>
      <c r="K567" s="130" t="s">
        <v>44</v>
      </c>
    </row>
    <row r="568" spans="1:11" x14ac:dyDescent="0.35">
      <c r="A568" s="130">
        <v>655</v>
      </c>
      <c r="B568" s="130">
        <v>37</v>
      </c>
      <c r="C568" s="130" t="s">
        <v>89</v>
      </c>
      <c r="D568" s="130">
        <v>18451</v>
      </c>
      <c r="E568" s="130" t="s">
        <v>224</v>
      </c>
      <c r="F568" s="130">
        <v>1.2640114185970399</v>
      </c>
      <c r="G568" s="130" t="s">
        <v>53</v>
      </c>
      <c r="H568" s="130" t="s">
        <v>53</v>
      </c>
      <c r="I568" s="130" t="s">
        <v>66</v>
      </c>
      <c r="J568" s="130" t="s">
        <v>45</v>
      </c>
      <c r="K568" s="130" t="s">
        <v>44</v>
      </c>
    </row>
    <row r="569" spans="1:11" x14ac:dyDescent="0.35">
      <c r="A569" s="130">
        <v>660</v>
      </c>
      <c r="B569" s="130">
        <v>37</v>
      </c>
      <c r="C569" s="130" t="s">
        <v>89</v>
      </c>
      <c r="D569" s="130">
        <v>18443</v>
      </c>
      <c r="E569" s="130" t="s">
        <v>224</v>
      </c>
      <c r="F569" s="130">
        <v>1.2640114185970399</v>
      </c>
      <c r="G569" s="130" t="s">
        <v>53</v>
      </c>
      <c r="H569" s="130" t="s">
        <v>53</v>
      </c>
      <c r="I569" s="130" t="s">
        <v>66</v>
      </c>
      <c r="J569" s="130" t="s">
        <v>45</v>
      </c>
      <c r="K569" s="130" t="s">
        <v>44</v>
      </c>
    </row>
    <row r="570" spans="1:11" x14ac:dyDescent="0.35">
      <c r="A570" s="130">
        <v>665</v>
      </c>
      <c r="B570" s="130">
        <v>37</v>
      </c>
      <c r="C570" s="130" t="s">
        <v>89</v>
      </c>
      <c r="D570" s="130">
        <v>18263</v>
      </c>
      <c r="E570" s="130" t="s">
        <v>224</v>
      </c>
      <c r="F570" s="130">
        <v>1.2640114185970399</v>
      </c>
      <c r="G570" s="130" t="s">
        <v>53</v>
      </c>
      <c r="H570" s="130" t="s">
        <v>53</v>
      </c>
      <c r="I570" s="130" t="s">
        <v>66</v>
      </c>
      <c r="J570" s="130" t="s">
        <v>45</v>
      </c>
      <c r="K570" s="130" t="s">
        <v>44</v>
      </c>
    </row>
    <row r="571" spans="1:11" x14ac:dyDescent="0.35">
      <c r="A571" s="130">
        <v>670</v>
      </c>
      <c r="B571" s="130">
        <v>37</v>
      </c>
      <c r="C571" s="130" t="s">
        <v>89</v>
      </c>
      <c r="D571" s="130">
        <v>18419</v>
      </c>
      <c r="E571" s="130" t="s">
        <v>224</v>
      </c>
      <c r="F571" s="130">
        <v>1.2640114185970399</v>
      </c>
      <c r="G571" s="130" t="s">
        <v>53</v>
      </c>
      <c r="H571" s="130" t="s">
        <v>53</v>
      </c>
      <c r="I571" s="130" t="s">
        <v>66</v>
      </c>
      <c r="J571" s="130" t="s">
        <v>45</v>
      </c>
      <c r="K571" s="130" t="s">
        <v>44</v>
      </c>
    </row>
    <row r="572" spans="1:11" x14ac:dyDescent="0.35">
      <c r="A572" s="130">
        <v>675</v>
      </c>
      <c r="B572" s="130">
        <v>37</v>
      </c>
      <c r="C572" s="130" t="s">
        <v>89</v>
      </c>
      <c r="D572" s="130">
        <v>18474</v>
      </c>
      <c r="E572" s="130" t="s">
        <v>224</v>
      </c>
      <c r="F572" s="130">
        <v>1.2640114185970399</v>
      </c>
      <c r="G572" s="130" t="s">
        <v>53</v>
      </c>
      <c r="H572" s="130" t="s">
        <v>53</v>
      </c>
      <c r="I572" s="130" t="s">
        <v>66</v>
      </c>
      <c r="J572" s="130" t="s">
        <v>45</v>
      </c>
      <c r="K572" s="130" t="s">
        <v>44</v>
      </c>
    </row>
    <row r="573" spans="1:11" x14ac:dyDescent="0.35">
      <c r="A573" s="130">
        <v>680</v>
      </c>
      <c r="B573" s="130">
        <v>37</v>
      </c>
      <c r="C573" s="130" t="s">
        <v>89</v>
      </c>
      <c r="D573" s="130">
        <v>18506</v>
      </c>
      <c r="E573" s="130" t="s">
        <v>224</v>
      </c>
      <c r="F573" s="130">
        <v>1.2640114185970399</v>
      </c>
      <c r="G573" s="130" t="s">
        <v>53</v>
      </c>
      <c r="H573" s="130" t="s">
        <v>53</v>
      </c>
      <c r="I573" s="130" t="s">
        <v>66</v>
      </c>
      <c r="J573" s="130" t="s">
        <v>45</v>
      </c>
      <c r="K573" s="130" t="s">
        <v>44</v>
      </c>
    </row>
    <row r="574" spans="1:11" x14ac:dyDescent="0.35">
      <c r="A574" s="130">
        <v>685</v>
      </c>
      <c r="B574" s="130">
        <v>37</v>
      </c>
      <c r="C574" s="130" t="s">
        <v>89</v>
      </c>
      <c r="D574" s="130">
        <v>18429</v>
      </c>
      <c r="E574" s="130" t="s">
        <v>224</v>
      </c>
      <c r="F574" s="130">
        <v>1.2640114185970399</v>
      </c>
      <c r="G574" s="130" t="s">
        <v>53</v>
      </c>
      <c r="H574" s="130" t="s">
        <v>53</v>
      </c>
      <c r="I574" s="130" t="s">
        <v>66</v>
      </c>
      <c r="J574" s="130" t="s">
        <v>45</v>
      </c>
      <c r="K574" s="130" t="s">
        <v>44</v>
      </c>
    </row>
    <row r="575" spans="1:11" x14ac:dyDescent="0.35">
      <c r="A575" s="130">
        <v>690</v>
      </c>
      <c r="B575" s="130">
        <v>37</v>
      </c>
      <c r="C575" s="130" t="s">
        <v>89</v>
      </c>
      <c r="D575" s="130">
        <v>18574</v>
      </c>
      <c r="E575" s="130" t="s">
        <v>224</v>
      </c>
      <c r="F575" s="130">
        <v>1.2640114185970399</v>
      </c>
      <c r="G575" s="130" t="s">
        <v>53</v>
      </c>
      <c r="H575" s="130" t="s">
        <v>53</v>
      </c>
      <c r="I575" s="130" t="s">
        <v>66</v>
      </c>
      <c r="J575" s="130" t="s">
        <v>45</v>
      </c>
      <c r="K575" s="130" t="s">
        <v>44</v>
      </c>
    </row>
    <row r="576" spans="1:11" x14ac:dyDescent="0.35">
      <c r="A576" s="130">
        <v>695</v>
      </c>
      <c r="B576" s="130">
        <v>37</v>
      </c>
      <c r="C576" s="130" t="s">
        <v>89</v>
      </c>
      <c r="D576" s="130">
        <v>18292</v>
      </c>
      <c r="E576" s="130" t="s">
        <v>224</v>
      </c>
      <c r="F576" s="130">
        <v>1.2640114185970399</v>
      </c>
      <c r="G576" s="130" t="s">
        <v>53</v>
      </c>
      <c r="H576" s="130" t="s">
        <v>53</v>
      </c>
      <c r="I576" s="130" t="s">
        <v>66</v>
      </c>
      <c r="J576" s="130" t="s">
        <v>45</v>
      </c>
      <c r="K576" s="130" t="s">
        <v>44</v>
      </c>
    </row>
    <row r="577" spans="1:11" x14ac:dyDescent="0.35">
      <c r="A577" s="130">
        <v>700</v>
      </c>
      <c r="B577" s="130">
        <v>37</v>
      </c>
      <c r="C577" s="130" t="s">
        <v>89</v>
      </c>
      <c r="D577" s="130">
        <v>18400</v>
      </c>
      <c r="E577" s="130" t="s">
        <v>224</v>
      </c>
      <c r="F577" s="130">
        <v>1.2640114185970399</v>
      </c>
      <c r="G577" s="130" t="s">
        <v>53</v>
      </c>
      <c r="H577" s="130" t="s">
        <v>53</v>
      </c>
      <c r="I577" s="130" t="s">
        <v>66</v>
      </c>
      <c r="J577" s="130" t="s">
        <v>45</v>
      </c>
      <c r="K577" s="130" t="s">
        <v>44</v>
      </c>
    </row>
    <row r="578" spans="1:11" x14ac:dyDescent="0.35">
      <c r="A578" s="130">
        <v>705</v>
      </c>
      <c r="B578" s="130">
        <v>37</v>
      </c>
      <c r="C578" s="130" t="s">
        <v>89</v>
      </c>
      <c r="D578" s="130">
        <v>18427</v>
      </c>
      <c r="E578" s="130" t="s">
        <v>224</v>
      </c>
      <c r="F578" s="130">
        <v>1.2640114185970399</v>
      </c>
      <c r="G578" s="130" t="s">
        <v>53</v>
      </c>
      <c r="H578" s="130" t="s">
        <v>53</v>
      </c>
      <c r="I578" s="130" t="s">
        <v>66</v>
      </c>
      <c r="J578" s="130" t="s">
        <v>45</v>
      </c>
      <c r="K578" s="130" t="s">
        <v>44</v>
      </c>
    </row>
    <row r="579" spans="1:11" x14ac:dyDescent="0.35">
      <c r="A579" s="130">
        <v>710</v>
      </c>
      <c r="B579" s="130">
        <v>37</v>
      </c>
      <c r="C579" s="130" t="s">
        <v>89</v>
      </c>
      <c r="D579" s="130">
        <v>18463</v>
      </c>
      <c r="E579" s="130" t="s">
        <v>224</v>
      </c>
      <c r="F579" s="130">
        <v>1.2640114185970399</v>
      </c>
      <c r="G579" s="130" t="s">
        <v>53</v>
      </c>
      <c r="H579" s="130" t="s">
        <v>53</v>
      </c>
      <c r="I579" s="130" t="s">
        <v>66</v>
      </c>
      <c r="J579" s="130" t="s">
        <v>45</v>
      </c>
      <c r="K579" s="130" t="s">
        <v>44</v>
      </c>
    </row>
    <row r="580" spans="1:11" x14ac:dyDescent="0.35">
      <c r="A580" s="130">
        <v>715</v>
      </c>
      <c r="B580" s="130">
        <v>37</v>
      </c>
      <c r="C580" s="130" t="s">
        <v>89</v>
      </c>
      <c r="D580" s="130">
        <v>18284</v>
      </c>
      <c r="E580" s="130" t="s">
        <v>224</v>
      </c>
      <c r="F580" s="130">
        <v>1.2640114185970399</v>
      </c>
      <c r="G580" s="130" t="s">
        <v>53</v>
      </c>
      <c r="H580" s="130" t="s">
        <v>53</v>
      </c>
      <c r="I580" s="130" t="s">
        <v>66</v>
      </c>
      <c r="J580" s="130" t="s">
        <v>45</v>
      </c>
      <c r="K580" s="130" t="s">
        <v>44</v>
      </c>
    </row>
    <row r="581" spans="1:11" x14ac:dyDescent="0.35">
      <c r="A581" s="130">
        <v>720</v>
      </c>
      <c r="B581" s="130">
        <v>37</v>
      </c>
      <c r="C581" s="130" t="s">
        <v>89</v>
      </c>
      <c r="D581" s="130">
        <v>18412</v>
      </c>
      <c r="E581" s="130" t="s">
        <v>224</v>
      </c>
      <c r="F581" s="130">
        <v>1.2640114185970399</v>
      </c>
      <c r="G581" s="130" t="s">
        <v>53</v>
      </c>
      <c r="H581" s="130" t="s">
        <v>53</v>
      </c>
      <c r="I581" s="130" t="s">
        <v>66</v>
      </c>
      <c r="J581" s="130" t="s">
        <v>45</v>
      </c>
      <c r="K581" s="130" t="s">
        <v>44</v>
      </c>
    </row>
    <row r="582" spans="1:11" x14ac:dyDescent="0.35">
      <c r="A582" s="130">
        <v>0</v>
      </c>
      <c r="B582" s="130">
        <v>37</v>
      </c>
      <c r="C582" s="130" t="s">
        <v>90</v>
      </c>
      <c r="D582" s="130">
        <v>12</v>
      </c>
      <c r="E582" s="130" t="s">
        <v>224</v>
      </c>
      <c r="F582" s="130">
        <v>1.6729562893196099</v>
      </c>
      <c r="G582" s="130" t="s">
        <v>53</v>
      </c>
      <c r="H582" s="130" t="s">
        <v>53</v>
      </c>
      <c r="I582" s="130" t="s">
        <v>66</v>
      </c>
      <c r="J582" s="130" t="s">
        <v>45</v>
      </c>
      <c r="K582" s="130" t="s">
        <v>44</v>
      </c>
    </row>
    <row r="583" spans="1:11" x14ac:dyDescent="0.35">
      <c r="A583" s="130">
        <v>5</v>
      </c>
      <c r="B583" s="130">
        <v>37</v>
      </c>
      <c r="C583" s="130" t="s">
        <v>90</v>
      </c>
      <c r="D583" s="130">
        <v>132</v>
      </c>
      <c r="E583" s="130" t="s">
        <v>224</v>
      </c>
      <c r="F583" s="130">
        <v>1.6729562893196099</v>
      </c>
      <c r="G583" s="130" t="s">
        <v>53</v>
      </c>
      <c r="H583" s="130" t="s">
        <v>53</v>
      </c>
      <c r="I583" s="130" t="s">
        <v>66</v>
      </c>
      <c r="J583" s="130" t="s">
        <v>45</v>
      </c>
      <c r="K583" s="130" t="s">
        <v>44</v>
      </c>
    </row>
    <row r="584" spans="1:11" x14ac:dyDescent="0.35">
      <c r="A584" s="130">
        <v>10</v>
      </c>
      <c r="B584" s="130">
        <v>37</v>
      </c>
      <c r="C584" s="130" t="s">
        <v>90</v>
      </c>
      <c r="D584" s="130">
        <v>649</v>
      </c>
      <c r="E584" s="130" t="s">
        <v>224</v>
      </c>
      <c r="F584" s="130">
        <v>1.6729562893196099</v>
      </c>
      <c r="G584" s="130" t="s">
        <v>53</v>
      </c>
      <c r="H584" s="130" t="s">
        <v>53</v>
      </c>
      <c r="I584" s="130" t="s">
        <v>66</v>
      </c>
      <c r="J584" s="130" t="s">
        <v>45</v>
      </c>
      <c r="K584" s="130" t="s">
        <v>44</v>
      </c>
    </row>
    <row r="585" spans="1:11" x14ac:dyDescent="0.35">
      <c r="A585" s="130">
        <v>15</v>
      </c>
      <c r="B585" s="130">
        <v>36.9</v>
      </c>
      <c r="C585" s="130" t="s">
        <v>90</v>
      </c>
      <c r="D585" s="130">
        <v>1621</v>
      </c>
      <c r="E585" s="130" t="s">
        <v>224</v>
      </c>
      <c r="F585" s="130">
        <v>1.6729562893196099</v>
      </c>
      <c r="G585" s="130" t="s">
        <v>53</v>
      </c>
      <c r="H585" s="130" t="s">
        <v>53</v>
      </c>
      <c r="I585" s="130" t="s">
        <v>66</v>
      </c>
      <c r="J585" s="130" t="s">
        <v>45</v>
      </c>
      <c r="K585" s="130" t="s">
        <v>44</v>
      </c>
    </row>
    <row r="586" spans="1:11" x14ac:dyDescent="0.35">
      <c r="A586" s="130">
        <v>20</v>
      </c>
      <c r="B586" s="130">
        <v>37</v>
      </c>
      <c r="C586" s="130" t="s">
        <v>90</v>
      </c>
      <c r="D586" s="130">
        <v>2955</v>
      </c>
      <c r="E586" s="130" t="s">
        <v>224</v>
      </c>
      <c r="F586" s="130">
        <v>1.6729562893196099</v>
      </c>
      <c r="G586" s="130" t="s">
        <v>53</v>
      </c>
      <c r="H586" s="130" t="s">
        <v>53</v>
      </c>
      <c r="I586" s="130" t="s">
        <v>66</v>
      </c>
      <c r="J586" s="130" t="s">
        <v>45</v>
      </c>
      <c r="K586" s="130" t="s">
        <v>44</v>
      </c>
    </row>
    <row r="587" spans="1:11" x14ac:dyDescent="0.35">
      <c r="A587" s="130">
        <v>25</v>
      </c>
      <c r="B587" s="130">
        <v>37</v>
      </c>
      <c r="C587" s="130" t="s">
        <v>90</v>
      </c>
      <c r="D587" s="130">
        <v>4599</v>
      </c>
      <c r="E587" s="130" t="s">
        <v>224</v>
      </c>
      <c r="F587" s="130">
        <v>1.6729562893196099</v>
      </c>
      <c r="G587" s="130" t="s">
        <v>53</v>
      </c>
      <c r="H587" s="130" t="s">
        <v>53</v>
      </c>
      <c r="I587" s="130" t="s">
        <v>66</v>
      </c>
      <c r="J587" s="130" t="s">
        <v>45</v>
      </c>
      <c r="K587" s="130" t="s">
        <v>44</v>
      </c>
    </row>
    <row r="588" spans="1:11" x14ac:dyDescent="0.35">
      <c r="A588" s="130">
        <v>30</v>
      </c>
      <c r="B588" s="130">
        <v>36.9</v>
      </c>
      <c r="C588" s="130" t="s">
        <v>90</v>
      </c>
      <c r="D588" s="130">
        <v>6361</v>
      </c>
      <c r="E588" s="130" t="s">
        <v>224</v>
      </c>
      <c r="F588" s="130">
        <v>1.6729562893196099</v>
      </c>
      <c r="G588" s="130" t="s">
        <v>53</v>
      </c>
      <c r="H588" s="130" t="s">
        <v>53</v>
      </c>
      <c r="I588" s="130" t="s">
        <v>66</v>
      </c>
      <c r="J588" s="130" t="s">
        <v>45</v>
      </c>
      <c r="K588" s="130" t="s">
        <v>44</v>
      </c>
    </row>
    <row r="589" spans="1:11" x14ac:dyDescent="0.35">
      <c r="A589" s="130">
        <v>35</v>
      </c>
      <c r="B589" s="130">
        <v>37</v>
      </c>
      <c r="C589" s="130" t="s">
        <v>90</v>
      </c>
      <c r="D589" s="130">
        <v>8289</v>
      </c>
      <c r="E589" s="130" t="s">
        <v>224</v>
      </c>
      <c r="F589" s="130">
        <v>1.6729562893196099</v>
      </c>
      <c r="G589" s="130" t="s">
        <v>53</v>
      </c>
      <c r="H589" s="130" t="s">
        <v>53</v>
      </c>
      <c r="I589" s="130" t="s">
        <v>66</v>
      </c>
      <c r="J589" s="130" t="s">
        <v>45</v>
      </c>
      <c r="K589" s="130" t="s">
        <v>44</v>
      </c>
    </row>
    <row r="590" spans="1:11" x14ac:dyDescent="0.35">
      <c r="A590" s="130">
        <v>40</v>
      </c>
      <c r="B590" s="130">
        <v>37</v>
      </c>
      <c r="C590" s="130" t="s">
        <v>90</v>
      </c>
      <c r="D590" s="130">
        <v>9967</v>
      </c>
      <c r="E590" s="130" t="s">
        <v>224</v>
      </c>
      <c r="F590" s="130">
        <v>1.6729562893196099</v>
      </c>
      <c r="G590" s="130" t="s">
        <v>53</v>
      </c>
      <c r="H590" s="130" t="s">
        <v>53</v>
      </c>
      <c r="I590" s="130" t="s">
        <v>66</v>
      </c>
      <c r="J590" s="130" t="s">
        <v>45</v>
      </c>
      <c r="K590" s="130" t="s">
        <v>44</v>
      </c>
    </row>
    <row r="591" spans="1:11" x14ac:dyDescent="0.35">
      <c r="A591" s="130">
        <v>45</v>
      </c>
      <c r="B591" s="130">
        <v>37</v>
      </c>
      <c r="C591" s="130" t="s">
        <v>90</v>
      </c>
      <c r="D591" s="130">
        <v>11762</v>
      </c>
      <c r="E591" s="130" t="s">
        <v>224</v>
      </c>
      <c r="F591" s="130">
        <v>1.6729562893196099</v>
      </c>
      <c r="G591" s="130" t="s">
        <v>53</v>
      </c>
      <c r="H591" s="130" t="s">
        <v>53</v>
      </c>
      <c r="I591" s="130" t="s">
        <v>66</v>
      </c>
      <c r="J591" s="130" t="s">
        <v>45</v>
      </c>
      <c r="K591" s="130" t="s">
        <v>44</v>
      </c>
    </row>
    <row r="592" spans="1:11" x14ac:dyDescent="0.35">
      <c r="A592" s="130">
        <v>50</v>
      </c>
      <c r="B592" s="130">
        <v>37</v>
      </c>
      <c r="C592" s="130" t="s">
        <v>90</v>
      </c>
      <c r="D592" s="130">
        <v>13315</v>
      </c>
      <c r="E592" s="130" t="s">
        <v>224</v>
      </c>
      <c r="F592" s="130">
        <v>1.6729562893196099</v>
      </c>
      <c r="G592" s="130" t="s">
        <v>53</v>
      </c>
      <c r="H592" s="130" t="s">
        <v>53</v>
      </c>
      <c r="I592" s="130" t="s">
        <v>66</v>
      </c>
      <c r="J592" s="130" t="s">
        <v>45</v>
      </c>
      <c r="K592" s="130" t="s">
        <v>44</v>
      </c>
    </row>
    <row r="593" spans="1:11" x14ac:dyDescent="0.35">
      <c r="A593" s="130">
        <v>55</v>
      </c>
      <c r="B593" s="130">
        <v>37</v>
      </c>
      <c r="C593" s="130" t="s">
        <v>90</v>
      </c>
      <c r="D593" s="130">
        <v>14733</v>
      </c>
      <c r="E593" s="130" t="s">
        <v>224</v>
      </c>
      <c r="F593" s="130">
        <v>1.6729562893196099</v>
      </c>
      <c r="G593" s="130" t="s">
        <v>53</v>
      </c>
      <c r="H593" s="130" t="s">
        <v>53</v>
      </c>
      <c r="I593" s="130" t="s">
        <v>66</v>
      </c>
      <c r="J593" s="130" t="s">
        <v>45</v>
      </c>
      <c r="K593" s="130" t="s">
        <v>44</v>
      </c>
    </row>
    <row r="594" spans="1:11" x14ac:dyDescent="0.35">
      <c r="A594" s="130">
        <v>60</v>
      </c>
      <c r="B594" s="130">
        <v>37</v>
      </c>
      <c r="C594" s="130" t="s">
        <v>90</v>
      </c>
      <c r="D594" s="130">
        <v>16070</v>
      </c>
      <c r="E594" s="130" t="s">
        <v>224</v>
      </c>
      <c r="F594" s="130">
        <v>1.6729562893196099</v>
      </c>
      <c r="G594" s="130" t="s">
        <v>53</v>
      </c>
      <c r="H594" s="130" t="s">
        <v>53</v>
      </c>
      <c r="I594" s="130" t="s">
        <v>66</v>
      </c>
      <c r="J594" s="130" t="s">
        <v>45</v>
      </c>
      <c r="K594" s="130" t="s">
        <v>44</v>
      </c>
    </row>
    <row r="595" spans="1:11" x14ac:dyDescent="0.35">
      <c r="A595" s="130">
        <v>65</v>
      </c>
      <c r="B595" s="130">
        <v>37</v>
      </c>
      <c r="C595" s="130" t="s">
        <v>90</v>
      </c>
      <c r="D595" s="130">
        <v>17229</v>
      </c>
      <c r="E595" s="130" t="s">
        <v>224</v>
      </c>
      <c r="F595" s="130">
        <v>1.6729562893196099</v>
      </c>
      <c r="G595" s="130" t="s">
        <v>53</v>
      </c>
      <c r="H595" s="130" t="s">
        <v>53</v>
      </c>
      <c r="I595" s="130" t="s">
        <v>66</v>
      </c>
      <c r="J595" s="130" t="s">
        <v>45</v>
      </c>
      <c r="K595" s="130" t="s">
        <v>44</v>
      </c>
    </row>
    <row r="596" spans="1:11" x14ac:dyDescent="0.35">
      <c r="A596" s="130">
        <v>70</v>
      </c>
      <c r="B596" s="130">
        <v>37.1</v>
      </c>
      <c r="C596" s="130" t="s">
        <v>90</v>
      </c>
      <c r="D596" s="130">
        <v>18413</v>
      </c>
      <c r="E596" s="130" t="s">
        <v>224</v>
      </c>
      <c r="F596" s="130">
        <v>1.6729562893196099</v>
      </c>
      <c r="G596" s="130" t="s">
        <v>53</v>
      </c>
      <c r="H596" s="130" t="s">
        <v>53</v>
      </c>
      <c r="I596" s="130" t="s">
        <v>66</v>
      </c>
      <c r="J596" s="130" t="s">
        <v>45</v>
      </c>
      <c r="K596" s="130" t="s">
        <v>44</v>
      </c>
    </row>
    <row r="597" spans="1:11" x14ac:dyDescent="0.35">
      <c r="A597" s="130">
        <v>75</v>
      </c>
      <c r="B597" s="130">
        <v>37</v>
      </c>
      <c r="C597" s="130" t="s">
        <v>90</v>
      </c>
      <c r="D597" s="130">
        <v>19523</v>
      </c>
      <c r="E597" s="130" t="s">
        <v>224</v>
      </c>
      <c r="F597" s="130">
        <v>1.6729562893196099</v>
      </c>
      <c r="G597" s="130" t="s">
        <v>53</v>
      </c>
      <c r="H597" s="130" t="s">
        <v>53</v>
      </c>
      <c r="I597" s="130" t="s">
        <v>66</v>
      </c>
      <c r="J597" s="130" t="s">
        <v>45</v>
      </c>
      <c r="K597" s="130" t="s">
        <v>44</v>
      </c>
    </row>
    <row r="598" spans="1:11" x14ac:dyDescent="0.35">
      <c r="A598" s="130">
        <v>80</v>
      </c>
      <c r="B598" s="130">
        <v>37</v>
      </c>
      <c r="C598" s="130" t="s">
        <v>90</v>
      </c>
      <c r="D598" s="130">
        <v>20293</v>
      </c>
      <c r="E598" s="130" t="s">
        <v>224</v>
      </c>
      <c r="F598" s="130">
        <v>1.6729562893196099</v>
      </c>
      <c r="G598" s="130" t="s">
        <v>53</v>
      </c>
      <c r="H598" s="130" t="s">
        <v>53</v>
      </c>
      <c r="I598" s="130" t="s">
        <v>66</v>
      </c>
      <c r="J598" s="130" t="s">
        <v>45</v>
      </c>
      <c r="K598" s="130" t="s">
        <v>44</v>
      </c>
    </row>
    <row r="599" spans="1:11" x14ac:dyDescent="0.35">
      <c r="A599" s="130">
        <v>85</v>
      </c>
      <c r="B599" s="130">
        <v>37</v>
      </c>
      <c r="C599" s="130" t="s">
        <v>90</v>
      </c>
      <c r="D599" s="130">
        <v>20602</v>
      </c>
      <c r="E599" s="130" t="s">
        <v>224</v>
      </c>
      <c r="F599" s="130">
        <v>1.6729562893196099</v>
      </c>
      <c r="G599" s="130" t="s">
        <v>53</v>
      </c>
      <c r="H599" s="130" t="s">
        <v>53</v>
      </c>
      <c r="I599" s="130" t="s">
        <v>66</v>
      </c>
      <c r="J599" s="130" t="s">
        <v>45</v>
      </c>
      <c r="K599" s="130" t="s">
        <v>44</v>
      </c>
    </row>
    <row r="600" spans="1:11" x14ac:dyDescent="0.35">
      <c r="A600" s="130">
        <v>90</v>
      </c>
      <c r="B600" s="130">
        <v>37</v>
      </c>
      <c r="C600" s="130" t="s">
        <v>90</v>
      </c>
      <c r="D600" s="130">
        <v>21228</v>
      </c>
      <c r="E600" s="130" t="s">
        <v>224</v>
      </c>
      <c r="F600" s="130">
        <v>1.6729562893196099</v>
      </c>
      <c r="G600" s="130" t="s">
        <v>53</v>
      </c>
      <c r="H600" s="130" t="s">
        <v>53</v>
      </c>
      <c r="I600" s="130" t="s">
        <v>66</v>
      </c>
      <c r="J600" s="130" t="s">
        <v>45</v>
      </c>
      <c r="K600" s="130" t="s">
        <v>44</v>
      </c>
    </row>
    <row r="601" spans="1:11" x14ac:dyDescent="0.35">
      <c r="A601" s="130">
        <v>95</v>
      </c>
      <c r="B601" s="130">
        <v>37</v>
      </c>
      <c r="C601" s="130" t="s">
        <v>90</v>
      </c>
      <c r="D601" s="130">
        <v>21957</v>
      </c>
      <c r="E601" s="130" t="s">
        <v>224</v>
      </c>
      <c r="F601" s="130">
        <v>1.6729562893196099</v>
      </c>
      <c r="G601" s="130" t="s">
        <v>53</v>
      </c>
      <c r="H601" s="130" t="s">
        <v>53</v>
      </c>
      <c r="I601" s="130" t="s">
        <v>66</v>
      </c>
      <c r="J601" s="130" t="s">
        <v>45</v>
      </c>
      <c r="K601" s="130" t="s">
        <v>44</v>
      </c>
    </row>
    <row r="602" spans="1:11" x14ac:dyDescent="0.35">
      <c r="A602" s="130">
        <v>100</v>
      </c>
      <c r="B602" s="130">
        <v>37</v>
      </c>
      <c r="C602" s="130" t="s">
        <v>90</v>
      </c>
      <c r="D602" s="130">
        <v>21967</v>
      </c>
      <c r="E602" s="130" t="s">
        <v>224</v>
      </c>
      <c r="F602" s="130">
        <v>1.6729562893196099</v>
      </c>
      <c r="G602" s="130" t="s">
        <v>53</v>
      </c>
      <c r="H602" s="130" t="s">
        <v>53</v>
      </c>
      <c r="I602" s="130" t="s">
        <v>66</v>
      </c>
      <c r="J602" s="130" t="s">
        <v>45</v>
      </c>
      <c r="K602" s="130" t="s">
        <v>44</v>
      </c>
    </row>
    <row r="603" spans="1:11" x14ac:dyDescent="0.35">
      <c r="A603" s="130">
        <v>105</v>
      </c>
      <c r="B603" s="130">
        <v>37</v>
      </c>
      <c r="C603" s="130" t="s">
        <v>90</v>
      </c>
      <c r="D603" s="130">
        <v>22475</v>
      </c>
      <c r="E603" s="130" t="s">
        <v>224</v>
      </c>
      <c r="F603" s="130">
        <v>1.6729562893196099</v>
      </c>
      <c r="G603" s="130" t="s">
        <v>53</v>
      </c>
      <c r="H603" s="130" t="s">
        <v>53</v>
      </c>
      <c r="I603" s="130" t="s">
        <v>66</v>
      </c>
      <c r="J603" s="130" t="s">
        <v>45</v>
      </c>
      <c r="K603" s="130" t="s">
        <v>44</v>
      </c>
    </row>
    <row r="604" spans="1:11" x14ac:dyDescent="0.35">
      <c r="A604" s="130">
        <v>110</v>
      </c>
      <c r="B604" s="130">
        <v>37</v>
      </c>
      <c r="C604" s="130" t="s">
        <v>90</v>
      </c>
      <c r="D604" s="130">
        <v>22479</v>
      </c>
      <c r="E604" s="130" t="s">
        <v>224</v>
      </c>
      <c r="F604" s="130">
        <v>1.6729562893196099</v>
      </c>
      <c r="G604" s="130" t="s">
        <v>53</v>
      </c>
      <c r="H604" s="130" t="s">
        <v>53</v>
      </c>
      <c r="I604" s="130" t="s">
        <v>66</v>
      </c>
      <c r="J604" s="130" t="s">
        <v>45</v>
      </c>
      <c r="K604" s="130" t="s">
        <v>44</v>
      </c>
    </row>
    <row r="605" spans="1:11" x14ac:dyDescent="0.35">
      <c r="A605" s="130">
        <v>115</v>
      </c>
      <c r="B605" s="130">
        <v>37</v>
      </c>
      <c r="C605" s="130" t="s">
        <v>90</v>
      </c>
      <c r="D605" s="130">
        <v>22931</v>
      </c>
      <c r="E605" s="130" t="s">
        <v>224</v>
      </c>
      <c r="F605" s="130">
        <v>1.6729562893196099</v>
      </c>
      <c r="G605" s="130" t="s">
        <v>53</v>
      </c>
      <c r="H605" s="130" t="s">
        <v>53</v>
      </c>
      <c r="I605" s="130" t="s">
        <v>66</v>
      </c>
      <c r="J605" s="130" t="s">
        <v>45</v>
      </c>
      <c r="K605" s="130" t="s">
        <v>44</v>
      </c>
    </row>
    <row r="606" spans="1:11" x14ac:dyDescent="0.35">
      <c r="A606" s="130">
        <v>120</v>
      </c>
      <c r="B606" s="130">
        <v>36.9</v>
      </c>
      <c r="C606" s="130" t="s">
        <v>90</v>
      </c>
      <c r="D606" s="130">
        <v>23031</v>
      </c>
      <c r="E606" s="130" t="s">
        <v>224</v>
      </c>
      <c r="F606" s="130">
        <v>1.6729562893196099</v>
      </c>
      <c r="G606" s="130" t="s">
        <v>53</v>
      </c>
      <c r="H606" s="130" t="s">
        <v>53</v>
      </c>
      <c r="I606" s="130" t="s">
        <v>66</v>
      </c>
      <c r="J606" s="130" t="s">
        <v>45</v>
      </c>
      <c r="K606" s="130" t="s">
        <v>44</v>
      </c>
    </row>
    <row r="607" spans="1:11" x14ac:dyDescent="0.35">
      <c r="A607" s="130">
        <v>125</v>
      </c>
      <c r="B607" s="130">
        <v>37</v>
      </c>
      <c r="C607" s="130" t="s">
        <v>90</v>
      </c>
      <c r="D607" s="130">
        <v>23264</v>
      </c>
      <c r="E607" s="130" t="s">
        <v>224</v>
      </c>
      <c r="F607" s="130">
        <v>1.6729562893196099</v>
      </c>
      <c r="G607" s="130" t="s">
        <v>53</v>
      </c>
      <c r="H607" s="130" t="s">
        <v>53</v>
      </c>
      <c r="I607" s="130" t="s">
        <v>66</v>
      </c>
      <c r="J607" s="130" t="s">
        <v>45</v>
      </c>
      <c r="K607" s="130" t="s">
        <v>44</v>
      </c>
    </row>
    <row r="608" spans="1:11" x14ac:dyDescent="0.35">
      <c r="A608" s="130">
        <v>130</v>
      </c>
      <c r="B608" s="130">
        <v>37</v>
      </c>
      <c r="C608" s="130" t="s">
        <v>90</v>
      </c>
      <c r="D608" s="130">
        <v>23191</v>
      </c>
      <c r="E608" s="130" t="s">
        <v>224</v>
      </c>
      <c r="F608" s="130">
        <v>1.6729562893196099</v>
      </c>
      <c r="G608" s="130" t="s">
        <v>53</v>
      </c>
      <c r="H608" s="130" t="s">
        <v>53</v>
      </c>
      <c r="I608" s="130" t="s">
        <v>66</v>
      </c>
      <c r="J608" s="130" t="s">
        <v>45</v>
      </c>
      <c r="K608" s="130" t="s">
        <v>44</v>
      </c>
    </row>
    <row r="609" spans="1:11" x14ac:dyDescent="0.35">
      <c r="A609" s="130">
        <v>135</v>
      </c>
      <c r="B609" s="130">
        <v>37</v>
      </c>
      <c r="C609" s="130" t="s">
        <v>90</v>
      </c>
      <c r="D609" s="130">
        <v>23120</v>
      </c>
      <c r="E609" s="130" t="s">
        <v>224</v>
      </c>
      <c r="F609" s="130">
        <v>1.6729562893196099</v>
      </c>
      <c r="G609" s="130" t="s">
        <v>53</v>
      </c>
      <c r="H609" s="130" t="s">
        <v>53</v>
      </c>
      <c r="I609" s="130" t="s">
        <v>66</v>
      </c>
      <c r="J609" s="130" t="s">
        <v>45</v>
      </c>
      <c r="K609" s="130" t="s">
        <v>44</v>
      </c>
    </row>
    <row r="610" spans="1:11" x14ac:dyDescent="0.35">
      <c r="A610" s="130">
        <v>140</v>
      </c>
      <c r="B610" s="130">
        <v>37</v>
      </c>
      <c r="C610" s="130" t="s">
        <v>90</v>
      </c>
      <c r="D610" s="130">
        <v>23334</v>
      </c>
      <c r="E610" s="130" t="s">
        <v>224</v>
      </c>
      <c r="F610" s="130">
        <v>1.6729562893196099</v>
      </c>
      <c r="G610" s="130" t="s">
        <v>53</v>
      </c>
      <c r="H610" s="130" t="s">
        <v>53</v>
      </c>
      <c r="I610" s="130" t="s">
        <v>66</v>
      </c>
      <c r="J610" s="130" t="s">
        <v>45</v>
      </c>
      <c r="K610" s="130" t="s">
        <v>44</v>
      </c>
    </row>
    <row r="611" spans="1:11" x14ac:dyDescent="0.35">
      <c r="A611" s="130">
        <v>145</v>
      </c>
      <c r="B611" s="130">
        <v>37</v>
      </c>
      <c r="C611" s="130" t="s">
        <v>90</v>
      </c>
      <c r="D611" s="130">
        <v>23639</v>
      </c>
      <c r="E611" s="130" t="s">
        <v>224</v>
      </c>
      <c r="F611" s="130">
        <v>1.6729562893196099</v>
      </c>
      <c r="G611" s="130" t="s">
        <v>53</v>
      </c>
      <c r="H611" s="130" t="s">
        <v>53</v>
      </c>
      <c r="I611" s="130" t="s">
        <v>66</v>
      </c>
      <c r="J611" s="130" t="s">
        <v>45</v>
      </c>
      <c r="K611" s="130" t="s">
        <v>44</v>
      </c>
    </row>
    <row r="612" spans="1:11" x14ac:dyDescent="0.35">
      <c r="A612" s="130">
        <v>150</v>
      </c>
      <c r="B612" s="130">
        <v>37</v>
      </c>
      <c r="C612" s="130" t="s">
        <v>90</v>
      </c>
      <c r="D612" s="130">
        <v>23323</v>
      </c>
      <c r="E612" s="130" t="s">
        <v>224</v>
      </c>
      <c r="F612" s="130">
        <v>1.6729562893196099</v>
      </c>
      <c r="G612" s="130" t="s">
        <v>53</v>
      </c>
      <c r="H612" s="130" t="s">
        <v>53</v>
      </c>
      <c r="I612" s="130" t="s">
        <v>66</v>
      </c>
      <c r="J612" s="130" t="s">
        <v>45</v>
      </c>
      <c r="K612" s="130" t="s">
        <v>44</v>
      </c>
    </row>
    <row r="613" spans="1:11" x14ac:dyDescent="0.35">
      <c r="A613" s="130">
        <v>155</v>
      </c>
      <c r="B613" s="130">
        <v>37</v>
      </c>
      <c r="C613" s="130" t="s">
        <v>90</v>
      </c>
      <c r="D613" s="130">
        <v>23666</v>
      </c>
      <c r="E613" s="130" t="s">
        <v>224</v>
      </c>
      <c r="F613" s="130">
        <v>1.6729562893196099</v>
      </c>
      <c r="G613" s="130" t="s">
        <v>53</v>
      </c>
      <c r="H613" s="130" t="s">
        <v>53</v>
      </c>
      <c r="I613" s="130" t="s">
        <v>66</v>
      </c>
      <c r="J613" s="130" t="s">
        <v>45</v>
      </c>
      <c r="K613" s="130" t="s">
        <v>44</v>
      </c>
    </row>
    <row r="614" spans="1:11" x14ac:dyDescent="0.35">
      <c r="A614" s="130">
        <v>160</v>
      </c>
      <c r="B614" s="130">
        <v>37</v>
      </c>
      <c r="C614" s="130" t="s">
        <v>90</v>
      </c>
      <c r="D614" s="130">
        <v>23853</v>
      </c>
      <c r="E614" s="130" t="s">
        <v>224</v>
      </c>
      <c r="F614" s="130">
        <v>1.6729562893196099</v>
      </c>
      <c r="G614" s="130" t="s">
        <v>53</v>
      </c>
      <c r="H614" s="130" t="s">
        <v>53</v>
      </c>
      <c r="I614" s="130" t="s">
        <v>66</v>
      </c>
      <c r="J614" s="130" t="s">
        <v>45</v>
      </c>
      <c r="K614" s="130" t="s">
        <v>44</v>
      </c>
    </row>
    <row r="615" spans="1:11" x14ac:dyDescent="0.35">
      <c r="A615" s="130">
        <v>165</v>
      </c>
      <c r="B615" s="130">
        <v>37</v>
      </c>
      <c r="C615" s="130" t="s">
        <v>90</v>
      </c>
      <c r="D615" s="130">
        <v>23431</v>
      </c>
      <c r="E615" s="130" t="s">
        <v>224</v>
      </c>
      <c r="F615" s="130">
        <v>1.6729562893196099</v>
      </c>
      <c r="G615" s="130" t="s">
        <v>53</v>
      </c>
      <c r="H615" s="130" t="s">
        <v>53</v>
      </c>
      <c r="I615" s="130" t="s">
        <v>66</v>
      </c>
      <c r="J615" s="130" t="s">
        <v>45</v>
      </c>
      <c r="K615" s="130" t="s">
        <v>44</v>
      </c>
    </row>
    <row r="616" spans="1:11" x14ac:dyDescent="0.35">
      <c r="A616" s="130">
        <v>170</v>
      </c>
      <c r="B616" s="130">
        <v>37</v>
      </c>
      <c r="C616" s="130" t="s">
        <v>90</v>
      </c>
      <c r="D616" s="130">
        <v>23712</v>
      </c>
      <c r="E616" s="130" t="s">
        <v>224</v>
      </c>
      <c r="F616" s="130">
        <v>1.6729562893196099</v>
      </c>
      <c r="G616" s="130" t="s">
        <v>53</v>
      </c>
      <c r="H616" s="130" t="s">
        <v>53</v>
      </c>
      <c r="I616" s="130" t="s">
        <v>66</v>
      </c>
      <c r="J616" s="130" t="s">
        <v>45</v>
      </c>
      <c r="K616" s="130" t="s">
        <v>44</v>
      </c>
    </row>
    <row r="617" spans="1:11" x14ac:dyDescent="0.35">
      <c r="A617" s="130">
        <v>175</v>
      </c>
      <c r="B617" s="130">
        <v>37</v>
      </c>
      <c r="C617" s="130" t="s">
        <v>90</v>
      </c>
      <c r="D617" s="130">
        <v>23517</v>
      </c>
      <c r="E617" s="130" t="s">
        <v>224</v>
      </c>
      <c r="F617" s="130">
        <v>1.6729562893196099</v>
      </c>
      <c r="G617" s="130" t="s">
        <v>53</v>
      </c>
      <c r="H617" s="130" t="s">
        <v>53</v>
      </c>
      <c r="I617" s="130" t="s">
        <v>66</v>
      </c>
      <c r="J617" s="130" t="s">
        <v>45</v>
      </c>
      <c r="K617" s="130" t="s">
        <v>44</v>
      </c>
    </row>
    <row r="618" spans="1:11" x14ac:dyDescent="0.35">
      <c r="A618" s="130">
        <v>180</v>
      </c>
      <c r="B618" s="130">
        <v>37</v>
      </c>
      <c r="C618" s="130" t="s">
        <v>90</v>
      </c>
      <c r="D618" s="130">
        <v>23688</v>
      </c>
      <c r="E618" s="130" t="s">
        <v>224</v>
      </c>
      <c r="F618" s="130">
        <v>1.6729562893196099</v>
      </c>
      <c r="G618" s="130" t="s">
        <v>53</v>
      </c>
      <c r="H618" s="130" t="s">
        <v>53</v>
      </c>
      <c r="I618" s="130" t="s">
        <v>66</v>
      </c>
      <c r="J618" s="130" t="s">
        <v>45</v>
      </c>
      <c r="K618" s="130" t="s">
        <v>44</v>
      </c>
    </row>
    <row r="619" spans="1:11" x14ac:dyDescent="0.35">
      <c r="A619" s="130">
        <v>185</v>
      </c>
      <c r="B619" s="130">
        <v>37</v>
      </c>
      <c r="C619" s="130" t="s">
        <v>90</v>
      </c>
      <c r="D619" s="130">
        <v>23481</v>
      </c>
      <c r="E619" s="130" t="s">
        <v>224</v>
      </c>
      <c r="F619" s="130">
        <v>1.6729562893196099</v>
      </c>
      <c r="G619" s="130" t="s">
        <v>53</v>
      </c>
      <c r="H619" s="130" t="s">
        <v>53</v>
      </c>
      <c r="I619" s="130" t="s">
        <v>66</v>
      </c>
      <c r="J619" s="130" t="s">
        <v>45</v>
      </c>
      <c r="K619" s="130" t="s">
        <v>44</v>
      </c>
    </row>
    <row r="620" spans="1:11" x14ac:dyDescent="0.35">
      <c r="A620" s="130">
        <v>190</v>
      </c>
      <c r="B620" s="130">
        <v>37</v>
      </c>
      <c r="C620" s="130" t="s">
        <v>90</v>
      </c>
      <c r="D620" s="130">
        <v>23733</v>
      </c>
      <c r="E620" s="130" t="s">
        <v>224</v>
      </c>
      <c r="F620" s="130">
        <v>1.6729562893196099</v>
      </c>
      <c r="G620" s="130" t="s">
        <v>53</v>
      </c>
      <c r="H620" s="130" t="s">
        <v>53</v>
      </c>
      <c r="I620" s="130" t="s">
        <v>66</v>
      </c>
      <c r="J620" s="130" t="s">
        <v>45</v>
      </c>
      <c r="K620" s="130" t="s">
        <v>44</v>
      </c>
    </row>
    <row r="621" spans="1:11" x14ac:dyDescent="0.35">
      <c r="A621" s="130">
        <v>195</v>
      </c>
      <c r="B621" s="130">
        <v>37</v>
      </c>
      <c r="C621" s="130" t="s">
        <v>90</v>
      </c>
      <c r="D621" s="130">
        <v>23610</v>
      </c>
      <c r="E621" s="130" t="s">
        <v>224</v>
      </c>
      <c r="F621" s="130">
        <v>1.6729562893196099</v>
      </c>
      <c r="G621" s="130" t="s">
        <v>53</v>
      </c>
      <c r="H621" s="130" t="s">
        <v>53</v>
      </c>
      <c r="I621" s="130" t="s">
        <v>66</v>
      </c>
      <c r="J621" s="130" t="s">
        <v>45</v>
      </c>
      <c r="K621" s="130" t="s">
        <v>44</v>
      </c>
    </row>
    <row r="622" spans="1:11" x14ac:dyDescent="0.35">
      <c r="A622" s="130">
        <v>200</v>
      </c>
      <c r="B622" s="130">
        <v>37</v>
      </c>
      <c r="C622" s="130" t="s">
        <v>90</v>
      </c>
      <c r="D622" s="130">
        <v>23738</v>
      </c>
      <c r="E622" s="130" t="s">
        <v>224</v>
      </c>
      <c r="F622" s="130">
        <v>1.6729562893196099</v>
      </c>
      <c r="G622" s="130" t="s">
        <v>53</v>
      </c>
      <c r="H622" s="130" t="s">
        <v>53</v>
      </c>
      <c r="I622" s="130" t="s">
        <v>66</v>
      </c>
      <c r="J622" s="130" t="s">
        <v>45</v>
      </c>
      <c r="K622" s="130" t="s">
        <v>44</v>
      </c>
    </row>
    <row r="623" spans="1:11" x14ac:dyDescent="0.35">
      <c r="A623" s="130">
        <v>205</v>
      </c>
      <c r="B623" s="130">
        <v>37</v>
      </c>
      <c r="C623" s="130" t="s">
        <v>90</v>
      </c>
      <c r="D623" s="130">
        <v>23735</v>
      </c>
      <c r="E623" s="130" t="s">
        <v>224</v>
      </c>
      <c r="F623" s="130">
        <v>1.6729562893196099</v>
      </c>
      <c r="G623" s="130" t="s">
        <v>53</v>
      </c>
      <c r="H623" s="130" t="s">
        <v>53</v>
      </c>
      <c r="I623" s="130" t="s">
        <v>66</v>
      </c>
      <c r="J623" s="130" t="s">
        <v>45</v>
      </c>
      <c r="K623" s="130" t="s">
        <v>44</v>
      </c>
    </row>
    <row r="624" spans="1:11" x14ac:dyDescent="0.35">
      <c r="A624" s="130">
        <v>210</v>
      </c>
      <c r="B624" s="130">
        <v>37</v>
      </c>
      <c r="C624" s="130" t="s">
        <v>90</v>
      </c>
      <c r="D624" s="130">
        <v>23807</v>
      </c>
      <c r="E624" s="130" t="s">
        <v>224</v>
      </c>
      <c r="F624" s="130">
        <v>1.6729562893196099</v>
      </c>
      <c r="G624" s="130" t="s">
        <v>53</v>
      </c>
      <c r="H624" s="130" t="s">
        <v>53</v>
      </c>
      <c r="I624" s="130" t="s">
        <v>66</v>
      </c>
      <c r="J624" s="130" t="s">
        <v>45</v>
      </c>
      <c r="K624" s="130" t="s">
        <v>44</v>
      </c>
    </row>
    <row r="625" spans="1:11" x14ac:dyDescent="0.35">
      <c r="A625" s="130">
        <v>215</v>
      </c>
      <c r="B625" s="130">
        <v>37</v>
      </c>
      <c r="C625" s="130" t="s">
        <v>90</v>
      </c>
      <c r="D625" s="130">
        <v>23915</v>
      </c>
      <c r="E625" s="130" t="s">
        <v>224</v>
      </c>
      <c r="F625" s="130">
        <v>1.6729562893196099</v>
      </c>
      <c r="G625" s="130" t="s">
        <v>53</v>
      </c>
      <c r="H625" s="130" t="s">
        <v>53</v>
      </c>
      <c r="I625" s="130" t="s">
        <v>66</v>
      </c>
      <c r="J625" s="130" t="s">
        <v>45</v>
      </c>
      <c r="K625" s="130" t="s">
        <v>44</v>
      </c>
    </row>
    <row r="626" spans="1:11" x14ac:dyDescent="0.35">
      <c r="A626" s="130">
        <v>220</v>
      </c>
      <c r="B626" s="130">
        <v>37</v>
      </c>
      <c r="C626" s="130" t="s">
        <v>90</v>
      </c>
      <c r="D626" s="130">
        <v>23614</v>
      </c>
      <c r="E626" s="130" t="s">
        <v>224</v>
      </c>
      <c r="F626" s="130">
        <v>1.6729562893196099</v>
      </c>
      <c r="G626" s="130" t="s">
        <v>53</v>
      </c>
      <c r="H626" s="130" t="s">
        <v>53</v>
      </c>
      <c r="I626" s="130" t="s">
        <v>66</v>
      </c>
      <c r="J626" s="130" t="s">
        <v>45</v>
      </c>
      <c r="K626" s="130" t="s">
        <v>44</v>
      </c>
    </row>
    <row r="627" spans="1:11" x14ac:dyDescent="0.35">
      <c r="A627" s="130">
        <v>225</v>
      </c>
      <c r="B627" s="130">
        <v>37</v>
      </c>
      <c r="C627" s="130" t="s">
        <v>90</v>
      </c>
      <c r="D627" s="130">
        <v>23583</v>
      </c>
      <c r="E627" s="130" t="s">
        <v>224</v>
      </c>
      <c r="F627" s="130">
        <v>1.6729562893196099</v>
      </c>
      <c r="G627" s="130" t="s">
        <v>53</v>
      </c>
      <c r="H627" s="130" t="s">
        <v>53</v>
      </c>
      <c r="I627" s="130" t="s">
        <v>66</v>
      </c>
      <c r="J627" s="130" t="s">
        <v>45</v>
      </c>
      <c r="K627" s="130" t="s">
        <v>44</v>
      </c>
    </row>
    <row r="628" spans="1:11" x14ac:dyDescent="0.35">
      <c r="A628" s="130">
        <v>230</v>
      </c>
      <c r="B628" s="130">
        <v>37</v>
      </c>
      <c r="C628" s="130" t="s">
        <v>90</v>
      </c>
      <c r="D628" s="130">
        <v>23655</v>
      </c>
      <c r="E628" s="130" t="s">
        <v>224</v>
      </c>
      <c r="F628" s="130">
        <v>1.6729562893196099</v>
      </c>
      <c r="G628" s="130" t="s">
        <v>53</v>
      </c>
      <c r="H628" s="130" t="s">
        <v>53</v>
      </c>
      <c r="I628" s="130" t="s">
        <v>66</v>
      </c>
      <c r="J628" s="130" t="s">
        <v>45</v>
      </c>
      <c r="K628" s="130" t="s">
        <v>44</v>
      </c>
    </row>
    <row r="629" spans="1:11" x14ac:dyDescent="0.35">
      <c r="A629" s="130">
        <v>235</v>
      </c>
      <c r="B629" s="130">
        <v>37</v>
      </c>
      <c r="C629" s="130" t="s">
        <v>90</v>
      </c>
      <c r="D629" s="130">
        <v>23936</v>
      </c>
      <c r="E629" s="130" t="s">
        <v>224</v>
      </c>
      <c r="F629" s="130">
        <v>1.6729562893196099</v>
      </c>
      <c r="G629" s="130" t="s">
        <v>53</v>
      </c>
      <c r="H629" s="130" t="s">
        <v>53</v>
      </c>
      <c r="I629" s="130" t="s">
        <v>66</v>
      </c>
      <c r="J629" s="130" t="s">
        <v>45</v>
      </c>
      <c r="K629" s="130" t="s">
        <v>44</v>
      </c>
    </row>
    <row r="630" spans="1:11" x14ac:dyDescent="0.35">
      <c r="A630" s="130">
        <v>240</v>
      </c>
      <c r="B630" s="130">
        <v>37</v>
      </c>
      <c r="C630" s="130" t="s">
        <v>90</v>
      </c>
      <c r="D630" s="130">
        <v>23908</v>
      </c>
      <c r="E630" s="130" t="s">
        <v>224</v>
      </c>
      <c r="F630" s="130">
        <v>1.6729562893196099</v>
      </c>
      <c r="G630" s="130" t="s">
        <v>53</v>
      </c>
      <c r="H630" s="130" t="s">
        <v>53</v>
      </c>
      <c r="I630" s="130" t="s">
        <v>66</v>
      </c>
      <c r="J630" s="130" t="s">
        <v>45</v>
      </c>
      <c r="K630" s="130" t="s">
        <v>44</v>
      </c>
    </row>
    <row r="631" spans="1:11" x14ac:dyDescent="0.35">
      <c r="A631" s="130">
        <v>245</v>
      </c>
      <c r="B631" s="130">
        <v>37</v>
      </c>
      <c r="C631" s="130" t="s">
        <v>90</v>
      </c>
      <c r="D631" s="130">
        <v>23596</v>
      </c>
      <c r="E631" s="130" t="s">
        <v>224</v>
      </c>
      <c r="F631" s="130">
        <v>1.6729562893196099</v>
      </c>
      <c r="G631" s="130" t="s">
        <v>53</v>
      </c>
      <c r="H631" s="130" t="s">
        <v>53</v>
      </c>
      <c r="I631" s="130" t="s">
        <v>66</v>
      </c>
      <c r="J631" s="130" t="s">
        <v>45</v>
      </c>
      <c r="K631" s="130" t="s">
        <v>44</v>
      </c>
    </row>
    <row r="632" spans="1:11" x14ac:dyDescent="0.35">
      <c r="A632" s="130">
        <v>250</v>
      </c>
      <c r="B632" s="130">
        <v>37</v>
      </c>
      <c r="C632" s="130" t="s">
        <v>90</v>
      </c>
      <c r="D632" s="130">
        <v>23719</v>
      </c>
      <c r="E632" s="130" t="s">
        <v>224</v>
      </c>
      <c r="F632" s="130">
        <v>1.6729562893196099</v>
      </c>
      <c r="G632" s="130" t="s">
        <v>53</v>
      </c>
      <c r="H632" s="130" t="s">
        <v>53</v>
      </c>
      <c r="I632" s="130" t="s">
        <v>66</v>
      </c>
      <c r="J632" s="130" t="s">
        <v>45</v>
      </c>
      <c r="K632" s="130" t="s">
        <v>44</v>
      </c>
    </row>
    <row r="633" spans="1:11" x14ac:dyDescent="0.35">
      <c r="A633" s="130">
        <v>255</v>
      </c>
      <c r="B633" s="130">
        <v>37</v>
      </c>
      <c r="C633" s="130" t="s">
        <v>90</v>
      </c>
      <c r="D633" s="130">
        <v>23817</v>
      </c>
      <c r="E633" s="130" t="s">
        <v>224</v>
      </c>
      <c r="F633" s="130">
        <v>1.6729562893196099</v>
      </c>
      <c r="G633" s="130" t="s">
        <v>53</v>
      </c>
      <c r="H633" s="130" t="s">
        <v>53</v>
      </c>
      <c r="I633" s="130" t="s">
        <v>66</v>
      </c>
      <c r="J633" s="130" t="s">
        <v>45</v>
      </c>
      <c r="K633" s="130" t="s">
        <v>44</v>
      </c>
    </row>
    <row r="634" spans="1:11" x14ac:dyDescent="0.35">
      <c r="A634" s="130">
        <v>260</v>
      </c>
      <c r="B634" s="130">
        <v>37</v>
      </c>
      <c r="C634" s="130" t="s">
        <v>90</v>
      </c>
      <c r="D634" s="130">
        <v>23976</v>
      </c>
      <c r="E634" s="130" t="s">
        <v>224</v>
      </c>
      <c r="F634" s="130">
        <v>1.6729562893196099</v>
      </c>
      <c r="G634" s="130" t="s">
        <v>53</v>
      </c>
      <c r="H634" s="130" t="s">
        <v>53</v>
      </c>
      <c r="I634" s="130" t="s">
        <v>66</v>
      </c>
      <c r="J634" s="130" t="s">
        <v>45</v>
      </c>
      <c r="K634" s="130" t="s">
        <v>44</v>
      </c>
    </row>
    <row r="635" spans="1:11" x14ac:dyDescent="0.35">
      <c r="A635" s="130">
        <v>265</v>
      </c>
      <c r="B635" s="130">
        <v>37</v>
      </c>
      <c r="C635" s="130" t="s">
        <v>90</v>
      </c>
      <c r="D635" s="130">
        <v>23780</v>
      </c>
      <c r="E635" s="130" t="s">
        <v>224</v>
      </c>
      <c r="F635" s="130">
        <v>1.6729562893196099</v>
      </c>
      <c r="G635" s="130" t="s">
        <v>53</v>
      </c>
      <c r="H635" s="130" t="s">
        <v>53</v>
      </c>
      <c r="I635" s="130" t="s">
        <v>66</v>
      </c>
      <c r="J635" s="130" t="s">
        <v>45</v>
      </c>
      <c r="K635" s="130" t="s">
        <v>44</v>
      </c>
    </row>
    <row r="636" spans="1:11" x14ac:dyDescent="0.35">
      <c r="A636" s="130">
        <v>270</v>
      </c>
      <c r="B636" s="130">
        <v>37</v>
      </c>
      <c r="C636" s="130" t="s">
        <v>90</v>
      </c>
      <c r="D636" s="130">
        <v>23906</v>
      </c>
      <c r="E636" s="130" t="s">
        <v>224</v>
      </c>
      <c r="F636" s="130">
        <v>1.6729562893196099</v>
      </c>
      <c r="G636" s="130" t="s">
        <v>53</v>
      </c>
      <c r="H636" s="130" t="s">
        <v>53</v>
      </c>
      <c r="I636" s="130" t="s">
        <v>66</v>
      </c>
      <c r="J636" s="130" t="s">
        <v>45</v>
      </c>
      <c r="K636" s="130" t="s">
        <v>44</v>
      </c>
    </row>
    <row r="637" spans="1:11" x14ac:dyDescent="0.35">
      <c r="A637" s="130">
        <v>275</v>
      </c>
      <c r="B637" s="130">
        <v>37</v>
      </c>
      <c r="C637" s="130" t="s">
        <v>90</v>
      </c>
      <c r="D637" s="130">
        <v>23634</v>
      </c>
      <c r="E637" s="130" t="s">
        <v>224</v>
      </c>
      <c r="F637" s="130">
        <v>1.6729562893196099</v>
      </c>
      <c r="G637" s="130" t="s">
        <v>53</v>
      </c>
      <c r="H637" s="130" t="s">
        <v>53</v>
      </c>
      <c r="I637" s="130" t="s">
        <v>66</v>
      </c>
      <c r="J637" s="130" t="s">
        <v>45</v>
      </c>
      <c r="K637" s="130" t="s">
        <v>44</v>
      </c>
    </row>
    <row r="638" spans="1:11" x14ac:dyDescent="0.35">
      <c r="A638" s="130">
        <v>280</v>
      </c>
      <c r="B638" s="130">
        <v>37</v>
      </c>
      <c r="C638" s="130" t="s">
        <v>90</v>
      </c>
      <c r="D638" s="130">
        <v>23690</v>
      </c>
      <c r="E638" s="130" t="s">
        <v>224</v>
      </c>
      <c r="F638" s="130">
        <v>1.6729562893196099</v>
      </c>
      <c r="G638" s="130" t="s">
        <v>53</v>
      </c>
      <c r="H638" s="130" t="s">
        <v>53</v>
      </c>
      <c r="I638" s="130" t="s">
        <v>66</v>
      </c>
      <c r="J638" s="130" t="s">
        <v>45</v>
      </c>
      <c r="K638" s="130" t="s">
        <v>44</v>
      </c>
    </row>
    <row r="639" spans="1:11" x14ac:dyDescent="0.35">
      <c r="A639" s="130">
        <v>285</v>
      </c>
      <c r="B639" s="130">
        <v>37</v>
      </c>
      <c r="C639" s="130" t="s">
        <v>90</v>
      </c>
      <c r="D639" s="130">
        <v>23726</v>
      </c>
      <c r="E639" s="130" t="s">
        <v>224</v>
      </c>
      <c r="F639" s="130">
        <v>1.6729562893196099</v>
      </c>
      <c r="G639" s="130" t="s">
        <v>53</v>
      </c>
      <c r="H639" s="130" t="s">
        <v>53</v>
      </c>
      <c r="I639" s="130" t="s">
        <v>66</v>
      </c>
      <c r="J639" s="130" t="s">
        <v>45</v>
      </c>
      <c r="K639" s="130" t="s">
        <v>44</v>
      </c>
    </row>
    <row r="640" spans="1:11" x14ac:dyDescent="0.35">
      <c r="A640" s="130">
        <v>290</v>
      </c>
      <c r="B640" s="130">
        <v>37</v>
      </c>
      <c r="C640" s="130" t="s">
        <v>90</v>
      </c>
      <c r="D640" s="130">
        <v>23867</v>
      </c>
      <c r="E640" s="130" t="s">
        <v>224</v>
      </c>
      <c r="F640" s="130">
        <v>1.6729562893196099</v>
      </c>
      <c r="G640" s="130" t="s">
        <v>53</v>
      </c>
      <c r="H640" s="130" t="s">
        <v>53</v>
      </c>
      <c r="I640" s="130" t="s">
        <v>66</v>
      </c>
      <c r="J640" s="130" t="s">
        <v>45</v>
      </c>
      <c r="K640" s="130" t="s">
        <v>44</v>
      </c>
    </row>
    <row r="641" spans="1:11" x14ac:dyDescent="0.35">
      <c r="A641" s="130">
        <v>295</v>
      </c>
      <c r="B641" s="130">
        <v>37</v>
      </c>
      <c r="C641" s="130" t="s">
        <v>90</v>
      </c>
      <c r="D641" s="130">
        <v>23873</v>
      </c>
      <c r="E641" s="130" t="s">
        <v>224</v>
      </c>
      <c r="F641" s="130">
        <v>1.6729562893196099</v>
      </c>
      <c r="G641" s="130" t="s">
        <v>53</v>
      </c>
      <c r="H641" s="130" t="s">
        <v>53</v>
      </c>
      <c r="I641" s="130" t="s">
        <v>66</v>
      </c>
      <c r="J641" s="130" t="s">
        <v>45</v>
      </c>
      <c r="K641" s="130" t="s">
        <v>44</v>
      </c>
    </row>
    <row r="642" spans="1:11" x14ac:dyDescent="0.35">
      <c r="A642" s="130">
        <v>300</v>
      </c>
      <c r="B642" s="130">
        <v>37</v>
      </c>
      <c r="C642" s="130" t="s">
        <v>90</v>
      </c>
      <c r="D642" s="130">
        <v>23549</v>
      </c>
      <c r="E642" s="130" t="s">
        <v>224</v>
      </c>
      <c r="F642" s="130">
        <v>1.6729562893196099</v>
      </c>
      <c r="G642" s="130" t="s">
        <v>53</v>
      </c>
      <c r="H642" s="130" t="s">
        <v>53</v>
      </c>
      <c r="I642" s="130" t="s">
        <v>66</v>
      </c>
      <c r="J642" s="130" t="s">
        <v>45</v>
      </c>
      <c r="K642" s="130" t="s">
        <v>44</v>
      </c>
    </row>
    <row r="643" spans="1:11" x14ac:dyDescent="0.35">
      <c r="A643" s="130">
        <v>305</v>
      </c>
      <c r="B643" s="130">
        <v>37</v>
      </c>
      <c r="C643" s="130" t="s">
        <v>90</v>
      </c>
      <c r="D643" s="130">
        <v>23423</v>
      </c>
      <c r="E643" s="130" t="s">
        <v>224</v>
      </c>
      <c r="F643" s="130">
        <v>1.6729562893196099</v>
      </c>
      <c r="G643" s="130" t="s">
        <v>53</v>
      </c>
      <c r="H643" s="130" t="s">
        <v>53</v>
      </c>
      <c r="I643" s="130" t="s">
        <v>66</v>
      </c>
      <c r="J643" s="130" t="s">
        <v>45</v>
      </c>
      <c r="K643" s="130" t="s">
        <v>44</v>
      </c>
    </row>
    <row r="644" spans="1:11" x14ac:dyDescent="0.35">
      <c r="A644" s="130">
        <v>310</v>
      </c>
      <c r="B644" s="130">
        <v>37</v>
      </c>
      <c r="C644" s="130" t="s">
        <v>90</v>
      </c>
      <c r="D644" s="130">
        <v>23675</v>
      </c>
      <c r="E644" s="130" t="s">
        <v>224</v>
      </c>
      <c r="F644" s="130">
        <v>1.6729562893196099</v>
      </c>
      <c r="G644" s="130" t="s">
        <v>53</v>
      </c>
      <c r="H644" s="130" t="s">
        <v>53</v>
      </c>
      <c r="I644" s="130" t="s">
        <v>66</v>
      </c>
      <c r="J644" s="130" t="s">
        <v>45</v>
      </c>
      <c r="K644" s="130" t="s">
        <v>44</v>
      </c>
    </row>
    <row r="645" spans="1:11" x14ac:dyDescent="0.35">
      <c r="A645" s="130">
        <v>315</v>
      </c>
      <c r="B645" s="130">
        <v>37.1</v>
      </c>
      <c r="C645" s="130" t="s">
        <v>90</v>
      </c>
      <c r="D645" s="130">
        <v>23977</v>
      </c>
      <c r="E645" s="130" t="s">
        <v>224</v>
      </c>
      <c r="F645" s="130">
        <v>1.6729562893196099</v>
      </c>
      <c r="G645" s="130" t="s">
        <v>53</v>
      </c>
      <c r="H645" s="130" t="s">
        <v>53</v>
      </c>
      <c r="I645" s="130" t="s">
        <v>66</v>
      </c>
      <c r="J645" s="130" t="s">
        <v>45</v>
      </c>
      <c r="K645" s="130" t="s">
        <v>44</v>
      </c>
    </row>
    <row r="646" spans="1:11" x14ac:dyDescent="0.35">
      <c r="A646" s="130">
        <v>320</v>
      </c>
      <c r="B646" s="130">
        <v>37</v>
      </c>
      <c r="C646" s="130" t="s">
        <v>90</v>
      </c>
      <c r="D646" s="130">
        <v>23585</v>
      </c>
      <c r="E646" s="130" t="s">
        <v>224</v>
      </c>
      <c r="F646" s="130">
        <v>1.6729562893196099</v>
      </c>
      <c r="G646" s="130" t="s">
        <v>53</v>
      </c>
      <c r="H646" s="130" t="s">
        <v>53</v>
      </c>
      <c r="I646" s="130" t="s">
        <v>66</v>
      </c>
      <c r="J646" s="130" t="s">
        <v>45</v>
      </c>
      <c r="K646" s="130" t="s">
        <v>44</v>
      </c>
    </row>
    <row r="647" spans="1:11" x14ac:dyDescent="0.35">
      <c r="A647" s="130">
        <v>325</v>
      </c>
      <c r="B647" s="130">
        <v>37</v>
      </c>
      <c r="C647" s="130" t="s">
        <v>90</v>
      </c>
      <c r="D647" s="130">
        <v>23482</v>
      </c>
      <c r="E647" s="130" t="s">
        <v>224</v>
      </c>
      <c r="F647" s="130">
        <v>1.6729562893196099</v>
      </c>
      <c r="G647" s="130" t="s">
        <v>53</v>
      </c>
      <c r="H647" s="130" t="s">
        <v>53</v>
      </c>
      <c r="I647" s="130" t="s">
        <v>66</v>
      </c>
      <c r="J647" s="130" t="s">
        <v>45</v>
      </c>
      <c r="K647" s="130" t="s">
        <v>44</v>
      </c>
    </row>
    <row r="648" spans="1:11" x14ac:dyDescent="0.35">
      <c r="A648" s="130">
        <v>330</v>
      </c>
      <c r="B648" s="130">
        <v>37</v>
      </c>
      <c r="C648" s="130" t="s">
        <v>90</v>
      </c>
      <c r="D648" s="130">
        <v>23673</v>
      </c>
      <c r="E648" s="130" t="s">
        <v>224</v>
      </c>
      <c r="F648" s="130">
        <v>1.6729562893196099</v>
      </c>
      <c r="G648" s="130" t="s">
        <v>53</v>
      </c>
      <c r="H648" s="130" t="s">
        <v>53</v>
      </c>
      <c r="I648" s="130" t="s">
        <v>66</v>
      </c>
      <c r="J648" s="130" t="s">
        <v>45</v>
      </c>
      <c r="K648" s="130" t="s">
        <v>44</v>
      </c>
    </row>
    <row r="649" spans="1:11" x14ac:dyDescent="0.35">
      <c r="A649" s="130">
        <v>335</v>
      </c>
      <c r="B649" s="130">
        <v>37</v>
      </c>
      <c r="C649" s="130" t="s">
        <v>90</v>
      </c>
      <c r="D649" s="130">
        <v>23485</v>
      </c>
      <c r="E649" s="130" t="s">
        <v>224</v>
      </c>
      <c r="F649" s="130">
        <v>1.6729562893196099</v>
      </c>
      <c r="G649" s="130" t="s">
        <v>53</v>
      </c>
      <c r="H649" s="130" t="s">
        <v>53</v>
      </c>
      <c r="I649" s="130" t="s">
        <v>66</v>
      </c>
      <c r="J649" s="130" t="s">
        <v>45</v>
      </c>
      <c r="K649" s="130" t="s">
        <v>44</v>
      </c>
    </row>
    <row r="650" spans="1:11" x14ac:dyDescent="0.35">
      <c r="A650" s="130">
        <v>340</v>
      </c>
      <c r="B650" s="130">
        <v>37</v>
      </c>
      <c r="C650" s="130" t="s">
        <v>90</v>
      </c>
      <c r="D650" s="130">
        <v>23443</v>
      </c>
      <c r="E650" s="130" t="s">
        <v>224</v>
      </c>
      <c r="F650" s="130">
        <v>1.6729562893196099</v>
      </c>
      <c r="G650" s="130" t="s">
        <v>53</v>
      </c>
      <c r="H650" s="130" t="s">
        <v>53</v>
      </c>
      <c r="I650" s="130" t="s">
        <v>66</v>
      </c>
      <c r="J650" s="130" t="s">
        <v>45</v>
      </c>
      <c r="K650" s="130" t="s">
        <v>44</v>
      </c>
    </row>
    <row r="651" spans="1:11" x14ac:dyDescent="0.35">
      <c r="A651" s="130">
        <v>345</v>
      </c>
      <c r="B651" s="130">
        <v>37</v>
      </c>
      <c r="C651" s="130" t="s">
        <v>90</v>
      </c>
      <c r="D651" s="130">
        <v>23809</v>
      </c>
      <c r="E651" s="130" t="s">
        <v>224</v>
      </c>
      <c r="F651" s="130">
        <v>1.6729562893196099</v>
      </c>
      <c r="G651" s="130" t="s">
        <v>53</v>
      </c>
      <c r="H651" s="130" t="s">
        <v>53</v>
      </c>
      <c r="I651" s="130" t="s">
        <v>66</v>
      </c>
      <c r="J651" s="130" t="s">
        <v>45</v>
      </c>
      <c r="K651" s="130" t="s">
        <v>44</v>
      </c>
    </row>
    <row r="652" spans="1:11" x14ac:dyDescent="0.35">
      <c r="A652" s="130">
        <v>350</v>
      </c>
      <c r="B652" s="130">
        <v>37</v>
      </c>
      <c r="C652" s="130" t="s">
        <v>90</v>
      </c>
      <c r="D652" s="130">
        <v>23446</v>
      </c>
      <c r="E652" s="130" t="s">
        <v>224</v>
      </c>
      <c r="F652" s="130">
        <v>1.6729562893196099</v>
      </c>
      <c r="G652" s="130" t="s">
        <v>53</v>
      </c>
      <c r="H652" s="130" t="s">
        <v>53</v>
      </c>
      <c r="I652" s="130" t="s">
        <v>66</v>
      </c>
      <c r="J652" s="130" t="s">
        <v>45</v>
      </c>
      <c r="K652" s="130" t="s">
        <v>44</v>
      </c>
    </row>
    <row r="653" spans="1:11" x14ac:dyDescent="0.35">
      <c r="A653" s="130">
        <v>355</v>
      </c>
      <c r="B653" s="130">
        <v>37</v>
      </c>
      <c r="C653" s="130" t="s">
        <v>90</v>
      </c>
      <c r="D653" s="130">
        <v>23278</v>
      </c>
      <c r="E653" s="130" t="s">
        <v>224</v>
      </c>
      <c r="F653" s="130">
        <v>1.6729562893196099</v>
      </c>
      <c r="G653" s="130" t="s">
        <v>53</v>
      </c>
      <c r="H653" s="130" t="s">
        <v>53</v>
      </c>
      <c r="I653" s="130" t="s">
        <v>66</v>
      </c>
      <c r="J653" s="130" t="s">
        <v>45</v>
      </c>
      <c r="K653" s="130" t="s">
        <v>44</v>
      </c>
    </row>
    <row r="654" spans="1:11" x14ac:dyDescent="0.35">
      <c r="A654" s="130">
        <v>360</v>
      </c>
      <c r="B654" s="130">
        <v>37</v>
      </c>
      <c r="C654" s="130" t="s">
        <v>90</v>
      </c>
      <c r="D654" s="130">
        <v>23491</v>
      </c>
      <c r="E654" s="130" t="s">
        <v>224</v>
      </c>
      <c r="F654" s="130">
        <v>1.6729562893196099</v>
      </c>
      <c r="G654" s="130" t="s">
        <v>53</v>
      </c>
      <c r="H654" s="130" t="s">
        <v>53</v>
      </c>
      <c r="I654" s="130" t="s">
        <v>66</v>
      </c>
      <c r="J654" s="130" t="s">
        <v>45</v>
      </c>
      <c r="K654" s="130" t="s">
        <v>44</v>
      </c>
    </row>
    <row r="655" spans="1:11" x14ac:dyDescent="0.35">
      <c r="A655" s="130">
        <v>365</v>
      </c>
      <c r="B655" s="130">
        <v>37</v>
      </c>
      <c r="C655" s="130" t="s">
        <v>90</v>
      </c>
      <c r="D655" s="130">
        <v>23533</v>
      </c>
      <c r="E655" s="130" t="s">
        <v>224</v>
      </c>
      <c r="F655" s="130">
        <v>1.6729562893196099</v>
      </c>
      <c r="G655" s="130" t="s">
        <v>53</v>
      </c>
      <c r="H655" s="130" t="s">
        <v>53</v>
      </c>
      <c r="I655" s="130" t="s">
        <v>66</v>
      </c>
      <c r="J655" s="130" t="s">
        <v>45</v>
      </c>
      <c r="K655" s="130" t="s">
        <v>44</v>
      </c>
    </row>
    <row r="656" spans="1:11" x14ac:dyDescent="0.35">
      <c r="A656" s="130">
        <v>370</v>
      </c>
      <c r="B656" s="130">
        <v>37</v>
      </c>
      <c r="C656" s="130" t="s">
        <v>90</v>
      </c>
      <c r="D656" s="130">
        <v>23347</v>
      </c>
      <c r="E656" s="130" t="s">
        <v>224</v>
      </c>
      <c r="F656" s="130">
        <v>1.6729562893196099</v>
      </c>
      <c r="G656" s="130" t="s">
        <v>53</v>
      </c>
      <c r="H656" s="130" t="s">
        <v>53</v>
      </c>
      <c r="I656" s="130" t="s">
        <v>66</v>
      </c>
      <c r="J656" s="130" t="s">
        <v>45</v>
      </c>
      <c r="K656" s="130" t="s">
        <v>44</v>
      </c>
    </row>
    <row r="657" spans="1:11" x14ac:dyDescent="0.35">
      <c r="A657" s="130">
        <v>375</v>
      </c>
      <c r="B657" s="130">
        <v>37</v>
      </c>
      <c r="C657" s="130" t="s">
        <v>90</v>
      </c>
      <c r="D657" s="130">
        <v>23626</v>
      </c>
      <c r="E657" s="130" t="s">
        <v>224</v>
      </c>
      <c r="F657" s="130">
        <v>1.6729562893196099</v>
      </c>
      <c r="G657" s="130" t="s">
        <v>53</v>
      </c>
      <c r="H657" s="130" t="s">
        <v>53</v>
      </c>
      <c r="I657" s="130" t="s">
        <v>66</v>
      </c>
      <c r="J657" s="130" t="s">
        <v>45</v>
      </c>
      <c r="K657" s="130" t="s">
        <v>44</v>
      </c>
    </row>
    <row r="658" spans="1:11" x14ac:dyDescent="0.35">
      <c r="A658" s="130">
        <v>380</v>
      </c>
      <c r="B658" s="130">
        <v>37</v>
      </c>
      <c r="C658" s="130" t="s">
        <v>90</v>
      </c>
      <c r="D658" s="130">
        <v>23645</v>
      </c>
      <c r="E658" s="130" t="s">
        <v>224</v>
      </c>
      <c r="F658" s="130">
        <v>1.6729562893196099</v>
      </c>
      <c r="G658" s="130" t="s">
        <v>53</v>
      </c>
      <c r="H658" s="130" t="s">
        <v>53</v>
      </c>
      <c r="I658" s="130" t="s">
        <v>66</v>
      </c>
      <c r="J658" s="130" t="s">
        <v>45</v>
      </c>
      <c r="K658" s="130" t="s">
        <v>44</v>
      </c>
    </row>
    <row r="659" spans="1:11" x14ac:dyDescent="0.35">
      <c r="A659" s="130">
        <v>385</v>
      </c>
      <c r="B659" s="130">
        <v>37</v>
      </c>
      <c r="C659" s="130" t="s">
        <v>90</v>
      </c>
      <c r="D659" s="130">
        <v>23582</v>
      </c>
      <c r="E659" s="130" t="s">
        <v>224</v>
      </c>
      <c r="F659" s="130">
        <v>1.6729562893196099</v>
      </c>
      <c r="G659" s="130" t="s">
        <v>53</v>
      </c>
      <c r="H659" s="130" t="s">
        <v>53</v>
      </c>
      <c r="I659" s="130" t="s">
        <v>66</v>
      </c>
      <c r="J659" s="130" t="s">
        <v>45</v>
      </c>
      <c r="K659" s="130" t="s">
        <v>44</v>
      </c>
    </row>
    <row r="660" spans="1:11" x14ac:dyDescent="0.35">
      <c r="A660" s="130">
        <v>390</v>
      </c>
      <c r="B660" s="130">
        <v>37</v>
      </c>
      <c r="C660" s="130" t="s">
        <v>90</v>
      </c>
      <c r="D660" s="130">
        <v>23421</v>
      </c>
      <c r="E660" s="130" t="s">
        <v>224</v>
      </c>
      <c r="F660" s="130">
        <v>1.6729562893196099</v>
      </c>
      <c r="G660" s="130" t="s">
        <v>53</v>
      </c>
      <c r="H660" s="130" t="s">
        <v>53</v>
      </c>
      <c r="I660" s="130" t="s">
        <v>66</v>
      </c>
      <c r="J660" s="130" t="s">
        <v>45</v>
      </c>
      <c r="K660" s="130" t="s">
        <v>44</v>
      </c>
    </row>
    <row r="661" spans="1:11" x14ac:dyDescent="0.35">
      <c r="A661" s="130">
        <v>395</v>
      </c>
      <c r="B661" s="130">
        <v>37</v>
      </c>
      <c r="C661" s="130" t="s">
        <v>90</v>
      </c>
      <c r="D661" s="130">
        <v>23417</v>
      </c>
      <c r="E661" s="130" t="s">
        <v>224</v>
      </c>
      <c r="F661" s="130">
        <v>1.6729562893196099</v>
      </c>
      <c r="G661" s="130" t="s">
        <v>53</v>
      </c>
      <c r="H661" s="130" t="s">
        <v>53</v>
      </c>
      <c r="I661" s="130" t="s">
        <v>66</v>
      </c>
      <c r="J661" s="130" t="s">
        <v>45</v>
      </c>
      <c r="K661" s="130" t="s">
        <v>44</v>
      </c>
    </row>
    <row r="662" spans="1:11" x14ac:dyDescent="0.35">
      <c r="A662" s="130">
        <v>400</v>
      </c>
      <c r="B662" s="130">
        <v>37</v>
      </c>
      <c r="C662" s="130" t="s">
        <v>90</v>
      </c>
      <c r="D662" s="130">
        <v>23148</v>
      </c>
      <c r="E662" s="130" t="s">
        <v>224</v>
      </c>
      <c r="F662" s="130">
        <v>1.6729562893196099</v>
      </c>
      <c r="G662" s="130" t="s">
        <v>53</v>
      </c>
      <c r="H662" s="130" t="s">
        <v>53</v>
      </c>
      <c r="I662" s="130" t="s">
        <v>66</v>
      </c>
      <c r="J662" s="130" t="s">
        <v>45</v>
      </c>
      <c r="K662" s="130" t="s">
        <v>44</v>
      </c>
    </row>
    <row r="663" spans="1:11" x14ac:dyDescent="0.35">
      <c r="A663" s="130">
        <v>405</v>
      </c>
      <c r="B663" s="130">
        <v>37</v>
      </c>
      <c r="C663" s="130" t="s">
        <v>90</v>
      </c>
      <c r="D663" s="130">
        <v>23313</v>
      </c>
      <c r="E663" s="130" t="s">
        <v>224</v>
      </c>
      <c r="F663" s="130">
        <v>1.6729562893196099</v>
      </c>
      <c r="G663" s="130" t="s">
        <v>53</v>
      </c>
      <c r="H663" s="130" t="s">
        <v>53</v>
      </c>
      <c r="I663" s="130" t="s">
        <v>66</v>
      </c>
      <c r="J663" s="130" t="s">
        <v>45</v>
      </c>
      <c r="K663" s="130" t="s">
        <v>44</v>
      </c>
    </row>
    <row r="664" spans="1:11" x14ac:dyDescent="0.35">
      <c r="A664" s="130">
        <v>410</v>
      </c>
      <c r="B664" s="130">
        <v>37</v>
      </c>
      <c r="C664" s="130" t="s">
        <v>90</v>
      </c>
      <c r="D664" s="130">
        <v>23597</v>
      </c>
      <c r="E664" s="130" t="s">
        <v>224</v>
      </c>
      <c r="F664" s="130">
        <v>1.6729562893196099</v>
      </c>
      <c r="G664" s="130" t="s">
        <v>53</v>
      </c>
      <c r="H664" s="130" t="s">
        <v>53</v>
      </c>
      <c r="I664" s="130" t="s">
        <v>66</v>
      </c>
      <c r="J664" s="130" t="s">
        <v>45</v>
      </c>
      <c r="K664" s="130" t="s">
        <v>44</v>
      </c>
    </row>
    <row r="665" spans="1:11" x14ac:dyDescent="0.35">
      <c r="A665" s="130">
        <v>415</v>
      </c>
      <c r="B665" s="130">
        <v>37</v>
      </c>
      <c r="C665" s="130" t="s">
        <v>90</v>
      </c>
      <c r="D665" s="130">
        <v>23441</v>
      </c>
      <c r="E665" s="130" t="s">
        <v>224</v>
      </c>
      <c r="F665" s="130">
        <v>1.6729562893196099</v>
      </c>
      <c r="G665" s="130" t="s">
        <v>53</v>
      </c>
      <c r="H665" s="130" t="s">
        <v>53</v>
      </c>
      <c r="I665" s="130" t="s">
        <v>66</v>
      </c>
      <c r="J665" s="130" t="s">
        <v>45</v>
      </c>
      <c r="K665" s="130" t="s">
        <v>44</v>
      </c>
    </row>
    <row r="666" spans="1:11" x14ac:dyDescent="0.35">
      <c r="A666" s="130">
        <v>420</v>
      </c>
      <c r="B666" s="130">
        <v>37</v>
      </c>
      <c r="C666" s="130" t="s">
        <v>90</v>
      </c>
      <c r="D666" s="130">
        <v>23585</v>
      </c>
      <c r="E666" s="130" t="s">
        <v>224</v>
      </c>
      <c r="F666" s="130">
        <v>1.6729562893196099</v>
      </c>
      <c r="G666" s="130" t="s">
        <v>53</v>
      </c>
      <c r="H666" s="130" t="s">
        <v>53</v>
      </c>
      <c r="I666" s="130" t="s">
        <v>66</v>
      </c>
      <c r="J666" s="130" t="s">
        <v>45</v>
      </c>
      <c r="K666" s="130" t="s">
        <v>44</v>
      </c>
    </row>
    <row r="667" spans="1:11" x14ac:dyDescent="0.35">
      <c r="A667" s="130">
        <v>425</v>
      </c>
      <c r="B667" s="130">
        <v>37</v>
      </c>
      <c r="C667" s="130" t="s">
        <v>90</v>
      </c>
      <c r="D667" s="130">
        <v>23408</v>
      </c>
      <c r="E667" s="130" t="s">
        <v>224</v>
      </c>
      <c r="F667" s="130">
        <v>1.6729562893196099</v>
      </c>
      <c r="G667" s="130" t="s">
        <v>53</v>
      </c>
      <c r="H667" s="130" t="s">
        <v>53</v>
      </c>
      <c r="I667" s="130" t="s">
        <v>66</v>
      </c>
      <c r="J667" s="130" t="s">
        <v>45</v>
      </c>
      <c r="K667" s="130" t="s">
        <v>44</v>
      </c>
    </row>
    <row r="668" spans="1:11" x14ac:dyDescent="0.35">
      <c r="A668" s="130">
        <v>430</v>
      </c>
      <c r="B668" s="130">
        <v>37</v>
      </c>
      <c r="C668" s="130" t="s">
        <v>90</v>
      </c>
      <c r="D668" s="130">
        <v>23262</v>
      </c>
      <c r="E668" s="130" t="s">
        <v>224</v>
      </c>
      <c r="F668" s="130">
        <v>1.6729562893196099</v>
      </c>
      <c r="G668" s="130" t="s">
        <v>53</v>
      </c>
      <c r="H668" s="130" t="s">
        <v>53</v>
      </c>
      <c r="I668" s="130" t="s">
        <v>66</v>
      </c>
      <c r="J668" s="130" t="s">
        <v>45</v>
      </c>
      <c r="K668" s="130" t="s">
        <v>44</v>
      </c>
    </row>
    <row r="669" spans="1:11" x14ac:dyDescent="0.35">
      <c r="A669" s="130">
        <v>435</v>
      </c>
      <c r="B669" s="130">
        <v>37.1</v>
      </c>
      <c r="C669" s="130" t="s">
        <v>90</v>
      </c>
      <c r="D669" s="130">
        <v>23479</v>
      </c>
      <c r="E669" s="130" t="s">
        <v>224</v>
      </c>
      <c r="F669" s="130">
        <v>1.6729562893196099</v>
      </c>
      <c r="G669" s="130" t="s">
        <v>53</v>
      </c>
      <c r="H669" s="130" t="s">
        <v>53</v>
      </c>
      <c r="I669" s="130" t="s">
        <v>66</v>
      </c>
      <c r="J669" s="130" t="s">
        <v>45</v>
      </c>
      <c r="K669" s="130" t="s">
        <v>44</v>
      </c>
    </row>
    <row r="670" spans="1:11" x14ac:dyDescent="0.35">
      <c r="A670" s="130">
        <v>440</v>
      </c>
      <c r="B670" s="130">
        <v>37</v>
      </c>
      <c r="C670" s="130" t="s">
        <v>90</v>
      </c>
      <c r="D670" s="130">
        <v>23481</v>
      </c>
      <c r="E670" s="130" t="s">
        <v>224</v>
      </c>
      <c r="F670" s="130">
        <v>1.6729562893196099</v>
      </c>
      <c r="G670" s="130" t="s">
        <v>53</v>
      </c>
      <c r="H670" s="130" t="s">
        <v>53</v>
      </c>
      <c r="I670" s="130" t="s">
        <v>66</v>
      </c>
      <c r="J670" s="130" t="s">
        <v>45</v>
      </c>
      <c r="K670" s="130" t="s">
        <v>44</v>
      </c>
    </row>
    <row r="671" spans="1:11" x14ac:dyDescent="0.35">
      <c r="A671" s="130">
        <v>445</v>
      </c>
      <c r="B671" s="130">
        <v>37</v>
      </c>
      <c r="C671" s="130" t="s">
        <v>90</v>
      </c>
      <c r="D671" s="130">
        <v>23115</v>
      </c>
      <c r="E671" s="130" t="s">
        <v>224</v>
      </c>
      <c r="F671" s="130">
        <v>1.6729562893196099</v>
      </c>
      <c r="G671" s="130" t="s">
        <v>53</v>
      </c>
      <c r="H671" s="130" t="s">
        <v>53</v>
      </c>
      <c r="I671" s="130" t="s">
        <v>66</v>
      </c>
      <c r="J671" s="130" t="s">
        <v>45</v>
      </c>
      <c r="K671" s="130" t="s">
        <v>44</v>
      </c>
    </row>
    <row r="672" spans="1:11" x14ac:dyDescent="0.35">
      <c r="A672" s="130">
        <v>450</v>
      </c>
      <c r="B672" s="130">
        <v>37</v>
      </c>
      <c r="C672" s="130" t="s">
        <v>90</v>
      </c>
      <c r="D672" s="130">
        <v>23643</v>
      </c>
      <c r="E672" s="130" t="s">
        <v>224</v>
      </c>
      <c r="F672" s="130">
        <v>1.6729562893196099</v>
      </c>
      <c r="G672" s="130" t="s">
        <v>53</v>
      </c>
      <c r="H672" s="130" t="s">
        <v>53</v>
      </c>
      <c r="I672" s="130" t="s">
        <v>66</v>
      </c>
      <c r="J672" s="130" t="s">
        <v>45</v>
      </c>
      <c r="K672" s="130" t="s">
        <v>44</v>
      </c>
    </row>
    <row r="673" spans="1:11" x14ac:dyDescent="0.35">
      <c r="A673" s="130">
        <v>455</v>
      </c>
      <c r="B673" s="130">
        <v>37</v>
      </c>
      <c r="C673" s="130" t="s">
        <v>90</v>
      </c>
      <c r="D673" s="130">
        <v>23336</v>
      </c>
      <c r="E673" s="130" t="s">
        <v>224</v>
      </c>
      <c r="F673" s="130">
        <v>1.6729562893196099</v>
      </c>
      <c r="G673" s="130" t="s">
        <v>53</v>
      </c>
      <c r="H673" s="130" t="s">
        <v>53</v>
      </c>
      <c r="I673" s="130" t="s">
        <v>66</v>
      </c>
      <c r="J673" s="130" t="s">
        <v>45</v>
      </c>
      <c r="K673" s="130" t="s">
        <v>44</v>
      </c>
    </row>
    <row r="674" spans="1:11" x14ac:dyDescent="0.35">
      <c r="A674" s="130">
        <v>460</v>
      </c>
      <c r="B674" s="130">
        <v>37</v>
      </c>
      <c r="C674" s="130" t="s">
        <v>90</v>
      </c>
      <c r="D674" s="130">
        <v>23225</v>
      </c>
      <c r="E674" s="130" t="s">
        <v>224</v>
      </c>
      <c r="F674" s="130">
        <v>1.6729562893196099</v>
      </c>
      <c r="G674" s="130" t="s">
        <v>53</v>
      </c>
      <c r="H674" s="130" t="s">
        <v>53</v>
      </c>
      <c r="I674" s="130" t="s">
        <v>66</v>
      </c>
      <c r="J674" s="130" t="s">
        <v>45</v>
      </c>
      <c r="K674" s="130" t="s">
        <v>44</v>
      </c>
    </row>
    <row r="675" spans="1:11" x14ac:dyDescent="0.35">
      <c r="A675" s="130">
        <v>465</v>
      </c>
      <c r="B675" s="130">
        <v>37</v>
      </c>
      <c r="C675" s="130" t="s">
        <v>90</v>
      </c>
      <c r="D675" s="130">
        <v>23162</v>
      </c>
      <c r="E675" s="130" t="s">
        <v>224</v>
      </c>
      <c r="F675" s="130">
        <v>1.6729562893196099</v>
      </c>
      <c r="G675" s="130" t="s">
        <v>53</v>
      </c>
      <c r="H675" s="130" t="s">
        <v>53</v>
      </c>
      <c r="I675" s="130" t="s">
        <v>66</v>
      </c>
      <c r="J675" s="130" t="s">
        <v>45</v>
      </c>
      <c r="K675" s="130" t="s">
        <v>44</v>
      </c>
    </row>
    <row r="676" spans="1:11" x14ac:dyDescent="0.35">
      <c r="A676" s="130">
        <v>470</v>
      </c>
      <c r="B676" s="130">
        <v>37</v>
      </c>
      <c r="C676" s="130" t="s">
        <v>90</v>
      </c>
      <c r="D676" s="130">
        <v>23278</v>
      </c>
      <c r="E676" s="130" t="s">
        <v>224</v>
      </c>
      <c r="F676" s="130">
        <v>1.6729562893196099</v>
      </c>
      <c r="G676" s="130" t="s">
        <v>53</v>
      </c>
      <c r="H676" s="130" t="s">
        <v>53</v>
      </c>
      <c r="I676" s="130" t="s">
        <v>66</v>
      </c>
      <c r="J676" s="130" t="s">
        <v>45</v>
      </c>
      <c r="K676" s="130" t="s">
        <v>44</v>
      </c>
    </row>
    <row r="677" spans="1:11" x14ac:dyDescent="0.35">
      <c r="A677" s="130">
        <v>475</v>
      </c>
      <c r="B677" s="130">
        <v>37</v>
      </c>
      <c r="C677" s="130" t="s">
        <v>90</v>
      </c>
      <c r="D677" s="130">
        <v>23528</v>
      </c>
      <c r="E677" s="130" t="s">
        <v>224</v>
      </c>
      <c r="F677" s="130">
        <v>1.6729562893196099</v>
      </c>
      <c r="G677" s="130" t="s">
        <v>53</v>
      </c>
      <c r="H677" s="130" t="s">
        <v>53</v>
      </c>
      <c r="I677" s="130" t="s">
        <v>66</v>
      </c>
      <c r="J677" s="130" t="s">
        <v>45</v>
      </c>
      <c r="K677" s="130" t="s">
        <v>44</v>
      </c>
    </row>
    <row r="678" spans="1:11" x14ac:dyDescent="0.35">
      <c r="A678" s="130">
        <v>480</v>
      </c>
      <c r="B678" s="130">
        <v>37</v>
      </c>
      <c r="C678" s="130" t="s">
        <v>90</v>
      </c>
      <c r="D678" s="130">
        <v>23255</v>
      </c>
      <c r="E678" s="130" t="s">
        <v>224</v>
      </c>
      <c r="F678" s="130">
        <v>1.6729562893196099</v>
      </c>
      <c r="G678" s="130" t="s">
        <v>53</v>
      </c>
      <c r="H678" s="130" t="s">
        <v>53</v>
      </c>
      <c r="I678" s="130" t="s">
        <v>66</v>
      </c>
      <c r="J678" s="130" t="s">
        <v>45</v>
      </c>
      <c r="K678" s="130" t="s">
        <v>44</v>
      </c>
    </row>
    <row r="679" spans="1:11" x14ac:dyDescent="0.35">
      <c r="A679" s="130">
        <v>485</v>
      </c>
      <c r="B679" s="130">
        <v>37</v>
      </c>
      <c r="C679" s="130" t="s">
        <v>90</v>
      </c>
      <c r="D679" s="130">
        <v>23398</v>
      </c>
      <c r="E679" s="130" t="s">
        <v>224</v>
      </c>
      <c r="F679" s="130">
        <v>1.6729562893196099</v>
      </c>
      <c r="G679" s="130" t="s">
        <v>53</v>
      </c>
      <c r="H679" s="130" t="s">
        <v>53</v>
      </c>
      <c r="I679" s="130" t="s">
        <v>66</v>
      </c>
      <c r="J679" s="130" t="s">
        <v>45</v>
      </c>
      <c r="K679" s="130" t="s">
        <v>44</v>
      </c>
    </row>
    <row r="680" spans="1:11" x14ac:dyDescent="0.35">
      <c r="A680" s="130">
        <v>490</v>
      </c>
      <c r="B680" s="130">
        <v>37</v>
      </c>
      <c r="C680" s="130" t="s">
        <v>90</v>
      </c>
      <c r="D680" s="130">
        <v>23328</v>
      </c>
      <c r="E680" s="130" t="s">
        <v>224</v>
      </c>
      <c r="F680" s="130">
        <v>1.6729562893196099</v>
      </c>
      <c r="G680" s="130" t="s">
        <v>53</v>
      </c>
      <c r="H680" s="130" t="s">
        <v>53</v>
      </c>
      <c r="I680" s="130" t="s">
        <v>66</v>
      </c>
      <c r="J680" s="130" t="s">
        <v>45</v>
      </c>
      <c r="K680" s="130" t="s">
        <v>44</v>
      </c>
    </row>
    <row r="681" spans="1:11" x14ac:dyDescent="0.35">
      <c r="A681" s="130">
        <v>495</v>
      </c>
      <c r="B681" s="130">
        <v>37</v>
      </c>
      <c r="C681" s="130" t="s">
        <v>90</v>
      </c>
      <c r="D681" s="130">
        <v>23454</v>
      </c>
      <c r="E681" s="130" t="s">
        <v>224</v>
      </c>
      <c r="F681" s="130">
        <v>1.6729562893196099</v>
      </c>
      <c r="G681" s="130" t="s">
        <v>53</v>
      </c>
      <c r="H681" s="130" t="s">
        <v>53</v>
      </c>
      <c r="I681" s="130" t="s">
        <v>66</v>
      </c>
      <c r="J681" s="130" t="s">
        <v>45</v>
      </c>
      <c r="K681" s="130" t="s">
        <v>44</v>
      </c>
    </row>
    <row r="682" spans="1:11" x14ac:dyDescent="0.35">
      <c r="A682" s="130">
        <v>500</v>
      </c>
      <c r="B682" s="130">
        <v>37</v>
      </c>
      <c r="C682" s="130" t="s">
        <v>90</v>
      </c>
      <c r="D682" s="130">
        <v>23382</v>
      </c>
      <c r="E682" s="130" t="s">
        <v>224</v>
      </c>
      <c r="F682" s="130">
        <v>1.6729562893196099</v>
      </c>
      <c r="G682" s="130" t="s">
        <v>53</v>
      </c>
      <c r="H682" s="130" t="s">
        <v>53</v>
      </c>
      <c r="I682" s="130" t="s">
        <v>66</v>
      </c>
      <c r="J682" s="130" t="s">
        <v>45</v>
      </c>
      <c r="K682" s="130" t="s">
        <v>44</v>
      </c>
    </row>
    <row r="683" spans="1:11" x14ac:dyDescent="0.35">
      <c r="A683" s="130">
        <v>505</v>
      </c>
      <c r="B683" s="130">
        <v>37</v>
      </c>
      <c r="C683" s="130" t="s">
        <v>90</v>
      </c>
      <c r="D683" s="130">
        <v>23315</v>
      </c>
      <c r="E683" s="130" t="s">
        <v>224</v>
      </c>
      <c r="F683" s="130">
        <v>1.6729562893196099</v>
      </c>
      <c r="G683" s="130" t="s">
        <v>53</v>
      </c>
      <c r="H683" s="130" t="s">
        <v>53</v>
      </c>
      <c r="I683" s="130" t="s">
        <v>66</v>
      </c>
      <c r="J683" s="130" t="s">
        <v>45</v>
      </c>
      <c r="K683" s="130" t="s">
        <v>44</v>
      </c>
    </row>
    <row r="684" spans="1:11" x14ac:dyDescent="0.35">
      <c r="A684" s="130">
        <v>510</v>
      </c>
      <c r="B684" s="130">
        <v>37</v>
      </c>
      <c r="C684" s="130" t="s">
        <v>90</v>
      </c>
      <c r="D684" s="130">
        <v>23511</v>
      </c>
      <c r="E684" s="130" t="s">
        <v>224</v>
      </c>
      <c r="F684" s="130">
        <v>1.6729562893196099</v>
      </c>
      <c r="G684" s="130" t="s">
        <v>53</v>
      </c>
      <c r="H684" s="130" t="s">
        <v>53</v>
      </c>
      <c r="I684" s="130" t="s">
        <v>66</v>
      </c>
      <c r="J684" s="130" t="s">
        <v>45</v>
      </c>
      <c r="K684" s="130" t="s">
        <v>44</v>
      </c>
    </row>
    <row r="685" spans="1:11" x14ac:dyDescent="0.35">
      <c r="A685" s="130">
        <v>515</v>
      </c>
      <c r="B685" s="130">
        <v>37</v>
      </c>
      <c r="C685" s="130" t="s">
        <v>90</v>
      </c>
      <c r="D685" s="130">
        <v>23542</v>
      </c>
      <c r="E685" s="130" t="s">
        <v>224</v>
      </c>
      <c r="F685" s="130">
        <v>1.6729562893196099</v>
      </c>
      <c r="G685" s="130" t="s">
        <v>53</v>
      </c>
      <c r="H685" s="130" t="s">
        <v>53</v>
      </c>
      <c r="I685" s="130" t="s">
        <v>66</v>
      </c>
      <c r="J685" s="130" t="s">
        <v>45</v>
      </c>
      <c r="K685" s="130" t="s">
        <v>44</v>
      </c>
    </row>
    <row r="686" spans="1:11" x14ac:dyDescent="0.35">
      <c r="A686" s="130">
        <v>520</v>
      </c>
      <c r="B686" s="130">
        <v>37</v>
      </c>
      <c r="C686" s="130" t="s">
        <v>90</v>
      </c>
      <c r="D686" s="130">
        <v>23334</v>
      </c>
      <c r="E686" s="130" t="s">
        <v>224</v>
      </c>
      <c r="F686" s="130">
        <v>1.6729562893196099</v>
      </c>
      <c r="G686" s="130" t="s">
        <v>53</v>
      </c>
      <c r="H686" s="130" t="s">
        <v>53</v>
      </c>
      <c r="I686" s="130" t="s">
        <v>66</v>
      </c>
      <c r="J686" s="130" t="s">
        <v>45</v>
      </c>
      <c r="K686" s="130" t="s">
        <v>44</v>
      </c>
    </row>
    <row r="687" spans="1:11" x14ac:dyDescent="0.35">
      <c r="A687" s="130">
        <v>525</v>
      </c>
      <c r="B687" s="130">
        <v>37</v>
      </c>
      <c r="C687" s="130" t="s">
        <v>90</v>
      </c>
      <c r="D687" s="130">
        <v>23137</v>
      </c>
      <c r="E687" s="130" t="s">
        <v>224</v>
      </c>
      <c r="F687" s="130">
        <v>1.6729562893196099</v>
      </c>
      <c r="G687" s="130" t="s">
        <v>53</v>
      </c>
      <c r="H687" s="130" t="s">
        <v>53</v>
      </c>
      <c r="I687" s="130" t="s">
        <v>66</v>
      </c>
      <c r="J687" s="130" t="s">
        <v>45</v>
      </c>
      <c r="K687" s="130" t="s">
        <v>44</v>
      </c>
    </row>
    <row r="688" spans="1:11" x14ac:dyDescent="0.35">
      <c r="A688" s="130">
        <v>530</v>
      </c>
      <c r="B688" s="130">
        <v>37</v>
      </c>
      <c r="C688" s="130" t="s">
        <v>90</v>
      </c>
      <c r="D688" s="130">
        <v>23515</v>
      </c>
      <c r="E688" s="130" t="s">
        <v>224</v>
      </c>
      <c r="F688" s="130">
        <v>1.6729562893196099</v>
      </c>
      <c r="G688" s="130" t="s">
        <v>53</v>
      </c>
      <c r="H688" s="130" t="s">
        <v>53</v>
      </c>
      <c r="I688" s="130" t="s">
        <v>66</v>
      </c>
      <c r="J688" s="130" t="s">
        <v>45</v>
      </c>
      <c r="K688" s="130" t="s">
        <v>44</v>
      </c>
    </row>
    <row r="689" spans="1:11" x14ac:dyDescent="0.35">
      <c r="A689" s="130">
        <v>535</v>
      </c>
      <c r="B689" s="130">
        <v>37</v>
      </c>
      <c r="C689" s="130" t="s">
        <v>90</v>
      </c>
      <c r="D689" s="130">
        <v>23527</v>
      </c>
      <c r="E689" s="130" t="s">
        <v>224</v>
      </c>
      <c r="F689" s="130">
        <v>1.6729562893196099</v>
      </c>
      <c r="G689" s="130" t="s">
        <v>53</v>
      </c>
      <c r="H689" s="130" t="s">
        <v>53</v>
      </c>
      <c r="I689" s="130" t="s">
        <v>66</v>
      </c>
      <c r="J689" s="130" t="s">
        <v>45</v>
      </c>
      <c r="K689" s="130" t="s">
        <v>44</v>
      </c>
    </row>
    <row r="690" spans="1:11" x14ac:dyDescent="0.35">
      <c r="A690" s="130">
        <v>540</v>
      </c>
      <c r="B690" s="130">
        <v>37</v>
      </c>
      <c r="C690" s="130" t="s">
        <v>90</v>
      </c>
      <c r="D690" s="130">
        <v>23173</v>
      </c>
      <c r="E690" s="130" t="s">
        <v>224</v>
      </c>
      <c r="F690" s="130">
        <v>1.6729562893196099</v>
      </c>
      <c r="G690" s="130" t="s">
        <v>53</v>
      </c>
      <c r="H690" s="130" t="s">
        <v>53</v>
      </c>
      <c r="I690" s="130" t="s">
        <v>66</v>
      </c>
      <c r="J690" s="130" t="s">
        <v>45</v>
      </c>
      <c r="K690" s="130" t="s">
        <v>44</v>
      </c>
    </row>
    <row r="691" spans="1:11" x14ac:dyDescent="0.35">
      <c r="A691" s="130">
        <v>545</v>
      </c>
      <c r="B691" s="130">
        <v>37</v>
      </c>
      <c r="C691" s="130" t="s">
        <v>90</v>
      </c>
      <c r="D691" s="130">
        <v>23377</v>
      </c>
      <c r="E691" s="130" t="s">
        <v>224</v>
      </c>
      <c r="F691" s="130">
        <v>1.6729562893196099</v>
      </c>
      <c r="G691" s="130" t="s">
        <v>53</v>
      </c>
      <c r="H691" s="130" t="s">
        <v>53</v>
      </c>
      <c r="I691" s="130" t="s">
        <v>66</v>
      </c>
      <c r="J691" s="130" t="s">
        <v>45</v>
      </c>
      <c r="K691" s="130" t="s">
        <v>44</v>
      </c>
    </row>
    <row r="692" spans="1:11" x14ac:dyDescent="0.35">
      <c r="A692" s="130">
        <v>550</v>
      </c>
      <c r="B692" s="130">
        <v>37</v>
      </c>
      <c r="C692" s="130" t="s">
        <v>90</v>
      </c>
      <c r="D692" s="130">
        <v>23016</v>
      </c>
      <c r="E692" s="130" t="s">
        <v>224</v>
      </c>
      <c r="F692" s="130">
        <v>1.6729562893196099</v>
      </c>
      <c r="G692" s="130" t="s">
        <v>53</v>
      </c>
      <c r="H692" s="130" t="s">
        <v>53</v>
      </c>
      <c r="I692" s="130" t="s">
        <v>66</v>
      </c>
      <c r="J692" s="130" t="s">
        <v>45</v>
      </c>
      <c r="K692" s="130" t="s">
        <v>44</v>
      </c>
    </row>
    <row r="693" spans="1:11" x14ac:dyDescent="0.35">
      <c r="A693" s="130">
        <v>555</v>
      </c>
      <c r="B693" s="130">
        <v>37</v>
      </c>
      <c r="C693" s="130" t="s">
        <v>90</v>
      </c>
      <c r="D693" s="130">
        <v>23232</v>
      </c>
      <c r="E693" s="130" t="s">
        <v>224</v>
      </c>
      <c r="F693" s="130">
        <v>1.6729562893196099</v>
      </c>
      <c r="G693" s="130" t="s">
        <v>53</v>
      </c>
      <c r="H693" s="130" t="s">
        <v>53</v>
      </c>
      <c r="I693" s="130" t="s">
        <v>66</v>
      </c>
      <c r="J693" s="130" t="s">
        <v>45</v>
      </c>
      <c r="K693" s="130" t="s">
        <v>44</v>
      </c>
    </row>
    <row r="694" spans="1:11" x14ac:dyDescent="0.35">
      <c r="A694" s="130">
        <v>560</v>
      </c>
      <c r="B694" s="130">
        <v>37</v>
      </c>
      <c r="C694" s="130" t="s">
        <v>90</v>
      </c>
      <c r="D694" s="130">
        <v>23097</v>
      </c>
      <c r="E694" s="130" t="s">
        <v>224</v>
      </c>
      <c r="F694" s="130">
        <v>1.6729562893196099</v>
      </c>
      <c r="G694" s="130" t="s">
        <v>53</v>
      </c>
      <c r="H694" s="130" t="s">
        <v>53</v>
      </c>
      <c r="I694" s="130" t="s">
        <v>66</v>
      </c>
      <c r="J694" s="130" t="s">
        <v>45</v>
      </c>
      <c r="K694" s="130" t="s">
        <v>44</v>
      </c>
    </row>
    <row r="695" spans="1:11" x14ac:dyDescent="0.35">
      <c r="A695" s="130">
        <v>565</v>
      </c>
      <c r="B695" s="130">
        <v>37</v>
      </c>
      <c r="C695" s="130" t="s">
        <v>90</v>
      </c>
      <c r="D695" s="130">
        <v>23233</v>
      </c>
      <c r="E695" s="130" t="s">
        <v>224</v>
      </c>
      <c r="F695" s="130">
        <v>1.6729562893196099</v>
      </c>
      <c r="G695" s="130" t="s">
        <v>53</v>
      </c>
      <c r="H695" s="130" t="s">
        <v>53</v>
      </c>
      <c r="I695" s="130" t="s">
        <v>66</v>
      </c>
      <c r="J695" s="130" t="s">
        <v>45</v>
      </c>
      <c r="K695" s="130" t="s">
        <v>44</v>
      </c>
    </row>
    <row r="696" spans="1:11" x14ac:dyDescent="0.35">
      <c r="A696" s="130">
        <v>570</v>
      </c>
      <c r="B696" s="130">
        <v>37</v>
      </c>
      <c r="C696" s="130" t="s">
        <v>90</v>
      </c>
      <c r="D696" s="130">
        <v>23429</v>
      </c>
      <c r="E696" s="130" t="s">
        <v>224</v>
      </c>
      <c r="F696" s="130">
        <v>1.6729562893196099</v>
      </c>
      <c r="G696" s="130" t="s">
        <v>53</v>
      </c>
      <c r="H696" s="130" t="s">
        <v>53</v>
      </c>
      <c r="I696" s="130" t="s">
        <v>66</v>
      </c>
      <c r="J696" s="130" t="s">
        <v>45</v>
      </c>
      <c r="K696" s="130" t="s">
        <v>44</v>
      </c>
    </row>
    <row r="697" spans="1:11" x14ac:dyDescent="0.35">
      <c r="A697" s="130">
        <v>575</v>
      </c>
      <c r="B697" s="130">
        <v>37</v>
      </c>
      <c r="C697" s="130" t="s">
        <v>90</v>
      </c>
      <c r="D697" s="130">
        <v>23118</v>
      </c>
      <c r="E697" s="130" t="s">
        <v>224</v>
      </c>
      <c r="F697" s="130">
        <v>1.6729562893196099</v>
      </c>
      <c r="G697" s="130" t="s">
        <v>53</v>
      </c>
      <c r="H697" s="130" t="s">
        <v>53</v>
      </c>
      <c r="I697" s="130" t="s">
        <v>66</v>
      </c>
      <c r="J697" s="130" t="s">
        <v>45</v>
      </c>
      <c r="K697" s="130" t="s">
        <v>44</v>
      </c>
    </row>
    <row r="698" spans="1:11" x14ac:dyDescent="0.35">
      <c r="A698" s="130">
        <v>580</v>
      </c>
      <c r="B698" s="130">
        <v>37</v>
      </c>
      <c r="C698" s="130" t="s">
        <v>90</v>
      </c>
      <c r="D698" s="130">
        <v>23199</v>
      </c>
      <c r="E698" s="130" t="s">
        <v>224</v>
      </c>
      <c r="F698" s="130">
        <v>1.6729562893196099</v>
      </c>
      <c r="G698" s="130" t="s">
        <v>53</v>
      </c>
      <c r="H698" s="130" t="s">
        <v>53</v>
      </c>
      <c r="I698" s="130" t="s">
        <v>66</v>
      </c>
      <c r="J698" s="130" t="s">
        <v>45</v>
      </c>
      <c r="K698" s="130" t="s">
        <v>44</v>
      </c>
    </row>
    <row r="699" spans="1:11" x14ac:dyDescent="0.35">
      <c r="A699" s="130">
        <v>585</v>
      </c>
      <c r="B699" s="130">
        <v>37</v>
      </c>
      <c r="C699" s="130" t="s">
        <v>90</v>
      </c>
      <c r="D699" s="130">
        <v>23343</v>
      </c>
      <c r="E699" s="130" t="s">
        <v>224</v>
      </c>
      <c r="F699" s="130">
        <v>1.6729562893196099</v>
      </c>
      <c r="G699" s="130" t="s">
        <v>53</v>
      </c>
      <c r="H699" s="130" t="s">
        <v>53</v>
      </c>
      <c r="I699" s="130" t="s">
        <v>66</v>
      </c>
      <c r="J699" s="130" t="s">
        <v>45</v>
      </c>
      <c r="K699" s="130" t="s">
        <v>44</v>
      </c>
    </row>
    <row r="700" spans="1:11" x14ac:dyDescent="0.35">
      <c r="A700" s="130">
        <v>590</v>
      </c>
      <c r="B700" s="130">
        <v>37</v>
      </c>
      <c r="C700" s="130" t="s">
        <v>90</v>
      </c>
      <c r="D700" s="130">
        <v>23148</v>
      </c>
      <c r="E700" s="130" t="s">
        <v>224</v>
      </c>
      <c r="F700" s="130">
        <v>1.6729562893196099</v>
      </c>
      <c r="G700" s="130" t="s">
        <v>53</v>
      </c>
      <c r="H700" s="130" t="s">
        <v>53</v>
      </c>
      <c r="I700" s="130" t="s">
        <v>66</v>
      </c>
      <c r="J700" s="130" t="s">
        <v>45</v>
      </c>
      <c r="K700" s="130" t="s">
        <v>44</v>
      </c>
    </row>
    <row r="701" spans="1:11" x14ac:dyDescent="0.35">
      <c r="A701" s="130">
        <v>595</v>
      </c>
      <c r="B701" s="130">
        <v>37</v>
      </c>
      <c r="C701" s="130" t="s">
        <v>90</v>
      </c>
      <c r="D701" s="130">
        <v>22992</v>
      </c>
      <c r="E701" s="130" t="s">
        <v>224</v>
      </c>
      <c r="F701" s="130">
        <v>1.6729562893196099</v>
      </c>
      <c r="G701" s="130" t="s">
        <v>53</v>
      </c>
      <c r="H701" s="130" t="s">
        <v>53</v>
      </c>
      <c r="I701" s="130" t="s">
        <v>66</v>
      </c>
      <c r="J701" s="130" t="s">
        <v>45</v>
      </c>
      <c r="K701" s="130" t="s">
        <v>44</v>
      </c>
    </row>
    <row r="702" spans="1:11" x14ac:dyDescent="0.35">
      <c r="A702" s="130">
        <v>600</v>
      </c>
      <c r="B702" s="130">
        <v>37.1</v>
      </c>
      <c r="C702" s="130" t="s">
        <v>90</v>
      </c>
      <c r="D702" s="130">
        <v>23191</v>
      </c>
      <c r="E702" s="130" t="s">
        <v>224</v>
      </c>
      <c r="F702" s="130">
        <v>1.6729562893196099</v>
      </c>
      <c r="G702" s="130" t="s">
        <v>53</v>
      </c>
      <c r="H702" s="130" t="s">
        <v>53</v>
      </c>
      <c r="I702" s="130" t="s">
        <v>66</v>
      </c>
      <c r="J702" s="130" t="s">
        <v>45</v>
      </c>
      <c r="K702" s="130" t="s">
        <v>44</v>
      </c>
    </row>
    <row r="703" spans="1:11" x14ac:dyDescent="0.35">
      <c r="A703" s="130">
        <v>605</v>
      </c>
      <c r="B703" s="130">
        <v>37</v>
      </c>
      <c r="C703" s="130" t="s">
        <v>90</v>
      </c>
      <c r="D703" s="130">
        <v>23265</v>
      </c>
      <c r="E703" s="130" t="s">
        <v>224</v>
      </c>
      <c r="F703" s="130">
        <v>1.6729562893196099</v>
      </c>
      <c r="G703" s="130" t="s">
        <v>53</v>
      </c>
      <c r="H703" s="130" t="s">
        <v>53</v>
      </c>
      <c r="I703" s="130" t="s">
        <v>66</v>
      </c>
      <c r="J703" s="130" t="s">
        <v>45</v>
      </c>
      <c r="K703" s="130" t="s">
        <v>44</v>
      </c>
    </row>
    <row r="704" spans="1:11" x14ac:dyDescent="0.35">
      <c r="A704" s="130">
        <v>610</v>
      </c>
      <c r="B704" s="130">
        <v>37</v>
      </c>
      <c r="C704" s="130" t="s">
        <v>90</v>
      </c>
      <c r="D704" s="130">
        <v>23322</v>
      </c>
      <c r="E704" s="130" t="s">
        <v>224</v>
      </c>
      <c r="F704" s="130">
        <v>1.6729562893196099</v>
      </c>
      <c r="G704" s="130" t="s">
        <v>53</v>
      </c>
      <c r="H704" s="130" t="s">
        <v>53</v>
      </c>
      <c r="I704" s="130" t="s">
        <v>66</v>
      </c>
      <c r="J704" s="130" t="s">
        <v>45</v>
      </c>
      <c r="K704" s="130" t="s">
        <v>44</v>
      </c>
    </row>
    <row r="705" spans="1:11" x14ac:dyDescent="0.35">
      <c r="A705" s="130">
        <v>615</v>
      </c>
      <c r="B705" s="130">
        <v>37</v>
      </c>
      <c r="C705" s="130" t="s">
        <v>90</v>
      </c>
      <c r="D705" s="130">
        <v>23217</v>
      </c>
      <c r="E705" s="130" t="s">
        <v>224</v>
      </c>
      <c r="F705" s="130">
        <v>1.6729562893196099</v>
      </c>
      <c r="G705" s="130" t="s">
        <v>53</v>
      </c>
      <c r="H705" s="130" t="s">
        <v>53</v>
      </c>
      <c r="I705" s="130" t="s">
        <v>66</v>
      </c>
      <c r="J705" s="130" t="s">
        <v>45</v>
      </c>
      <c r="K705" s="130" t="s">
        <v>44</v>
      </c>
    </row>
    <row r="706" spans="1:11" x14ac:dyDescent="0.35">
      <c r="A706" s="130">
        <v>620</v>
      </c>
      <c r="B706" s="130">
        <v>37</v>
      </c>
      <c r="C706" s="130" t="s">
        <v>90</v>
      </c>
      <c r="D706" s="130">
        <v>23100</v>
      </c>
      <c r="E706" s="130" t="s">
        <v>224</v>
      </c>
      <c r="F706" s="130">
        <v>1.6729562893196099</v>
      </c>
      <c r="G706" s="130" t="s">
        <v>53</v>
      </c>
      <c r="H706" s="130" t="s">
        <v>53</v>
      </c>
      <c r="I706" s="130" t="s">
        <v>66</v>
      </c>
      <c r="J706" s="130" t="s">
        <v>45</v>
      </c>
      <c r="K706" s="130" t="s">
        <v>44</v>
      </c>
    </row>
    <row r="707" spans="1:11" x14ac:dyDescent="0.35">
      <c r="A707" s="130">
        <v>625</v>
      </c>
      <c r="B707" s="130">
        <v>37</v>
      </c>
      <c r="C707" s="130" t="s">
        <v>90</v>
      </c>
      <c r="D707" s="130">
        <v>23359</v>
      </c>
      <c r="E707" s="130" t="s">
        <v>224</v>
      </c>
      <c r="F707" s="130">
        <v>1.6729562893196099</v>
      </c>
      <c r="G707" s="130" t="s">
        <v>53</v>
      </c>
      <c r="H707" s="130" t="s">
        <v>53</v>
      </c>
      <c r="I707" s="130" t="s">
        <v>66</v>
      </c>
      <c r="J707" s="130" t="s">
        <v>45</v>
      </c>
      <c r="K707" s="130" t="s">
        <v>44</v>
      </c>
    </row>
    <row r="708" spans="1:11" x14ac:dyDescent="0.35">
      <c r="A708" s="130">
        <v>630</v>
      </c>
      <c r="B708" s="130">
        <v>37</v>
      </c>
      <c r="C708" s="130" t="s">
        <v>90</v>
      </c>
      <c r="D708" s="130">
        <v>23279</v>
      </c>
      <c r="E708" s="130" t="s">
        <v>224</v>
      </c>
      <c r="F708" s="130">
        <v>1.6729562893196099</v>
      </c>
      <c r="G708" s="130" t="s">
        <v>53</v>
      </c>
      <c r="H708" s="130" t="s">
        <v>53</v>
      </c>
      <c r="I708" s="130" t="s">
        <v>66</v>
      </c>
      <c r="J708" s="130" t="s">
        <v>45</v>
      </c>
      <c r="K708" s="130" t="s">
        <v>44</v>
      </c>
    </row>
    <row r="709" spans="1:11" x14ac:dyDescent="0.35">
      <c r="A709" s="130">
        <v>635</v>
      </c>
      <c r="B709" s="130">
        <v>37</v>
      </c>
      <c r="C709" s="130" t="s">
        <v>90</v>
      </c>
      <c r="D709" s="130">
        <v>23138</v>
      </c>
      <c r="E709" s="130" t="s">
        <v>224</v>
      </c>
      <c r="F709" s="130">
        <v>1.6729562893196099</v>
      </c>
      <c r="G709" s="130" t="s">
        <v>53</v>
      </c>
      <c r="H709" s="130" t="s">
        <v>53</v>
      </c>
      <c r="I709" s="130" t="s">
        <v>66</v>
      </c>
      <c r="J709" s="130" t="s">
        <v>45</v>
      </c>
      <c r="K709" s="130" t="s">
        <v>44</v>
      </c>
    </row>
    <row r="710" spans="1:11" x14ac:dyDescent="0.35">
      <c r="A710" s="130">
        <v>640</v>
      </c>
      <c r="B710" s="130">
        <v>37</v>
      </c>
      <c r="C710" s="130" t="s">
        <v>90</v>
      </c>
      <c r="D710" s="130">
        <v>23333</v>
      </c>
      <c r="E710" s="130" t="s">
        <v>224</v>
      </c>
      <c r="F710" s="130">
        <v>1.6729562893196099</v>
      </c>
      <c r="G710" s="130" t="s">
        <v>53</v>
      </c>
      <c r="H710" s="130" t="s">
        <v>53</v>
      </c>
      <c r="I710" s="130" t="s">
        <v>66</v>
      </c>
      <c r="J710" s="130" t="s">
        <v>45</v>
      </c>
      <c r="K710" s="130" t="s">
        <v>44</v>
      </c>
    </row>
    <row r="711" spans="1:11" x14ac:dyDescent="0.35">
      <c r="A711" s="130">
        <v>645</v>
      </c>
      <c r="B711" s="130">
        <v>37</v>
      </c>
      <c r="C711" s="130" t="s">
        <v>90</v>
      </c>
      <c r="D711" s="130">
        <v>23236</v>
      </c>
      <c r="E711" s="130" t="s">
        <v>224</v>
      </c>
      <c r="F711" s="130">
        <v>1.6729562893196099</v>
      </c>
      <c r="G711" s="130" t="s">
        <v>53</v>
      </c>
      <c r="H711" s="130" t="s">
        <v>53</v>
      </c>
      <c r="I711" s="130" t="s">
        <v>66</v>
      </c>
      <c r="J711" s="130" t="s">
        <v>45</v>
      </c>
      <c r="K711" s="130" t="s">
        <v>44</v>
      </c>
    </row>
    <row r="712" spans="1:11" x14ac:dyDescent="0.35">
      <c r="A712" s="130">
        <v>650</v>
      </c>
      <c r="B712" s="130">
        <v>37</v>
      </c>
      <c r="C712" s="130" t="s">
        <v>90</v>
      </c>
      <c r="D712" s="130">
        <v>23159</v>
      </c>
      <c r="E712" s="130" t="s">
        <v>224</v>
      </c>
      <c r="F712" s="130">
        <v>1.6729562893196099</v>
      </c>
      <c r="G712" s="130" t="s">
        <v>53</v>
      </c>
      <c r="H712" s="130" t="s">
        <v>53</v>
      </c>
      <c r="I712" s="130" t="s">
        <v>66</v>
      </c>
      <c r="J712" s="130" t="s">
        <v>45</v>
      </c>
      <c r="K712" s="130" t="s">
        <v>44</v>
      </c>
    </row>
    <row r="713" spans="1:11" x14ac:dyDescent="0.35">
      <c r="A713" s="130">
        <v>655</v>
      </c>
      <c r="B713" s="130">
        <v>37</v>
      </c>
      <c r="C713" s="130" t="s">
        <v>90</v>
      </c>
      <c r="D713" s="130">
        <v>22889</v>
      </c>
      <c r="E713" s="130" t="s">
        <v>224</v>
      </c>
      <c r="F713" s="130">
        <v>1.6729562893196099</v>
      </c>
      <c r="G713" s="130" t="s">
        <v>53</v>
      </c>
      <c r="H713" s="130" t="s">
        <v>53</v>
      </c>
      <c r="I713" s="130" t="s">
        <v>66</v>
      </c>
      <c r="J713" s="130" t="s">
        <v>45</v>
      </c>
      <c r="K713" s="130" t="s">
        <v>44</v>
      </c>
    </row>
    <row r="714" spans="1:11" x14ac:dyDescent="0.35">
      <c r="A714" s="130">
        <v>660</v>
      </c>
      <c r="B714" s="130">
        <v>37</v>
      </c>
      <c r="C714" s="130" t="s">
        <v>90</v>
      </c>
      <c r="D714" s="130">
        <v>23092</v>
      </c>
      <c r="E714" s="130" t="s">
        <v>224</v>
      </c>
      <c r="F714" s="130">
        <v>1.6729562893196099</v>
      </c>
      <c r="G714" s="130" t="s">
        <v>53</v>
      </c>
      <c r="H714" s="130" t="s">
        <v>53</v>
      </c>
      <c r="I714" s="130" t="s">
        <v>66</v>
      </c>
      <c r="J714" s="130" t="s">
        <v>45</v>
      </c>
      <c r="K714" s="130" t="s">
        <v>44</v>
      </c>
    </row>
    <row r="715" spans="1:11" x14ac:dyDescent="0.35">
      <c r="A715" s="130">
        <v>665</v>
      </c>
      <c r="B715" s="130">
        <v>37</v>
      </c>
      <c r="C715" s="130" t="s">
        <v>90</v>
      </c>
      <c r="D715" s="130">
        <v>23031</v>
      </c>
      <c r="E715" s="130" t="s">
        <v>224</v>
      </c>
      <c r="F715" s="130">
        <v>1.6729562893196099</v>
      </c>
      <c r="G715" s="130" t="s">
        <v>53</v>
      </c>
      <c r="H715" s="130" t="s">
        <v>53</v>
      </c>
      <c r="I715" s="130" t="s">
        <v>66</v>
      </c>
      <c r="J715" s="130" t="s">
        <v>45</v>
      </c>
      <c r="K715" s="130" t="s">
        <v>44</v>
      </c>
    </row>
    <row r="716" spans="1:11" x14ac:dyDescent="0.35">
      <c r="A716" s="130">
        <v>670</v>
      </c>
      <c r="B716" s="130">
        <v>37</v>
      </c>
      <c r="C716" s="130" t="s">
        <v>90</v>
      </c>
      <c r="D716" s="130">
        <v>23146</v>
      </c>
      <c r="E716" s="130" t="s">
        <v>224</v>
      </c>
      <c r="F716" s="130">
        <v>1.6729562893196099</v>
      </c>
      <c r="G716" s="130" t="s">
        <v>53</v>
      </c>
      <c r="H716" s="130" t="s">
        <v>53</v>
      </c>
      <c r="I716" s="130" t="s">
        <v>66</v>
      </c>
      <c r="J716" s="130" t="s">
        <v>45</v>
      </c>
      <c r="K716" s="130" t="s">
        <v>44</v>
      </c>
    </row>
    <row r="717" spans="1:11" x14ac:dyDescent="0.35">
      <c r="A717" s="130">
        <v>675</v>
      </c>
      <c r="B717" s="130">
        <v>37</v>
      </c>
      <c r="C717" s="130" t="s">
        <v>90</v>
      </c>
      <c r="D717" s="130">
        <v>22850</v>
      </c>
      <c r="E717" s="130" t="s">
        <v>224</v>
      </c>
      <c r="F717" s="130">
        <v>1.6729562893196099</v>
      </c>
      <c r="G717" s="130" t="s">
        <v>53</v>
      </c>
      <c r="H717" s="130" t="s">
        <v>53</v>
      </c>
      <c r="I717" s="130" t="s">
        <v>66</v>
      </c>
      <c r="J717" s="130" t="s">
        <v>45</v>
      </c>
      <c r="K717" s="130" t="s">
        <v>44</v>
      </c>
    </row>
    <row r="718" spans="1:11" x14ac:dyDescent="0.35">
      <c r="A718" s="130">
        <v>680</v>
      </c>
      <c r="B718" s="130">
        <v>37</v>
      </c>
      <c r="C718" s="130" t="s">
        <v>90</v>
      </c>
      <c r="D718" s="130">
        <v>23135</v>
      </c>
      <c r="E718" s="130" t="s">
        <v>224</v>
      </c>
      <c r="F718" s="130">
        <v>1.6729562893196099</v>
      </c>
      <c r="G718" s="130" t="s">
        <v>53</v>
      </c>
      <c r="H718" s="130" t="s">
        <v>53</v>
      </c>
      <c r="I718" s="130" t="s">
        <v>66</v>
      </c>
      <c r="J718" s="130" t="s">
        <v>45</v>
      </c>
      <c r="K718" s="130" t="s">
        <v>44</v>
      </c>
    </row>
    <row r="719" spans="1:11" x14ac:dyDescent="0.35">
      <c r="A719" s="130">
        <v>685</v>
      </c>
      <c r="B719" s="130">
        <v>37</v>
      </c>
      <c r="C719" s="130" t="s">
        <v>90</v>
      </c>
      <c r="D719" s="130">
        <v>23276</v>
      </c>
      <c r="E719" s="130" t="s">
        <v>224</v>
      </c>
      <c r="F719" s="130">
        <v>1.6729562893196099</v>
      </c>
      <c r="G719" s="130" t="s">
        <v>53</v>
      </c>
      <c r="H719" s="130" t="s">
        <v>53</v>
      </c>
      <c r="I719" s="130" t="s">
        <v>66</v>
      </c>
      <c r="J719" s="130" t="s">
        <v>45</v>
      </c>
      <c r="K719" s="130" t="s">
        <v>44</v>
      </c>
    </row>
    <row r="720" spans="1:11" x14ac:dyDescent="0.35">
      <c r="A720" s="130">
        <v>690</v>
      </c>
      <c r="B720" s="130">
        <v>37</v>
      </c>
      <c r="C720" s="130" t="s">
        <v>90</v>
      </c>
      <c r="D720" s="130">
        <v>22834</v>
      </c>
      <c r="E720" s="130" t="s">
        <v>224</v>
      </c>
      <c r="F720" s="130">
        <v>1.6729562893196099</v>
      </c>
      <c r="G720" s="130" t="s">
        <v>53</v>
      </c>
      <c r="H720" s="130" t="s">
        <v>53</v>
      </c>
      <c r="I720" s="130" t="s">
        <v>66</v>
      </c>
      <c r="J720" s="130" t="s">
        <v>45</v>
      </c>
      <c r="K720" s="130" t="s">
        <v>44</v>
      </c>
    </row>
    <row r="721" spans="1:11" x14ac:dyDescent="0.35">
      <c r="A721" s="130">
        <v>695</v>
      </c>
      <c r="B721" s="130">
        <v>37</v>
      </c>
      <c r="C721" s="130" t="s">
        <v>90</v>
      </c>
      <c r="D721" s="130">
        <v>23300</v>
      </c>
      <c r="E721" s="130" t="s">
        <v>224</v>
      </c>
      <c r="F721" s="130">
        <v>1.6729562893196099</v>
      </c>
      <c r="G721" s="130" t="s">
        <v>53</v>
      </c>
      <c r="H721" s="130" t="s">
        <v>53</v>
      </c>
      <c r="I721" s="130" t="s">
        <v>66</v>
      </c>
      <c r="J721" s="130" t="s">
        <v>45</v>
      </c>
      <c r="K721" s="130" t="s">
        <v>44</v>
      </c>
    </row>
    <row r="722" spans="1:11" x14ac:dyDescent="0.35">
      <c r="A722" s="130">
        <v>700</v>
      </c>
      <c r="B722" s="130">
        <v>37</v>
      </c>
      <c r="C722" s="130" t="s">
        <v>90</v>
      </c>
      <c r="D722" s="130">
        <v>23359</v>
      </c>
      <c r="E722" s="130" t="s">
        <v>224</v>
      </c>
      <c r="F722" s="130">
        <v>1.6729562893196099</v>
      </c>
      <c r="G722" s="130" t="s">
        <v>53</v>
      </c>
      <c r="H722" s="130" t="s">
        <v>53</v>
      </c>
      <c r="I722" s="130" t="s">
        <v>66</v>
      </c>
      <c r="J722" s="130" t="s">
        <v>45</v>
      </c>
      <c r="K722" s="130" t="s">
        <v>44</v>
      </c>
    </row>
    <row r="723" spans="1:11" x14ac:dyDescent="0.35">
      <c r="A723" s="130">
        <v>705</v>
      </c>
      <c r="B723" s="130">
        <v>37</v>
      </c>
      <c r="C723" s="130" t="s">
        <v>90</v>
      </c>
      <c r="D723" s="130">
        <v>23239</v>
      </c>
      <c r="E723" s="130" t="s">
        <v>224</v>
      </c>
      <c r="F723" s="130">
        <v>1.6729562893196099</v>
      </c>
      <c r="G723" s="130" t="s">
        <v>53</v>
      </c>
      <c r="H723" s="130" t="s">
        <v>53</v>
      </c>
      <c r="I723" s="130" t="s">
        <v>66</v>
      </c>
      <c r="J723" s="130" t="s">
        <v>45</v>
      </c>
      <c r="K723" s="130" t="s">
        <v>44</v>
      </c>
    </row>
    <row r="724" spans="1:11" x14ac:dyDescent="0.35">
      <c r="A724" s="130">
        <v>710</v>
      </c>
      <c r="B724" s="130">
        <v>37</v>
      </c>
      <c r="C724" s="130" t="s">
        <v>90</v>
      </c>
      <c r="D724" s="130">
        <v>23195</v>
      </c>
      <c r="E724" s="130" t="s">
        <v>224</v>
      </c>
      <c r="F724" s="130">
        <v>1.6729562893196099</v>
      </c>
      <c r="G724" s="130" t="s">
        <v>53</v>
      </c>
      <c r="H724" s="130" t="s">
        <v>53</v>
      </c>
      <c r="I724" s="130" t="s">
        <v>66</v>
      </c>
      <c r="J724" s="130" t="s">
        <v>45</v>
      </c>
      <c r="K724" s="130" t="s">
        <v>44</v>
      </c>
    </row>
    <row r="725" spans="1:11" x14ac:dyDescent="0.35">
      <c r="A725" s="130">
        <v>715</v>
      </c>
      <c r="B725" s="130">
        <v>37</v>
      </c>
      <c r="C725" s="130" t="s">
        <v>90</v>
      </c>
      <c r="D725" s="130">
        <v>23079</v>
      </c>
      <c r="E725" s="130" t="s">
        <v>224</v>
      </c>
      <c r="F725" s="130">
        <v>1.6729562893196099</v>
      </c>
      <c r="G725" s="130" t="s">
        <v>53</v>
      </c>
      <c r="H725" s="130" t="s">
        <v>53</v>
      </c>
      <c r="I725" s="130" t="s">
        <v>66</v>
      </c>
      <c r="J725" s="130" t="s">
        <v>45</v>
      </c>
      <c r="K725" s="130" t="s">
        <v>44</v>
      </c>
    </row>
    <row r="726" spans="1:11" x14ac:dyDescent="0.35">
      <c r="A726" s="130">
        <v>720</v>
      </c>
      <c r="B726" s="130">
        <v>37</v>
      </c>
      <c r="C726" s="130" t="s">
        <v>90</v>
      </c>
      <c r="D726" s="130">
        <v>23020</v>
      </c>
      <c r="E726" s="130" t="s">
        <v>224</v>
      </c>
      <c r="F726" s="130">
        <v>1.6729562893196099</v>
      </c>
      <c r="G726" s="130" t="s">
        <v>53</v>
      </c>
      <c r="H726" s="130" t="s">
        <v>53</v>
      </c>
      <c r="I726" s="130" t="s">
        <v>66</v>
      </c>
      <c r="J726" s="130" t="s">
        <v>45</v>
      </c>
      <c r="K726" s="130" t="s">
        <v>44</v>
      </c>
    </row>
    <row r="727" spans="1:11" x14ac:dyDescent="0.35">
      <c r="A727" s="130">
        <v>0</v>
      </c>
      <c r="B727" s="130">
        <v>37</v>
      </c>
      <c r="C727" s="130" t="s">
        <v>91</v>
      </c>
      <c r="D727" s="130">
        <v>18</v>
      </c>
      <c r="E727" s="130" t="s">
        <v>224</v>
      </c>
      <c r="F727" s="130">
        <v>2.5280228371940798</v>
      </c>
      <c r="G727" s="130" t="s">
        <v>53</v>
      </c>
      <c r="H727" s="130" t="s">
        <v>53</v>
      </c>
      <c r="I727" s="130" t="s">
        <v>66</v>
      </c>
      <c r="J727" s="130" t="s">
        <v>45</v>
      </c>
      <c r="K727" s="130" t="s">
        <v>44</v>
      </c>
    </row>
    <row r="728" spans="1:11" x14ac:dyDescent="0.35">
      <c r="A728" s="130">
        <v>5</v>
      </c>
      <c r="B728" s="130">
        <v>37</v>
      </c>
      <c r="C728" s="130" t="s">
        <v>91</v>
      </c>
      <c r="D728" s="130">
        <v>126</v>
      </c>
      <c r="E728" s="130" t="s">
        <v>224</v>
      </c>
      <c r="F728" s="130">
        <v>2.5280228371940798</v>
      </c>
      <c r="G728" s="130" t="s">
        <v>53</v>
      </c>
      <c r="H728" s="130" t="s">
        <v>53</v>
      </c>
      <c r="I728" s="130" t="s">
        <v>66</v>
      </c>
      <c r="J728" s="130" t="s">
        <v>45</v>
      </c>
      <c r="K728" s="130" t="s">
        <v>44</v>
      </c>
    </row>
    <row r="729" spans="1:11" x14ac:dyDescent="0.35">
      <c r="A729" s="130">
        <v>10</v>
      </c>
      <c r="B729" s="130">
        <v>37</v>
      </c>
      <c r="C729" s="130" t="s">
        <v>91</v>
      </c>
      <c r="D729" s="130">
        <v>637</v>
      </c>
      <c r="E729" s="130" t="s">
        <v>224</v>
      </c>
      <c r="F729" s="130">
        <v>2.5280228371940798</v>
      </c>
      <c r="G729" s="130" t="s">
        <v>53</v>
      </c>
      <c r="H729" s="130" t="s">
        <v>53</v>
      </c>
      <c r="I729" s="130" t="s">
        <v>66</v>
      </c>
      <c r="J729" s="130" t="s">
        <v>45</v>
      </c>
      <c r="K729" s="130" t="s">
        <v>44</v>
      </c>
    </row>
    <row r="730" spans="1:11" x14ac:dyDescent="0.35">
      <c r="A730" s="130">
        <v>15</v>
      </c>
      <c r="B730" s="130">
        <v>36.9</v>
      </c>
      <c r="C730" s="130" t="s">
        <v>91</v>
      </c>
      <c r="D730" s="130">
        <v>1626</v>
      </c>
      <c r="E730" s="130" t="s">
        <v>224</v>
      </c>
      <c r="F730" s="130">
        <v>2.5280228371940798</v>
      </c>
      <c r="G730" s="130" t="s">
        <v>53</v>
      </c>
      <c r="H730" s="130" t="s">
        <v>53</v>
      </c>
      <c r="I730" s="130" t="s">
        <v>66</v>
      </c>
      <c r="J730" s="130" t="s">
        <v>45</v>
      </c>
      <c r="K730" s="130" t="s">
        <v>44</v>
      </c>
    </row>
    <row r="731" spans="1:11" x14ac:dyDescent="0.35">
      <c r="A731" s="130">
        <v>20</v>
      </c>
      <c r="B731" s="130">
        <v>37</v>
      </c>
      <c r="C731" s="130" t="s">
        <v>91</v>
      </c>
      <c r="D731" s="130">
        <v>3024</v>
      </c>
      <c r="E731" s="130" t="s">
        <v>224</v>
      </c>
      <c r="F731" s="130">
        <v>2.5280228371940798</v>
      </c>
      <c r="G731" s="130" t="s">
        <v>53</v>
      </c>
      <c r="H731" s="130" t="s">
        <v>53</v>
      </c>
      <c r="I731" s="130" t="s">
        <v>66</v>
      </c>
      <c r="J731" s="130" t="s">
        <v>45</v>
      </c>
      <c r="K731" s="130" t="s">
        <v>44</v>
      </c>
    </row>
    <row r="732" spans="1:11" x14ac:dyDescent="0.35">
      <c r="A732" s="130">
        <v>25</v>
      </c>
      <c r="B732" s="130">
        <v>37</v>
      </c>
      <c r="C732" s="130" t="s">
        <v>91</v>
      </c>
      <c r="D732" s="130">
        <v>4638</v>
      </c>
      <c r="E732" s="130" t="s">
        <v>224</v>
      </c>
      <c r="F732" s="130">
        <v>2.5280228371940798</v>
      </c>
      <c r="G732" s="130" t="s">
        <v>53</v>
      </c>
      <c r="H732" s="130" t="s">
        <v>53</v>
      </c>
      <c r="I732" s="130" t="s">
        <v>66</v>
      </c>
      <c r="J732" s="130" t="s">
        <v>45</v>
      </c>
      <c r="K732" s="130" t="s">
        <v>44</v>
      </c>
    </row>
    <row r="733" spans="1:11" x14ac:dyDescent="0.35">
      <c r="A733" s="130">
        <v>30</v>
      </c>
      <c r="B733" s="130">
        <v>36.9</v>
      </c>
      <c r="C733" s="130" t="s">
        <v>91</v>
      </c>
      <c r="D733" s="130">
        <v>6331</v>
      </c>
      <c r="E733" s="130" t="s">
        <v>224</v>
      </c>
      <c r="F733" s="130">
        <v>2.5280228371940798</v>
      </c>
      <c r="G733" s="130" t="s">
        <v>53</v>
      </c>
      <c r="H733" s="130" t="s">
        <v>53</v>
      </c>
      <c r="I733" s="130" t="s">
        <v>66</v>
      </c>
      <c r="J733" s="130" t="s">
        <v>45</v>
      </c>
      <c r="K733" s="130" t="s">
        <v>44</v>
      </c>
    </row>
    <row r="734" spans="1:11" x14ac:dyDescent="0.35">
      <c r="A734" s="130">
        <v>35</v>
      </c>
      <c r="B734" s="130">
        <v>37</v>
      </c>
      <c r="C734" s="130" t="s">
        <v>91</v>
      </c>
      <c r="D734" s="130">
        <v>8113</v>
      </c>
      <c r="E734" s="130" t="s">
        <v>224</v>
      </c>
      <c r="F734" s="130">
        <v>2.5280228371940798</v>
      </c>
      <c r="G734" s="130" t="s">
        <v>53</v>
      </c>
      <c r="H734" s="130" t="s">
        <v>53</v>
      </c>
      <c r="I734" s="130" t="s">
        <v>66</v>
      </c>
      <c r="J734" s="130" t="s">
        <v>45</v>
      </c>
      <c r="K734" s="130" t="s">
        <v>44</v>
      </c>
    </row>
    <row r="735" spans="1:11" x14ac:dyDescent="0.35">
      <c r="A735" s="130">
        <v>40</v>
      </c>
      <c r="B735" s="130">
        <v>37</v>
      </c>
      <c r="C735" s="130" t="s">
        <v>91</v>
      </c>
      <c r="D735" s="130">
        <v>9666</v>
      </c>
      <c r="E735" s="130" t="s">
        <v>224</v>
      </c>
      <c r="F735" s="130">
        <v>2.5280228371940798</v>
      </c>
      <c r="G735" s="130" t="s">
        <v>53</v>
      </c>
      <c r="H735" s="130" t="s">
        <v>53</v>
      </c>
      <c r="I735" s="130" t="s">
        <v>66</v>
      </c>
      <c r="J735" s="130" t="s">
        <v>45</v>
      </c>
      <c r="K735" s="130" t="s">
        <v>44</v>
      </c>
    </row>
    <row r="736" spans="1:11" x14ac:dyDescent="0.35">
      <c r="A736" s="130">
        <v>45</v>
      </c>
      <c r="B736" s="130">
        <v>37</v>
      </c>
      <c r="C736" s="130" t="s">
        <v>91</v>
      </c>
      <c r="D736" s="130">
        <v>11184</v>
      </c>
      <c r="E736" s="130" t="s">
        <v>224</v>
      </c>
      <c r="F736" s="130">
        <v>2.5280228371940798</v>
      </c>
      <c r="G736" s="130" t="s">
        <v>53</v>
      </c>
      <c r="H736" s="130" t="s">
        <v>53</v>
      </c>
      <c r="I736" s="130" t="s">
        <v>66</v>
      </c>
      <c r="J736" s="130" t="s">
        <v>45</v>
      </c>
      <c r="K736" s="130" t="s">
        <v>44</v>
      </c>
    </row>
    <row r="737" spans="1:11" x14ac:dyDescent="0.35">
      <c r="A737" s="130">
        <v>50</v>
      </c>
      <c r="B737" s="130">
        <v>37</v>
      </c>
      <c r="C737" s="130" t="s">
        <v>91</v>
      </c>
      <c r="D737" s="130">
        <v>12793</v>
      </c>
      <c r="E737" s="130" t="s">
        <v>224</v>
      </c>
      <c r="F737" s="130">
        <v>2.5280228371940798</v>
      </c>
      <c r="G737" s="130" t="s">
        <v>53</v>
      </c>
      <c r="H737" s="130" t="s">
        <v>53</v>
      </c>
      <c r="I737" s="130" t="s">
        <v>66</v>
      </c>
      <c r="J737" s="130" t="s">
        <v>45</v>
      </c>
      <c r="K737" s="130" t="s">
        <v>44</v>
      </c>
    </row>
    <row r="738" spans="1:11" x14ac:dyDescent="0.35">
      <c r="A738" s="130">
        <v>55</v>
      </c>
      <c r="B738" s="130">
        <v>37</v>
      </c>
      <c r="C738" s="130" t="s">
        <v>91</v>
      </c>
      <c r="D738" s="130">
        <v>14093</v>
      </c>
      <c r="E738" s="130" t="s">
        <v>224</v>
      </c>
      <c r="F738" s="130">
        <v>2.5280228371940798</v>
      </c>
      <c r="G738" s="130" t="s">
        <v>53</v>
      </c>
      <c r="H738" s="130" t="s">
        <v>53</v>
      </c>
      <c r="I738" s="130" t="s">
        <v>66</v>
      </c>
      <c r="J738" s="130" t="s">
        <v>45</v>
      </c>
      <c r="K738" s="130" t="s">
        <v>44</v>
      </c>
    </row>
    <row r="739" spans="1:11" x14ac:dyDescent="0.35">
      <c r="A739" s="130">
        <v>60</v>
      </c>
      <c r="B739" s="130">
        <v>37</v>
      </c>
      <c r="C739" s="130" t="s">
        <v>91</v>
      </c>
      <c r="D739" s="130">
        <v>15409</v>
      </c>
      <c r="E739" s="130" t="s">
        <v>224</v>
      </c>
      <c r="F739" s="130">
        <v>2.5280228371940798</v>
      </c>
      <c r="G739" s="130" t="s">
        <v>53</v>
      </c>
      <c r="H739" s="130" t="s">
        <v>53</v>
      </c>
      <c r="I739" s="130" t="s">
        <v>66</v>
      </c>
      <c r="J739" s="130" t="s">
        <v>45</v>
      </c>
      <c r="K739" s="130" t="s">
        <v>44</v>
      </c>
    </row>
    <row r="740" spans="1:11" x14ac:dyDescent="0.35">
      <c r="A740" s="130">
        <v>65</v>
      </c>
      <c r="B740" s="130">
        <v>37</v>
      </c>
      <c r="C740" s="130" t="s">
        <v>91</v>
      </c>
      <c r="D740" s="130">
        <v>16352</v>
      </c>
      <c r="E740" s="130" t="s">
        <v>224</v>
      </c>
      <c r="F740" s="130">
        <v>2.5280228371940798</v>
      </c>
      <c r="G740" s="130" t="s">
        <v>53</v>
      </c>
      <c r="H740" s="130" t="s">
        <v>53</v>
      </c>
      <c r="I740" s="130" t="s">
        <v>66</v>
      </c>
      <c r="J740" s="130" t="s">
        <v>45</v>
      </c>
      <c r="K740" s="130" t="s">
        <v>44</v>
      </c>
    </row>
    <row r="741" spans="1:11" x14ac:dyDescent="0.35">
      <c r="A741" s="130">
        <v>70</v>
      </c>
      <c r="B741" s="130">
        <v>37.1</v>
      </c>
      <c r="C741" s="130" t="s">
        <v>91</v>
      </c>
      <c r="D741" s="130">
        <v>17513</v>
      </c>
      <c r="E741" s="130" t="s">
        <v>224</v>
      </c>
      <c r="F741" s="130">
        <v>2.5280228371940798</v>
      </c>
      <c r="G741" s="130" t="s">
        <v>53</v>
      </c>
      <c r="H741" s="130" t="s">
        <v>53</v>
      </c>
      <c r="I741" s="130" t="s">
        <v>66</v>
      </c>
      <c r="J741" s="130" t="s">
        <v>45</v>
      </c>
      <c r="K741" s="130" t="s">
        <v>44</v>
      </c>
    </row>
    <row r="742" spans="1:11" x14ac:dyDescent="0.35">
      <c r="A742" s="130">
        <v>75</v>
      </c>
      <c r="B742" s="130">
        <v>37</v>
      </c>
      <c r="C742" s="130" t="s">
        <v>91</v>
      </c>
      <c r="D742" s="130">
        <v>18314</v>
      </c>
      <c r="E742" s="130" t="s">
        <v>224</v>
      </c>
      <c r="F742" s="130">
        <v>2.5280228371940798</v>
      </c>
      <c r="G742" s="130" t="s">
        <v>53</v>
      </c>
      <c r="H742" s="130" t="s">
        <v>53</v>
      </c>
      <c r="I742" s="130" t="s">
        <v>66</v>
      </c>
      <c r="J742" s="130" t="s">
        <v>45</v>
      </c>
      <c r="K742" s="130" t="s">
        <v>44</v>
      </c>
    </row>
    <row r="743" spans="1:11" x14ac:dyDescent="0.35">
      <c r="A743" s="130">
        <v>80</v>
      </c>
      <c r="B743" s="130">
        <v>37</v>
      </c>
      <c r="C743" s="130" t="s">
        <v>91</v>
      </c>
      <c r="D743" s="130">
        <v>18899</v>
      </c>
      <c r="E743" s="130" t="s">
        <v>224</v>
      </c>
      <c r="F743" s="130">
        <v>2.5280228371940798</v>
      </c>
      <c r="G743" s="130" t="s">
        <v>53</v>
      </c>
      <c r="H743" s="130" t="s">
        <v>53</v>
      </c>
      <c r="I743" s="130" t="s">
        <v>66</v>
      </c>
      <c r="J743" s="130" t="s">
        <v>45</v>
      </c>
      <c r="K743" s="130" t="s">
        <v>44</v>
      </c>
    </row>
    <row r="744" spans="1:11" x14ac:dyDescent="0.35">
      <c r="A744" s="130">
        <v>85</v>
      </c>
      <c r="B744" s="130">
        <v>37</v>
      </c>
      <c r="C744" s="130" t="s">
        <v>91</v>
      </c>
      <c r="D744" s="130">
        <v>19711</v>
      </c>
      <c r="E744" s="130" t="s">
        <v>224</v>
      </c>
      <c r="F744" s="130">
        <v>2.5280228371940798</v>
      </c>
      <c r="G744" s="130" t="s">
        <v>53</v>
      </c>
      <c r="H744" s="130" t="s">
        <v>53</v>
      </c>
      <c r="I744" s="130" t="s">
        <v>66</v>
      </c>
      <c r="J744" s="130" t="s">
        <v>45</v>
      </c>
      <c r="K744" s="130" t="s">
        <v>44</v>
      </c>
    </row>
    <row r="745" spans="1:11" x14ac:dyDescent="0.35">
      <c r="A745" s="130">
        <v>90</v>
      </c>
      <c r="B745" s="130">
        <v>37</v>
      </c>
      <c r="C745" s="130" t="s">
        <v>91</v>
      </c>
      <c r="D745" s="130">
        <v>20044</v>
      </c>
      <c r="E745" s="130" t="s">
        <v>224</v>
      </c>
      <c r="F745" s="130">
        <v>2.5280228371940798</v>
      </c>
      <c r="G745" s="130" t="s">
        <v>53</v>
      </c>
      <c r="H745" s="130" t="s">
        <v>53</v>
      </c>
      <c r="I745" s="130" t="s">
        <v>66</v>
      </c>
      <c r="J745" s="130" t="s">
        <v>45</v>
      </c>
      <c r="K745" s="130" t="s">
        <v>44</v>
      </c>
    </row>
    <row r="746" spans="1:11" x14ac:dyDescent="0.35">
      <c r="A746" s="130">
        <v>95</v>
      </c>
      <c r="B746" s="130">
        <v>37</v>
      </c>
      <c r="C746" s="130" t="s">
        <v>91</v>
      </c>
      <c r="D746" s="130">
        <v>20634</v>
      </c>
      <c r="E746" s="130" t="s">
        <v>224</v>
      </c>
      <c r="F746" s="130">
        <v>2.5280228371940798</v>
      </c>
      <c r="G746" s="130" t="s">
        <v>53</v>
      </c>
      <c r="H746" s="130" t="s">
        <v>53</v>
      </c>
      <c r="I746" s="130" t="s">
        <v>66</v>
      </c>
      <c r="J746" s="130" t="s">
        <v>45</v>
      </c>
      <c r="K746" s="130" t="s">
        <v>44</v>
      </c>
    </row>
    <row r="747" spans="1:11" x14ac:dyDescent="0.35">
      <c r="A747" s="130">
        <v>100</v>
      </c>
      <c r="B747" s="130">
        <v>37</v>
      </c>
      <c r="C747" s="130" t="s">
        <v>91</v>
      </c>
      <c r="D747" s="130">
        <v>20894</v>
      </c>
      <c r="E747" s="130" t="s">
        <v>224</v>
      </c>
      <c r="F747" s="130">
        <v>2.5280228371940798</v>
      </c>
      <c r="G747" s="130" t="s">
        <v>53</v>
      </c>
      <c r="H747" s="130" t="s">
        <v>53</v>
      </c>
      <c r="I747" s="130" t="s">
        <v>66</v>
      </c>
      <c r="J747" s="130" t="s">
        <v>45</v>
      </c>
      <c r="K747" s="130" t="s">
        <v>44</v>
      </c>
    </row>
    <row r="748" spans="1:11" x14ac:dyDescent="0.35">
      <c r="A748" s="130">
        <v>105</v>
      </c>
      <c r="B748" s="130">
        <v>37</v>
      </c>
      <c r="C748" s="130" t="s">
        <v>91</v>
      </c>
      <c r="D748" s="130">
        <v>21099</v>
      </c>
      <c r="E748" s="130" t="s">
        <v>224</v>
      </c>
      <c r="F748" s="130">
        <v>2.5280228371940798</v>
      </c>
      <c r="G748" s="130" t="s">
        <v>53</v>
      </c>
      <c r="H748" s="130" t="s">
        <v>53</v>
      </c>
      <c r="I748" s="130" t="s">
        <v>66</v>
      </c>
      <c r="J748" s="130" t="s">
        <v>45</v>
      </c>
      <c r="K748" s="130" t="s">
        <v>44</v>
      </c>
    </row>
    <row r="749" spans="1:11" x14ac:dyDescent="0.35">
      <c r="A749" s="130">
        <v>110</v>
      </c>
      <c r="B749" s="130">
        <v>37</v>
      </c>
      <c r="C749" s="130" t="s">
        <v>91</v>
      </c>
      <c r="D749" s="130">
        <v>21382</v>
      </c>
      <c r="E749" s="130" t="s">
        <v>224</v>
      </c>
      <c r="F749" s="130">
        <v>2.5280228371940798</v>
      </c>
      <c r="G749" s="130" t="s">
        <v>53</v>
      </c>
      <c r="H749" s="130" t="s">
        <v>53</v>
      </c>
      <c r="I749" s="130" t="s">
        <v>66</v>
      </c>
      <c r="J749" s="130" t="s">
        <v>45</v>
      </c>
      <c r="K749" s="130" t="s">
        <v>44</v>
      </c>
    </row>
    <row r="750" spans="1:11" x14ac:dyDescent="0.35">
      <c r="A750" s="130">
        <v>115</v>
      </c>
      <c r="B750" s="130">
        <v>37</v>
      </c>
      <c r="C750" s="130" t="s">
        <v>91</v>
      </c>
      <c r="D750" s="130">
        <v>21886</v>
      </c>
      <c r="E750" s="130" t="s">
        <v>224</v>
      </c>
      <c r="F750" s="130">
        <v>2.5280228371940798</v>
      </c>
      <c r="G750" s="130" t="s">
        <v>53</v>
      </c>
      <c r="H750" s="130" t="s">
        <v>53</v>
      </c>
      <c r="I750" s="130" t="s">
        <v>66</v>
      </c>
      <c r="J750" s="130" t="s">
        <v>45</v>
      </c>
      <c r="K750" s="130" t="s">
        <v>44</v>
      </c>
    </row>
    <row r="751" spans="1:11" x14ac:dyDescent="0.35">
      <c r="A751" s="130">
        <v>120</v>
      </c>
      <c r="B751" s="130">
        <v>36.9</v>
      </c>
      <c r="C751" s="130" t="s">
        <v>91</v>
      </c>
      <c r="D751" s="130">
        <v>21781</v>
      </c>
      <c r="E751" s="130" t="s">
        <v>224</v>
      </c>
      <c r="F751" s="130">
        <v>2.5280228371940798</v>
      </c>
      <c r="G751" s="130" t="s">
        <v>53</v>
      </c>
      <c r="H751" s="130" t="s">
        <v>53</v>
      </c>
      <c r="I751" s="130" t="s">
        <v>66</v>
      </c>
      <c r="J751" s="130" t="s">
        <v>45</v>
      </c>
      <c r="K751" s="130" t="s">
        <v>44</v>
      </c>
    </row>
    <row r="752" spans="1:11" x14ac:dyDescent="0.35">
      <c r="A752" s="130">
        <v>125</v>
      </c>
      <c r="B752" s="130">
        <v>37</v>
      </c>
      <c r="C752" s="130" t="s">
        <v>91</v>
      </c>
      <c r="D752" s="130">
        <v>22214</v>
      </c>
      <c r="E752" s="130" t="s">
        <v>224</v>
      </c>
      <c r="F752" s="130">
        <v>2.5280228371940798</v>
      </c>
      <c r="G752" s="130" t="s">
        <v>53</v>
      </c>
      <c r="H752" s="130" t="s">
        <v>53</v>
      </c>
      <c r="I752" s="130" t="s">
        <v>66</v>
      </c>
      <c r="J752" s="130" t="s">
        <v>45</v>
      </c>
      <c r="K752" s="130" t="s">
        <v>44</v>
      </c>
    </row>
    <row r="753" spans="1:11" x14ac:dyDescent="0.35">
      <c r="A753" s="130">
        <v>130</v>
      </c>
      <c r="B753" s="130">
        <v>37</v>
      </c>
      <c r="C753" s="130" t="s">
        <v>91</v>
      </c>
      <c r="D753" s="130">
        <v>22533</v>
      </c>
      <c r="E753" s="130" t="s">
        <v>224</v>
      </c>
      <c r="F753" s="130">
        <v>2.5280228371940798</v>
      </c>
      <c r="G753" s="130" t="s">
        <v>53</v>
      </c>
      <c r="H753" s="130" t="s">
        <v>53</v>
      </c>
      <c r="I753" s="130" t="s">
        <v>66</v>
      </c>
      <c r="J753" s="130" t="s">
        <v>45</v>
      </c>
      <c r="K753" s="130" t="s">
        <v>44</v>
      </c>
    </row>
    <row r="754" spans="1:11" x14ac:dyDescent="0.35">
      <c r="A754" s="130">
        <v>135</v>
      </c>
      <c r="B754" s="130">
        <v>37</v>
      </c>
      <c r="C754" s="130" t="s">
        <v>91</v>
      </c>
      <c r="D754" s="130">
        <v>22437</v>
      </c>
      <c r="E754" s="130" t="s">
        <v>224</v>
      </c>
      <c r="F754" s="130">
        <v>2.5280228371940798</v>
      </c>
      <c r="G754" s="130" t="s">
        <v>53</v>
      </c>
      <c r="H754" s="130" t="s">
        <v>53</v>
      </c>
      <c r="I754" s="130" t="s">
        <v>66</v>
      </c>
      <c r="J754" s="130" t="s">
        <v>45</v>
      </c>
      <c r="K754" s="130" t="s">
        <v>44</v>
      </c>
    </row>
    <row r="755" spans="1:11" x14ac:dyDescent="0.35">
      <c r="A755" s="130">
        <v>140</v>
      </c>
      <c r="B755" s="130">
        <v>37</v>
      </c>
      <c r="C755" s="130" t="s">
        <v>91</v>
      </c>
      <c r="D755" s="130">
        <v>22848</v>
      </c>
      <c r="E755" s="130" t="s">
        <v>224</v>
      </c>
      <c r="F755" s="130">
        <v>2.5280228371940798</v>
      </c>
      <c r="G755" s="130" t="s">
        <v>53</v>
      </c>
      <c r="H755" s="130" t="s">
        <v>53</v>
      </c>
      <c r="I755" s="130" t="s">
        <v>66</v>
      </c>
      <c r="J755" s="130" t="s">
        <v>45</v>
      </c>
      <c r="K755" s="130" t="s">
        <v>44</v>
      </c>
    </row>
    <row r="756" spans="1:11" x14ac:dyDescent="0.35">
      <c r="A756" s="130">
        <v>145</v>
      </c>
      <c r="B756" s="130">
        <v>37</v>
      </c>
      <c r="C756" s="130" t="s">
        <v>91</v>
      </c>
      <c r="D756" s="130">
        <v>23067</v>
      </c>
      <c r="E756" s="130" t="s">
        <v>224</v>
      </c>
      <c r="F756" s="130">
        <v>2.5280228371940798</v>
      </c>
      <c r="G756" s="130" t="s">
        <v>53</v>
      </c>
      <c r="H756" s="130" t="s">
        <v>53</v>
      </c>
      <c r="I756" s="130" t="s">
        <v>66</v>
      </c>
      <c r="J756" s="130" t="s">
        <v>45</v>
      </c>
      <c r="K756" s="130" t="s">
        <v>44</v>
      </c>
    </row>
    <row r="757" spans="1:11" x14ac:dyDescent="0.35">
      <c r="A757" s="130">
        <v>150</v>
      </c>
      <c r="B757" s="130">
        <v>37</v>
      </c>
      <c r="C757" s="130" t="s">
        <v>91</v>
      </c>
      <c r="D757" s="130">
        <v>23014</v>
      </c>
      <c r="E757" s="130" t="s">
        <v>224</v>
      </c>
      <c r="F757" s="130">
        <v>2.5280228371940798</v>
      </c>
      <c r="G757" s="130" t="s">
        <v>53</v>
      </c>
      <c r="H757" s="130" t="s">
        <v>53</v>
      </c>
      <c r="I757" s="130" t="s">
        <v>66</v>
      </c>
      <c r="J757" s="130" t="s">
        <v>45</v>
      </c>
      <c r="K757" s="130" t="s">
        <v>44</v>
      </c>
    </row>
    <row r="758" spans="1:11" x14ac:dyDescent="0.35">
      <c r="A758" s="130">
        <v>155</v>
      </c>
      <c r="B758" s="130">
        <v>37</v>
      </c>
      <c r="C758" s="130" t="s">
        <v>91</v>
      </c>
      <c r="D758" s="130">
        <v>22836</v>
      </c>
      <c r="E758" s="130" t="s">
        <v>224</v>
      </c>
      <c r="F758" s="130">
        <v>2.5280228371940798</v>
      </c>
      <c r="G758" s="130" t="s">
        <v>53</v>
      </c>
      <c r="H758" s="130" t="s">
        <v>53</v>
      </c>
      <c r="I758" s="130" t="s">
        <v>66</v>
      </c>
      <c r="J758" s="130" t="s">
        <v>45</v>
      </c>
      <c r="K758" s="130" t="s">
        <v>44</v>
      </c>
    </row>
    <row r="759" spans="1:11" x14ac:dyDescent="0.35">
      <c r="A759" s="130">
        <v>160</v>
      </c>
      <c r="B759" s="130">
        <v>37</v>
      </c>
      <c r="C759" s="130" t="s">
        <v>91</v>
      </c>
      <c r="D759" s="130">
        <v>23157</v>
      </c>
      <c r="E759" s="130" t="s">
        <v>224</v>
      </c>
      <c r="F759" s="130">
        <v>2.5280228371940798</v>
      </c>
      <c r="G759" s="130" t="s">
        <v>53</v>
      </c>
      <c r="H759" s="130" t="s">
        <v>53</v>
      </c>
      <c r="I759" s="130" t="s">
        <v>66</v>
      </c>
      <c r="J759" s="130" t="s">
        <v>45</v>
      </c>
      <c r="K759" s="130" t="s">
        <v>44</v>
      </c>
    </row>
    <row r="760" spans="1:11" x14ac:dyDescent="0.35">
      <c r="A760" s="130">
        <v>165</v>
      </c>
      <c r="B760" s="130">
        <v>37</v>
      </c>
      <c r="C760" s="130" t="s">
        <v>91</v>
      </c>
      <c r="D760" s="130">
        <v>23039</v>
      </c>
      <c r="E760" s="130" t="s">
        <v>224</v>
      </c>
      <c r="F760" s="130">
        <v>2.5280228371940798</v>
      </c>
      <c r="G760" s="130" t="s">
        <v>53</v>
      </c>
      <c r="H760" s="130" t="s">
        <v>53</v>
      </c>
      <c r="I760" s="130" t="s">
        <v>66</v>
      </c>
      <c r="J760" s="130" t="s">
        <v>45</v>
      </c>
      <c r="K760" s="130" t="s">
        <v>44</v>
      </c>
    </row>
    <row r="761" spans="1:11" x14ac:dyDescent="0.35">
      <c r="A761" s="130">
        <v>170</v>
      </c>
      <c r="B761" s="130">
        <v>37</v>
      </c>
      <c r="C761" s="130" t="s">
        <v>91</v>
      </c>
      <c r="D761" s="130">
        <v>23090</v>
      </c>
      <c r="E761" s="130" t="s">
        <v>224</v>
      </c>
      <c r="F761" s="130">
        <v>2.5280228371940798</v>
      </c>
      <c r="G761" s="130" t="s">
        <v>53</v>
      </c>
      <c r="H761" s="130" t="s">
        <v>53</v>
      </c>
      <c r="I761" s="130" t="s">
        <v>66</v>
      </c>
      <c r="J761" s="130" t="s">
        <v>45</v>
      </c>
      <c r="K761" s="130" t="s">
        <v>44</v>
      </c>
    </row>
    <row r="762" spans="1:11" x14ac:dyDescent="0.35">
      <c r="A762" s="130">
        <v>175</v>
      </c>
      <c r="B762" s="130">
        <v>37</v>
      </c>
      <c r="C762" s="130" t="s">
        <v>91</v>
      </c>
      <c r="D762" s="130">
        <v>22934</v>
      </c>
      <c r="E762" s="130" t="s">
        <v>224</v>
      </c>
      <c r="F762" s="130">
        <v>2.5280228371940798</v>
      </c>
      <c r="G762" s="130" t="s">
        <v>53</v>
      </c>
      <c r="H762" s="130" t="s">
        <v>53</v>
      </c>
      <c r="I762" s="130" t="s">
        <v>66</v>
      </c>
      <c r="J762" s="130" t="s">
        <v>45</v>
      </c>
      <c r="K762" s="130" t="s">
        <v>44</v>
      </c>
    </row>
    <row r="763" spans="1:11" x14ac:dyDescent="0.35">
      <c r="A763" s="130">
        <v>180</v>
      </c>
      <c r="B763" s="130">
        <v>37</v>
      </c>
      <c r="C763" s="130" t="s">
        <v>91</v>
      </c>
      <c r="D763" s="130">
        <v>23366</v>
      </c>
      <c r="E763" s="130" t="s">
        <v>224</v>
      </c>
      <c r="F763" s="130">
        <v>2.5280228371940798</v>
      </c>
      <c r="G763" s="130" t="s">
        <v>53</v>
      </c>
      <c r="H763" s="130" t="s">
        <v>53</v>
      </c>
      <c r="I763" s="130" t="s">
        <v>66</v>
      </c>
      <c r="J763" s="130" t="s">
        <v>45</v>
      </c>
      <c r="K763" s="130" t="s">
        <v>44</v>
      </c>
    </row>
    <row r="764" spans="1:11" x14ac:dyDescent="0.35">
      <c r="A764" s="130">
        <v>185</v>
      </c>
      <c r="B764" s="130">
        <v>37</v>
      </c>
      <c r="C764" s="130" t="s">
        <v>91</v>
      </c>
      <c r="D764" s="130">
        <v>23356</v>
      </c>
      <c r="E764" s="130" t="s">
        <v>224</v>
      </c>
      <c r="F764" s="130">
        <v>2.5280228371940798</v>
      </c>
      <c r="G764" s="130" t="s">
        <v>53</v>
      </c>
      <c r="H764" s="130" t="s">
        <v>53</v>
      </c>
      <c r="I764" s="130" t="s">
        <v>66</v>
      </c>
      <c r="J764" s="130" t="s">
        <v>45</v>
      </c>
      <c r="K764" s="130" t="s">
        <v>44</v>
      </c>
    </row>
    <row r="765" spans="1:11" x14ac:dyDescent="0.35">
      <c r="A765" s="130">
        <v>190</v>
      </c>
      <c r="B765" s="130">
        <v>37</v>
      </c>
      <c r="C765" s="130" t="s">
        <v>91</v>
      </c>
      <c r="D765" s="130">
        <v>23322</v>
      </c>
      <c r="E765" s="130" t="s">
        <v>224</v>
      </c>
      <c r="F765" s="130">
        <v>2.5280228371940798</v>
      </c>
      <c r="G765" s="130" t="s">
        <v>53</v>
      </c>
      <c r="H765" s="130" t="s">
        <v>53</v>
      </c>
      <c r="I765" s="130" t="s">
        <v>66</v>
      </c>
      <c r="J765" s="130" t="s">
        <v>45</v>
      </c>
      <c r="K765" s="130" t="s">
        <v>44</v>
      </c>
    </row>
    <row r="766" spans="1:11" x14ac:dyDescent="0.35">
      <c r="A766" s="130">
        <v>195</v>
      </c>
      <c r="B766" s="130">
        <v>37</v>
      </c>
      <c r="C766" s="130" t="s">
        <v>91</v>
      </c>
      <c r="D766" s="130">
        <v>22996</v>
      </c>
      <c r="E766" s="130" t="s">
        <v>224</v>
      </c>
      <c r="F766" s="130">
        <v>2.5280228371940798</v>
      </c>
      <c r="G766" s="130" t="s">
        <v>53</v>
      </c>
      <c r="H766" s="130" t="s">
        <v>53</v>
      </c>
      <c r="I766" s="130" t="s">
        <v>66</v>
      </c>
      <c r="J766" s="130" t="s">
        <v>45</v>
      </c>
      <c r="K766" s="130" t="s">
        <v>44</v>
      </c>
    </row>
    <row r="767" spans="1:11" x14ac:dyDescent="0.35">
      <c r="A767" s="130">
        <v>200</v>
      </c>
      <c r="B767" s="130">
        <v>37</v>
      </c>
      <c r="C767" s="130" t="s">
        <v>91</v>
      </c>
      <c r="D767" s="130">
        <v>23148</v>
      </c>
      <c r="E767" s="130" t="s">
        <v>224</v>
      </c>
      <c r="F767" s="130">
        <v>2.5280228371940798</v>
      </c>
      <c r="G767" s="130" t="s">
        <v>53</v>
      </c>
      <c r="H767" s="130" t="s">
        <v>53</v>
      </c>
      <c r="I767" s="130" t="s">
        <v>66</v>
      </c>
      <c r="J767" s="130" t="s">
        <v>45</v>
      </c>
      <c r="K767" s="130" t="s">
        <v>44</v>
      </c>
    </row>
    <row r="768" spans="1:11" x14ac:dyDescent="0.35">
      <c r="A768" s="130">
        <v>205</v>
      </c>
      <c r="B768" s="130">
        <v>37</v>
      </c>
      <c r="C768" s="130" t="s">
        <v>91</v>
      </c>
      <c r="D768" s="130">
        <v>23464</v>
      </c>
      <c r="E768" s="130" t="s">
        <v>224</v>
      </c>
      <c r="F768" s="130">
        <v>2.5280228371940798</v>
      </c>
      <c r="G768" s="130" t="s">
        <v>53</v>
      </c>
      <c r="H768" s="130" t="s">
        <v>53</v>
      </c>
      <c r="I768" s="130" t="s">
        <v>66</v>
      </c>
      <c r="J768" s="130" t="s">
        <v>45</v>
      </c>
      <c r="K768" s="130" t="s">
        <v>44</v>
      </c>
    </row>
    <row r="769" spans="1:11" x14ac:dyDescent="0.35">
      <c r="A769" s="130">
        <v>210</v>
      </c>
      <c r="B769" s="130">
        <v>37</v>
      </c>
      <c r="C769" s="130" t="s">
        <v>91</v>
      </c>
      <c r="D769" s="130">
        <v>23083</v>
      </c>
      <c r="E769" s="130" t="s">
        <v>224</v>
      </c>
      <c r="F769" s="130">
        <v>2.5280228371940798</v>
      </c>
      <c r="G769" s="130" t="s">
        <v>53</v>
      </c>
      <c r="H769" s="130" t="s">
        <v>53</v>
      </c>
      <c r="I769" s="130" t="s">
        <v>66</v>
      </c>
      <c r="J769" s="130" t="s">
        <v>45</v>
      </c>
      <c r="K769" s="130" t="s">
        <v>44</v>
      </c>
    </row>
    <row r="770" spans="1:11" x14ac:dyDescent="0.35">
      <c r="A770" s="130">
        <v>215</v>
      </c>
      <c r="B770" s="130">
        <v>37</v>
      </c>
      <c r="C770" s="130" t="s">
        <v>91</v>
      </c>
      <c r="D770" s="130">
        <v>23086</v>
      </c>
      <c r="E770" s="130" t="s">
        <v>224</v>
      </c>
      <c r="F770" s="130">
        <v>2.5280228371940798</v>
      </c>
      <c r="G770" s="130" t="s">
        <v>53</v>
      </c>
      <c r="H770" s="130" t="s">
        <v>53</v>
      </c>
      <c r="I770" s="130" t="s">
        <v>66</v>
      </c>
      <c r="J770" s="130" t="s">
        <v>45</v>
      </c>
      <c r="K770" s="130" t="s">
        <v>44</v>
      </c>
    </row>
    <row r="771" spans="1:11" x14ac:dyDescent="0.35">
      <c r="A771" s="130">
        <v>220</v>
      </c>
      <c r="B771" s="130">
        <v>37</v>
      </c>
      <c r="C771" s="130" t="s">
        <v>91</v>
      </c>
      <c r="D771" s="130">
        <v>23155</v>
      </c>
      <c r="E771" s="130" t="s">
        <v>224</v>
      </c>
      <c r="F771" s="130">
        <v>2.5280228371940798</v>
      </c>
      <c r="G771" s="130" t="s">
        <v>53</v>
      </c>
      <c r="H771" s="130" t="s">
        <v>53</v>
      </c>
      <c r="I771" s="130" t="s">
        <v>66</v>
      </c>
      <c r="J771" s="130" t="s">
        <v>45</v>
      </c>
      <c r="K771" s="130" t="s">
        <v>44</v>
      </c>
    </row>
    <row r="772" spans="1:11" x14ac:dyDescent="0.35">
      <c r="A772" s="130">
        <v>225</v>
      </c>
      <c r="B772" s="130">
        <v>37</v>
      </c>
      <c r="C772" s="130" t="s">
        <v>91</v>
      </c>
      <c r="D772" s="130">
        <v>23254</v>
      </c>
      <c r="E772" s="130" t="s">
        <v>224</v>
      </c>
      <c r="F772" s="130">
        <v>2.5280228371940798</v>
      </c>
      <c r="G772" s="130" t="s">
        <v>53</v>
      </c>
      <c r="H772" s="130" t="s">
        <v>53</v>
      </c>
      <c r="I772" s="130" t="s">
        <v>66</v>
      </c>
      <c r="J772" s="130" t="s">
        <v>45</v>
      </c>
      <c r="K772" s="130" t="s">
        <v>44</v>
      </c>
    </row>
    <row r="773" spans="1:11" x14ac:dyDescent="0.35">
      <c r="A773" s="130">
        <v>230</v>
      </c>
      <c r="B773" s="130">
        <v>37</v>
      </c>
      <c r="C773" s="130" t="s">
        <v>91</v>
      </c>
      <c r="D773" s="130">
        <v>23169</v>
      </c>
      <c r="E773" s="130" t="s">
        <v>224</v>
      </c>
      <c r="F773" s="130">
        <v>2.5280228371940798</v>
      </c>
      <c r="G773" s="130" t="s">
        <v>53</v>
      </c>
      <c r="H773" s="130" t="s">
        <v>53</v>
      </c>
      <c r="I773" s="130" t="s">
        <v>66</v>
      </c>
      <c r="J773" s="130" t="s">
        <v>45</v>
      </c>
      <c r="K773" s="130" t="s">
        <v>44</v>
      </c>
    </row>
    <row r="774" spans="1:11" x14ac:dyDescent="0.35">
      <c r="A774" s="130">
        <v>235</v>
      </c>
      <c r="B774" s="130">
        <v>37</v>
      </c>
      <c r="C774" s="130" t="s">
        <v>91</v>
      </c>
      <c r="D774" s="130">
        <v>23218</v>
      </c>
      <c r="E774" s="130" t="s">
        <v>224</v>
      </c>
      <c r="F774" s="130">
        <v>2.5280228371940798</v>
      </c>
      <c r="G774" s="130" t="s">
        <v>53</v>
      </c>
      <c r="H774" s="130" t="s">
        <v>53</v>
      </c>
      <c r="I774" s="130" t="s">
        <v>66</v>
      </c>
      <c r="J774" s="130" t="s">
        <v>45</v>
      </c>
      <c r="K774" s="130" t="s">
        <v>44</v>
      </c>
    </row>
    <row r="775" spans="1:11" x14ac:dyDescent="0.35">
      <c r="A775" s="130">
        <v>240</v>
      </c>
      <c r="B775" s="130">
        <v>37</v>
      </c>
      <c r="C775" s="130" t="s">
        <v>91</v>
      </c>
      <c r="D775" s="130">
        <v>23271</v>
      </c>
      <c r="E775" s="130" t="s">
        <v>224</v>
      </c>
      <c r="F775" s="130">
        <v>2.5280228371940798</v>
      </c>
      <c r="G775" s="130" t="s">
        <v>53</v>
      </c>
      <c r="H775" s="130" t="s">
        <v>53</v>
      </c>
      <c r="I775" s="130" t="s">
        <v>66</v>
      </c>
      <c r="J775" s="130" t="s">
        <v>45</v>
      </c>
      <c r="K775" s="130" t="s">
        <v>44</v>
      </c>
    </row>
    <row r="776" spans="1:11" x14ac:dyDescent="0.35">
      <c r="A776" s="130">
        <v>245</v>
      </c>
      <c r="B776" s="130">
        <v>37</v>
      </c>
      <c r="C776" s="130" t="s">
        <v>91</v>
      </c>
      <c r="D776" s="130">
        <v>23182</v>
      </c>
      <c r="E776" s="130" t="s">
        <v>224</v>
      </c>
      <c r="F776" s="130">
        <v>2.5280228371940798</v>
      </c>
      <c r="G776" s="130" t="s">
        <v>53</v>
      </c>
      <c r="H776" s="130" t="s">
        <v>53</v>
      </c>
      <c r="I776" s="130" t="s">
        <v>66</v>
      </c>
      <c r="J776" s="130" t="s">
        <v>45</v>
      </c>
      <c r="K776" s="130" t="s">
        <v>44</v>
      </c>
    </row>
    <row r="777" spans="1:11" x14ac:dyDescent="0.35">
      <c r="A777" s="130">
        <v>250</v>
      </c>
      <c r="B777" s="130">
        <v>37</v>
      </c>
      <c r="C777" s="130" t="s">
        <v>91</v>
      </c>
      <c r="D777" s="130">
        <v>23047</v>
      </c>
      <c r="E777" s="130" t="s">
        <v>224</v>
      </c>
      <c r="F777" s="130">
        <v>2.5280228371940798</v>
      </c>
      <c r="G777" s="130" t="s">
        <v>53</v>
      </c>
      <c r="H777" s="130" t="s">
        <v>53</v>
      </c>
      <c r="I777" s="130" t="s">
        <v>66</v>
      </c>
      <c r="J777" s="130" t="s">
        <v>45</v>
      </c>
      <c r="K777" s="130" t="s">
        <v>44</v>
      </c>
    </row>
    <row r="778" spans="1:11" x14ac:dyDescent="0.35">
      <c r="A778" s="130">
        <v>255</v>
      </c>
      <c r="B778" s="130">
        <v>37</v>
      </c>
      <c r="C778" s="130" t="s">
        <v>91</v>
      </c>
      <c r="D778" s="130">
        <v>23025</v>
      </c>
      <c r="E778" s="130" t="s">
        <v>224</v>
      </c>
      <c r="F778" s="130">
        <v>2.5280228371940798</v>
      </c>
      <c r="G778" s="130" t="s">
        <v>53</v>
      </c>
      <c r="H778" s="130" t="s">
        <v>53</v>
      </c>
      <c r="I778" s="130" t="s">
        <v>66</v>
      </c>
      <c r="J778" s="130" t="s">
        <v>45</v>
      </c>
      <c r="K778" s="130" t="s">
        <v>44</v>
      </c>
    </row>
    <row r="779" spans="1:11" x14ac:dyDescent="0.35">
      <c r="A779" s="130">
        <v>260</v>
      </c>
      <c r="B779" s="130">
        <v>37</v>
      </c>
      <c r="C779" s="130" t="s">
        <v>91</v>
      </c>
      <c r="D779" s="130">
        <v>23101</v>
      </c>
      <c r="E779" s="130" t="s">
        <v>224</v>
      </c>
      <c r="F779" s="130">
        <v>2.5280228371940798</v>
      </c>
      <c r="G779" s="130" t="s">
        <v>53</v>
      </c>
      <c r="H779" s="130" t="s">
        <v>53</v>
      </c>
      <c r="I779" s="130" t="s">
        <v>66</v>
      </c>
      <c r="J779" s="130" t="s">
        <v>45</v>
      </c>
      <c r="K779" s="130" t="s">
        <v>44</v>
      </c>
    </row>
    <row r="780" spans="1:11" x14ac:dyDescent="0.35">
      <c r="A780" s="130">
        <v>265</v>
      </c>
      <c r="B780" s="130">
        <v>37</v>
      </c>
      <c r="C780" s="130" t="s">
        <v>91</v>
      </c>
      <c r="D780" s="130">
        <v>23182</v>
      </c>
      <c r="E780" s="130" t="s">
        <v>224</v>
      </c>
      <c r="F780" s="130">
        <v>2.5280228371940798</v>
      </c>
      <c r="G780" s="130" t="s">
        <v>53</v>
      </c>
      <c r="H780" s="130" t="s">
        <v>53</v>
      </c>
      <c r="I780" s="130" t="s">
        <v>66</v>
      </c>
      <c r="J780" s="130" t="s">
        <v>45</v>
      </c>
      <c r="K780" s="130" t="s">
        <v>44</v>
      </c>
    </row>
    <row r="781" spans="1:11" x14ac:dyDescent="0.35">
      <c r="A781" s="130">
        <v>270</v>
      </c>
      <c r="B781" s="130">
        <v>37</v>
      </c>
      <c r="C781" s="130" t="s">
        <v>91</v>
      </c>
      <c r="D781" s="130">
        <v>22984</v>
      </c>
      <c r="E781" s="130" t="s">
        <v>224</v>
      </c>
      <c r="F781" s="130">
        <v>2.5280228371940798</v>
      </c>
      <c r="G781" s="130" t="s">
        <v>53</v>
      </c>
      <c r="H781" s="130" t="s">
        <v>53</v>
      </c>
      <c r="I781" s="130" t="s">
        <v>66</v>
      </c>
      <c r="J781" s="130" t="s">
        <v>45</v>
      </c>
      <c r="K781" s="130" t="s">
        <v>44</v>
      </c>
    </row>
    <row r="782" spans="1:11" x14ac:dyDescent="0.35">
      <c r="A782" s="130">
        <v>275</v>
      </c>
      <c r="B782" s="130">
        <v>37</v>
      </c>
      <c r="C782" s="130" t="s">
        <v>91</v>
      </c>
      <c r="D782" s="130">
        <v>23256</v>
      </c>
      <c r="E782" s="130" t="s">
        <v>224</v>
      </c>
      <c r="F782" s="130">
        <v>2.5280228371940798</v>
      </c>
      <c r="G782" s="130" t="s">
        <v>53</v>
      </c>
      <c r="H782" s="130" t="s">
        <v>53</v>
      </c>
      <c r="I782" s="130" t="s">
        <v>66</v>
      </c>
      <c r="J782" s="130" t="s">
        <v>45</v>
      </c>
      <c r="K782" s="130" t="s">
        <v>44</v>
      </c>
    </row>
    <row r="783" spans="1:11" x14ac:dyDescent="0.35">
      <c r="A783" s="130">
        <v>280</v>
      </c>
      <c r="B783" s="130">
        <v>37</v>
      </c>
      <c r="C783" s="130" t="s">
        <v>91</v>
      </c>
      <c r="D783" s="130">
        <v>23358</v>
      </c>
      <c r="E783" s="130" t="s">
        <v>224</v>
      </c>
      <c r="F783" s="130">
        <v>2.5280228371940798</v>
      </c>
      <c r="G783" s="130" t="s">
        <v>53</v>
      </c>
      <c r="H783" s="130" t="s">
        <v>53</v>
      </c>
      <c r="I783" s="130" t="s">
        <v>66</v>
      </c>
      <c r="J783" s="130" t="s">
        <v>45</v>
      </c>
      <c r="K783" s="130" t="s">
        <v>44</v>
      </c>
    </row>
    <row r="784" spans="1:11" x14ac:dyDescent="0.35">
      <c r="A784" s="130">
        <v>285</v>
      </c>
      <c r="B784" s="130">
        <v>37</v>
      </c>
      <c r="C784" s="130" t="s">
        <v>91</v>
      </c>
      <c r="D784" s="130">
        <v>22875</v>
      </c>
      <c r="E784" s="130" t="s">
        <v>224</v>
      </c>
      <c r="F784" s="130">
        <v>2.5280228371940798</v>
      </c>
      <c r="G784" s="130" t="s">
        <v>53</v>
      </c>
      <c r="H784" s="130" t="s">
        <v>53</v>
      </c>
      <c r="I784" s="130" t="s">
        <v>66</v>
      </c>
      <c r="J784" s="130" t="s">
        <v>45</v>
      </c>
      <c r="K784" s="130" t="s">
        <v>44</v>
      </c>
    </row>
    <row r="785" spans="1:11" x14ac:dyDescent="0.35">
      <c r="A785" s="130">
        <v>290</v>
      </c>
      <c r="B785" s="130">
        <v>37</v>
      </c>
      <c r="C785" s="130" t="s">
        <v>91</v>
      </c>
      <c r="D785" s="130">
        <v>23009</v>
      </c>
      <c r="E785" s="130" t="s">
        <v>224</v>
      </c>
      <c r="F785" s="130">
        <v>2.5280228371940798</v>
      </c>
      <c r="G785" s="130" t="s">
        <v>53</v>
      </c>
      <c r="H785" s="130" t="s">
        <v>53</v>
      </c>
      <c r="I785" s="130" t="s">
        <v>66</v>
      </c>
      <c r="J785" s="130" t="s">
        <v>45</v>
      </c>
      <c r="K785" s="130" t="s">
        <v>44</v>
      </c>
    </row>
    <row r="786" spans="1:11" x14ac:dyDescent="0.35">
      <c r="A786" s="130">
        <v>295</v>
      </c>
      <c r="B786" s="130">
        <v>37</v>
      </c>
      <c r="C786" s="130" t="s">
        <v>91</v>
      </c>
      <c r="D786" s="130">
        <v>22989</v>
      </c>
      <c r="E786" s="130" t="s">
        <v>224</v>
      </c>
      <c r="F786" s="130">
        <v>2.5280228371940798</v>
      </c>
      <c r="G786" s="130" t="s">
        <v>53</v>
      </c>
      <c r="H786" s="130" t="s">
        <v>53</v>
      </c>
      <c r="I786" s="130" t="s">
        <v>66</v>
      </c>
      <c r="J786" s="130" t="s">
        <v>45</v>
      </c>
      <c r="K786" s="130" t="s">
        <v>44</v>
      </c>
    </row>
    <row r="787" spans="1:11" x14ac:dyDescent="0.35">
      <c r="A787" s="130">
        <v>300</v>
      </c>
      <c r="B787" s="130">
        <v>37</v>
      </c>
      <c r="C787" s="130" t="s">
        <v>91</v>
      </c>
      <c r="D787" s="130">
        <v>22860</v>
      </c>
      <c r="E787" s="130" t="s">
        <v>224</v>
      </c>
      <c r="F787" s="130">
        <v>2.5280228371940798</v>
      </c>
      <c r="G787" s="130" t="s">
        <v>53</v>
      </c>
      <c r="H787" s="130" t="s">
        <v>53</v>
      </c>
      <c r="I787" s="130" t="s">
        <v>66</v>
      </c>
      <c r="J787" s="130" t="s">
        <v>45</v>
      </c>
      <c r="K787" s="130" t="s">
        <v>44</v>
      </c>
    </row>
    <row r="788" spans="1:11" x14ac:dyDescent="0.35">
      <c r="A788" s="130">
        <v>305</v>
      </c>
      <c r="B788" s="130">
        <v>37</v>
      </c>
      <c r="C788" s="130" t="s">
        <v>91</v>
      </c>
      <c r="D788" s="130">
        <v>22939</v>
      </c>
      <c r="E788" s="130" t="s">
        <v>224</v>
      </c>
      <c r="F788" s="130">
        <v>2.5280228371940798</v>
      </c>
      <c r="G788" s="130" t="s">
        <v>53</v>
      </c>
      <c r="H788" s="130" t="s">
        <v>53</v>
      </c>
      <c r="I788" s="130" t="s">
        <v>66</v>
      </c>
      <c r="J788" s="130" t="s">
        <v>45</v>
      </c>
      <c r="K788" s="130" t="s">
        <v>44</v>
      </c>
    </row>
    <row r="789" spans="1:11" x14ac:dyDescent="0.35">
      <c r="A789" s="130">
        <v>310</v>
      </c>
      <c r="B789" s="130">
        <v>37</v>
      </c>
      <c r="C789" s="130" t="s">
        <v>91</v>
      </c>
      <c r="D789" s="130">
        <v>22977</v>
      </c>
      <c r="E789" s="130" t="s">
        <v>224</v>
      </c>
      <c r="F789" s="130">
        <v>2.5280228371940798</v>
      </c>
      <c r="G789" s="130" t="s">
        <v>53</v>
      </c>
      <c r="H789" s="130" t="s">
        <v>53</v>
      </c>
      <c r="I789" s="130" t="s">
        <v>66</v>
      </c>
      <c r="J789" s="130" t="s">
        <v>45</v>
      </c>
      <c r="K789" s="130" t="s">
        <v>44</v>
      </c>
    </row>
    <row r="790" spans="1:11" x14ac:dyDescent="0.35">
      <c r="A790" s="130">
        <v>315</v>
      </c>
      <c r="B790" s="130">
        <v>37.1</v>
      </c>
      <c r="C790" s="130" t="s">
        <v>91</v>
      </c>
      <c r="D790" s="130">
        <v>23233</v>
      </c>
      <c r="E790" s="130" t="s">
        <v>224</v>
      </c>
      <c r="F790" s="130">
        <v>2.5280228371940798</v>
      </c>
      <c r="G790" s="130" t="s">
        <v>53</v>
      </c>
      <c r="H790" s="130" t="s">
        <v>53</v>
      </c>
      <c r="I790" s="130" t="s">
        <v>66</v>
      </c>
      <c r="J790" s="130" t="s">
        <v>45</v>
      </c>
      <c r="K790" s="130" t="s">
        <v>44</v>
      </c>
    </row>
    <row r="791" spans="1:11" x14ac:dyDescent="0.35">
      <c r="A791" s="130">
        <v>320</v>
      </c>
      <c r="B791" s="130">
        <v>37</v>
      </c>
      <c r="C791" s="130" t="s">
        <v>91</v>
      </c>
      <c r="D791" s="130">
        <v>23087</v>
      </c>
      <c r="E791" s="130" t="s">
        <v>224</v>
      </c>
      <c r="F791" s="130">
        <v>2.5280228371940798</v>
      </c>
      <c r="G791" s="130" t="s">
        <v>53</v>
      </c>
      <c r="H791" s="130" t="s">
        <v>53</v>
      </c>
      <c r="I791" s="130" t="s">
        <v>66</v>
      </c>
      <c r="J791" s="130" t="s">
        <v>45</v>
      </c>
      <c r="K791" s="130" t="s">
        <v>44</v>
      </c>
    </row>
    <row r="792" spans="1:11" x14ac:dyDescent="0.35">
      <c r="A792" s="130">
        <v>325</v>
      </c>
      <c r="B792" s="130">
        <v>37</v>
      </c>
      <c r="C792" s="130" t="s">
        <v>91</v>
      </c>
      <c r="D792" s="130">
        <v>23141</v>
      </c>
      <c r="E792" s="130" t="s">
        <v>224</v>
      </c>
      <c r="F792" s="130">
        <v>2.5280228371940798</v>
      </c>
      <c r="G792" s="130" t="s">
        <v>53</v>
      </c>
      <c r="H792" s="130" t="s">
        <v>53</v>
      </c>
      <c r="I792" s="130" t="s">
        <v>66</v>
      </c>
      <c r="J792" s="130" t="s">
        <v>45</v>
      </c>
      <c r="K792" s="130" t="s">
        <v>44</v>
      </c>
    </row>
    <row r="793" spans="1:11" x14ac:dyDescent="0.35">
      <c r="A793" s="130">
        <v>330</v>
      </c>
      <c r="B793" s="130">
        <v>37</v>
      </c>
      <c r="C793" s="130" t="s">
        <v>91</v>
      </c>
      <c r="D793" s="130">
        <v>22998</v>
      </c>
      <c r="E793" s="130" t="s">
        <v>224</v>
      </c>
      <c r="F793" s="130">
        <v>2.5280228371940798</v>
      </c>
      <c r="G793" s="130" t="s">
        <v>53</v>
      </c>
      <c r="H793" s="130" t="s">
        <v>53</v>
      </c>
      <c r="I793" s="130" t="s">
        <v>66</v>
      </c>
      <c r="J793" s="130" t="s">
        <v>45</v>
      </c>
      <c r="K793" s="130" t="s">
        <v>44</v>
      </c>
    </row>
    <row r="794" spans="1:11" x14ac:dyDescent="0.35">
      <c r="A794" s="130">
        <v>335</v>
      </c>
      <c r="B794" s="130">
        <v>37</v>
      </c>
      <c r="C794" s="130" t="s">
        <v>91</v>
      </c>
      <c r="D794" s="130">
        <v>23088</v>
      </c>
      <c r="E794" s="130" t="s">
        <v>224</v>
      </c>
      <c r="F794" s="130">
        <v>2.5280228371940798</v>
      </c>
      <c r="G794" s="130" t="s">
        <v>53</v>
      </c>
      <c r="H794" s="130" t="s">
        <v>53</v>
      </c>
      <c r="I794" s="130" t="s">
        <v>66</v>
      </c>
      <c r="J794" s="130" t="s">
        <v>45</v>
      </c>
      <c r="K794" s="130" t="s">
        <v>44</v>
      </c>
    </row>
    <row r="795" spans="1:11" x14ac:dyDescent="0.35">
      <c r="A795" s="130">
        <v>340</v>
      </c>
      <c r="B795" s="130">
        <v>37</v>
      </c>
      <c r="C795" s="130" t="s">
        <v>91</v>
      </c>
      <c r="D795" s="130">
        <v>23101</v>
      </c>
      <c r="E795" s="130" t="s">
        <v>224</v>
      </c>
      <c r="F795" s="130">
        <v>2.5280228371940798</v>
      </c>
      <c r="G795" s="130" t="s">
        <v>53</v>
      </c>
      <c r="H795" s="130" t="s">
        <v>53</v>
      </c>
      <c r="I795" s="130" t="s">
        <v>66</v>
      </c>
      <c r="J795" s="130" t="s">
        <v>45</v>
      </c>
      <c r="K795" s="130" t="s">
        <v>44</v>
      </c>
    </row>
    <row r="796" spans="1:11" x14ac:dyDescent="0.35">
      <c r="A796" s="130">
        <v>345</v>
      </c>
      <c r="B796" s="130">
        <v>37</v>
      </c>
      <c r="C796" s="130" t="s">
        <v>91</v>
      </c>
      <c r="D796" s="130">
        <v>22882</v>
      </c>
      <c r="E796" s="130" t="s">
        <v>224</v>
      </c>
      <c r="F796" s="130">
        <v>2.5280228371940798</v>
      </c>
      <c r="G796" s="130" t="s">
        <v>53</v>
      </c>
      <c r="H796" s="130" t="s">
        <v>53</v>
      </c>
      <c r="I796" s="130" t="s">
        <v>66</v>
      </c>
      <c r="J796" s="130" t="s">
        <v>45</v>
      </c>
      <c r="K796" s="130" t="s">
        <v>44</v>
      </c>
    </row>
    <row r="797" spans="1:11" x14ac:dyDescent="0.35">
      <c r="A797" s="130">
        <v>350</v>
      </c>
      <c r="B797" s="130">
        <v>37</v>
      </c>
      <c r="C797" s="130" t="s">
        <v>91</v>
      </c>
      <c r="D797" s="130">
        <v>23086</v>
      </c>
      <c r="E797" s="130" t="s">
        <v>224</v>
      </c>
      <c r="F797" s="130">
        <v>2.5280228371940798</v>
      </c>
      <c r="G797" s="130" t="s">
        <v>53</v>
      </c>
      <c r="H797" s="130" t="s">
        <v>53</v>
      </c>
      <c r="I797" s="130" t="s">
        <v>66</v>
      </c>
      <c r="J797" s="130" t="s">
        <v>45</v>
      </c>
      <c r="K797" s="130" t="s">
        <v>44</v>
      </c>
    </row>
    <row r="798" spans="1:11" x14ac:dyDescent="0.35">
      <c r="A798" s="130">
        <v>355</v>
      </c>
      <c r="B798" s="130">
        <v>37</v>
      </c>
      <c r="C798" s="130" t="s">
        <v>91</v>
      </c>
      <c r="D798" s="130">
        <v>23030</v>
      </c>
      <c r="E798" s="130" t="s">
        <v>224</v>
      </c>
      <c r="F798" s="130">
        <v>2.5280228371940798</v>
      </c>
      <c r="G798" s="130" t="s">
        <v>53</v>
      </c>
      <c r="H798" s="130" t="s">
        <v>53</v>
      </c>
      <c r="I798" s="130" t="s">
        <v>66</v>
      </c>
      <c r="J798" s="130" t="s">
        <v>45</v>
      </c>
      <c r="K798" s="130" t="s">
        <v>44</v>
      </c>
    </row>
    <row r="799" spans="1:11" x14ac:dyDescent="0.35">
      <c r="A799" s="130">
        <v>360</v>
      </c>
      <c r="B799" s="130">
        <v>37</v>
      </c>
      <c r="C799" s="130" t="s">
        <v>91</v>
      </c>
      <c r="D799" s="130">
        <v>23062</v>
      </c>
      <c r="E799" s="130" t="s">
        <v>224</v>
      </c>
      <c r="F799" s="130">
        <v>2.5280228371940798</v>
      </c>
      <c r="G799" s="130" t="s">
        <v>53</v>
      </c>
      <c r="H799" s="130" t="s">
        <v>53</v>
      </c>
      <c r="I799" s="130" t="s">
        <v>66</v>
      </c>
      <c r="J799" s="130" t="s">
        <v>45</v>
      </c>
      <c r="K799" s="130" t="s">
        <v>44</v>
      </c>
    </row>
    <row r="800" spans="1:11" x14ac:dyDescent="0.35">
      <c r="A800" s="130">
        <v>365</v>
      </c>
      <c r="B800" s="130">
        <v>37</v>
      </c>
      <c r="C800" s="130" t="s">
        <v>91</v>
      </c>
      <c r="D800" s="130">
        <v>22874</v>
      </c>
      <c r="E800" s="130" t="s">
        <v>224</v>
      </c>
      <c r="F800" s="130">
        <v>2.5280228371940798</v>
      </c>
      <c r="G800" s="130" t="s">
        <v>53</v>
      </c>
      <c r="H800" s="130" t="s">
        <v>53</v>
      </c>
      <c r="I800" s="130" t="s">
        <v>66</v>
      </c>
      <c r="J800" s="130" t="s">
        <v>45</v>
      </c>
      <c r="K800" s="130" t="s">
        <v>44</v>
      </c>
    </row>
    <row r="801" spans="1:11" x14ac:dyDescent="0.35">
      <c r="A801" s="130">
        <v>370</v>
      </c>
      <c r="B801" s="130">
        <v>37</v>
      </c>
      <c r="C801" s="130" t="s">
        <v>91</v>
      </c>
      <c r="D801" s="130">
        <v>23011</v>
      </c>
      <c r="E801" s="130" t="s">
        <v>224</v>
      </c>
      <c r="F801" s="130">
        <v>2.5280228371940798</v>
      </c>
      <c r="G801" s="130" t="s">
        <v>53</v>
      </c>
      <c r="H801" s="130" t="s">
        <v>53</v>
      </c>
      <c r="I801" s="130" t="s">
        <v>66</v>
      </c>
      <c r="J801" s="130" t="s">
        <v>45</v>
      </c>
      <c r="K801" s="130" t="s">
        <v>44</v>
      </c>
    </row>
    <row r="802" spans="1:11" x14ac:dyDescent="0.35">
      <c r="A802" s="130">
        <v>375</v>
      </c>
      <c r="B802" s="130">
        <v>37</v>
      </c>
      <c r="C802" s="130" t="s">
        <v>91</v>
      </c>
      <c r="D802" s="130">
        <v>22907</v>
      </c>
      <c r="E802" s="130" t="s">
        <v>224</v>
      </c>
      <c r="F802" s="130">
        <v>2.5280228371940798</v>
      </c>
      <c r="G802" s="130" t="s">
        <v>53</v>
      </c>
      <c r="H802" s="130" t="s">
        <v>53</v>
      </c>
      <c r="I802" s="130" t="s">
        <v>66</v>
      </c>
      <c r="J802" s="130" t="s">
        <v>45</v>
      </c>
      <c r="K802" s="130" t="s">
        <v>44</v>
      </c>
    </row>
    <row r="803" spans="1:11" x14ac:dyDescent="0.35">
      <c r="A803" s="130">
        <v>380</v>
      </c>
      <c r="B803" s="130">
        <v>37</v>
      </c>
      <c r="C803" s="130" t="s">
        <v>91</v>
      </c>
      <c r="D803" s="130">
        <v>22992</v>
      </c>
      <c r="E803" s="130" t="s">
        <v>224</v>
      </c>
      <c r="F803" s="130">
        <v>2.5280228371940798</v>
      </c>
      <c r="G803" s="130" t="s">
        <v>53</v>
      </c>
      <c r="H803" s="130" t="s">
        <v>53</v>
      </c>
      <c r="I803" s="130" t="s">
        <v>66</v>
      </c>
      <c r="J803" s="130" t="s">
        <v>45</v>
      </c>
      <c r="K803" s="130" t="s">
        <v>44</v>
      </c>
    </row>
    <row r="804" spans="1:11" x14ac:dyDescent="0.35">
      <c r="A804" s="130">
        <v>385</v>
      </c>
      <c r="B804" s="130">
        <v>37</v>
      </c>
      <c r="C804" s="130" t="s">
        <v>91</v>
      </c>
      <c r="D804" s="130">
        <v>22763</v>
      </c>
      <c r="E804" s="130" t="s">
        <v>224</v>
      </c>
      <c r="F804" s="130">
        <v>2.5280228371940798</v>
      </c>
      <c r="G804" s="130" t="s">
        <v>53</v>
      </c>
      <c r="H804" s="130" t="s">
        <v>53</v>
      </c>
      <c r="I804" s="130" t="s">
        <v>66</v>
      </c>
      <c r="J804" s="130" t="s">
        <v>45</v>
      </c>
      <c r="K804" s="130" t="s">
        <v>44</v>
      </c>
    </row>
    <row r="805" spans="1:11" x14ac:dyDescent="0.35">
      <c r="A805" s="130">
        <v>390</v>
      </c>
      <c r="B805" s="130">
        <v>37</v>
      </c>
      <c r="C805" s="130" t="s">
        <v>91</v>
      </c>
      <c r="D805" s="130">
        <v>22836</v>
      </c>
      <c r="E805" s="130" t="s">
        <v>224</v>
      </c>
      <c r="F805" s="130">
        <v>2.5280228371940798</v>
      </c>
      <c r="G805" s="130" t="s">
        <v>53</v>
      </c>
      <c r="H805" s="130" t="s">
        <v>53</v>
      </c>
      <c r="I805" s="130" t="s">
        <v>66</v>
      </c>
      <c r="J805" s="130" t="s">
        <v>45</v>
      </c>
      <c r="K805" s="130" t="s">
        <v>44</v>
      </c>
    </row>
    <row r="806" spans="1:11" x14ac:dyDescent="0.35">
      <c r="A806" s="130">
        <v>395</v>
      </c>
      <c r="B806" s="130">
        <v>37</v>
      </c>
      <c r="C806" s="130" t="s">
        <v>91</v>
      </c>
      <c r="D806" s="130">
        <v>23038</v>
      </c>
      <c r="E806" s="130" t="s">
        <v>224</v>
      </c>
      <c r="F806" s="130">
        <v>2.5280228371940798</v>
      </c>
      <c r="G806" s="130" t="s">
        <v>53</v>
      </c>
      <c r="H806" s="130" t="s">
        <v>53</v>
      </c>
      <c r="I806" s="130" t="s">
        <v>66</v>
      </c>
      <c r="J806" s="130" t="s">
        <v>45</v>
      </c>
      <c r="K806" s="130" t="s">
        <v>44</v>
      </c>
    </row>
    <row r="807" spans="1:11" x14ac:dyDescent="0.35">
      <c r="A807" s="130">
        <v>400</v>
      </c>
      <c r="B807" s="130">
        <v>37</v>
      </c>
      <c r="C807" s="130" t="s">
        <v>91</v>
      </c>
      <c r="D807" s="130">
        <v>22724</v>
      </c>
      <c r="E807" s="130" t="s">
        <v>224</v>
      </c>
      <c r="F807" s="130">
        <v>2.5280228371940798</v>
      </c>
      <c r="G807" s="130" t="s">
        <v>53</v>
      </c>
      <c r="H807" s="130" t="s">
        <v>53</v>
      </c>
      <c r="I807" s="130" t="s">
        <v>66</v>
      </c>
      <c r="J807" s="130" t="s">
        <v>45</v>
      </c>
      <c r="K807" s="130" t="s">
        <v>44</v>
      </c>
    </row>
    <row r="808" spans="1:11" x14ac:dyDescent="0.35">
      <c r="A808" s="130">
        <v>405</v>
      </c>
      <c r="B808" s="130">
        <v>37</v>
      </c>
      <c r="C808" s="130" t="s">
        <v>91</v>
      </c>
      <c r="D808" s="130">
        <v>23067</v>
      </c>
      <c r="E808" s="130" t="s">
        <v>224</v>
      </c>
      <c r="F808" s="130">
        <v>2.5280228371940798</v>
      </c>
      <c r="G808" s="130" t="s">
        <v>53</v>
      </c>
      <c r="H808" s="130" t="s">
        <v>53</v>
      </c>
      <c r="I808" s="130" t="s">
        <v>66</v>
      </c>
      <c r="J808" s="130" t="s">
        <v>45</v>
      </c>
      <c r="K808" s="130" t="s">
        <v>44</v>
      </c>
    </row>
    <row r="809" spans="1:11" x14ac:dyDescent="0.35">
      <c r="A809" s="130">
        <v>410</v>
      </c>
      <c r="B809" s="130">
        <v>37</v>
      </c>
      <c r="C809" s="130" t="s">
        <v>91</v>
      </c>
      <c r="D809" s="130">
        <v>22660</v>
      </c>
      <c r="E809" s="130" t="s">
        <v>224</v>
      </c>
      <c r="F809" s="130">
        <v>2.5280228371940798</v>
      </c>
      <c r="G809" s="130" t="s">
        <v>53</v>
      </c>
      <c r="H809" s="130" t="s">
        <v>53</v>
      </c>
      <c r="I809" s="130" t="s">
        <v>66</v>
      </c>
      <c r="J809" s="130" t="s">
        <v>45</v>
      </c>
      <c r="K809" s="130" t="s">
        <v>44</v>
      </c>
    </row>
    <row r="810" spans="1:11" x14ac:dyDescent="0.35">
      <c r="A810" s="130">
        <v>415</v>
      </c>
      <c r="B810" s="130">
        <v>37</v>
      </c>
      <c r="C810" s="130" t="s">
        <v>91</v>
      </c>
      <c r="D810" s="130">
        <v>22736</v>
      </c>
      <c r="E810" s="130" t="s">
        <v>224</v>
      </c>
      <c r="F810" s="130">
        <v>2.5280228371940798</v>
      </c>
      <c r="G810" s="130" t="s">
        <v>53</v>
      </c>
      <c r="H810" s="130" t="s">
        <v>53</v>
      </c>
      <c r="I810" s="130" t="s">
        <v>66</v>
      </c>
      <c r="J810" s="130" t="s">
        <v>45</v>
      </c>
      <c r="K810" s="130" t="s">
        <v>44</v>
      </c>
    </row>
    <row r="811" spans="1:11" x14ac:dyDescent="0.35">
      <c r="A811" s="130">
        <v>420</v>
      </c>
      <c r="B811" s="130">
        <v>37</v>
      </c>
      <c r="C811" s="130" t="s">
        <v>91</v>
      </c>
      <c r="D811" s="130">
        <v>23150</v>
      </c>
      <c r="E811" s="130" t="s">
        <v>224</v>
      </c>
      <c r="F811" s="130">
        <v>2.5280228371940798</v>
      </c>
      <c r="G811" s="130" t="s">
        <v>53</v>
      </c>
      <c r="H811" s="130" t="s">
        <v>53</v>
      </c>
      <c r="I811" s="130" t="s">
        <v>66</v>
      </c>
      <c r="J811" s="130" t="s">
        <v>45</v>
      </c>
      <c r="K811" s="130" t="s">
        <v>44</v>
      </c>
    </row>
    <row r="812" spans="1:11" x14ac:dyDescent="0.35">
      <c r="A812" s="130">
        <v>425</v>
      </c>
      <c r="B812" s="130">
        <v>37</v>
      </c>
      <c r="C812" s="130" t="s">
        <v>91</v>
      </c>
      <c r="D812" s="130">
        <v>22869</v>
      </c>
      <c r="E812" s="130" t="s">
        <v>224</v>
      </c>
      <c r="F812" s="130">
        <v>2.5280228371940798</v>
      </c>
      <c r="G812" s="130" t="s">
        <v>53</v>
      </c>
      <c r="H812" s="130" t="s">
        <v>53</v>
      </c>
      <c r="I812" s="130" t="s">
        <v>66</v>
      </c>
      <c r="J812" s="130" t="s">
        <v>45</v>
      </c>
      <c r="K812" s="130" t="s">
        <v>44</v>
      </c>
    </row>
    <row r="813" spans="1:11" x14ac:dyDescent="0.35">
      <c r="A813" s="130">
        <v>430</v>
      </c>
      <c r="B813" s="130">
        <v>37</v>
      </c>
      <c r="C813" s="130" t="s">
        <v>91</v>
      </c>
      <c r="D813" s="130">
        <v>22728</v>
      </c>
      <c r="E813" s="130" t="s">
        <v>224</v>
      </c>
      <c r="F813" s="130">
        <v>2.5280228371940798</v>
      </c>
      <c r="G813" s="130" t="s">
        <v>53</v>
      </c>
      <c r="H813" s="130" t="s">
        <v>53</v>
      </c>
      <c r="I813" s="130" t="s">
        <v>66</v>
      </c>
      <c r="J813" s="130" t="s">
        <v>45</v>
      </c>
      <c r="K813" s="130" t="s">
        <v>44</v>
      </c>
    </row>
    <row r="814" spans="1:11" x14ac:dyDescent="0.35">
      <c r="A814" s="130">
        <v>435</v>
      </c>
      <c r="B814" s="130">
        <v>37.1</v>
      </c>
      <c r="C814" s="130" t="s">
        <v>91</v>
      </c>
      <c r="D814" s="130">
        <v>22911</v>
      </c>
      <c r="E814" s="130" t="s">
        <v>224</v>
      </c>
      <c r="F814" s="130">
        <v>2.5280228371940798</v>
      </c>
      <c r="G814" s="130" t="s">
        <v>53</v>
      </c>
      <c r="H814" s="130" t="s">
        <v>53</v>
      </c>
      <c r="I814" s="130" t="s">
        <v>66</v>
      </c>
      <c r="J814" s="130" t="s">
        <v>45</v>
      </c>
      <c r="K814" s="130" t="s">
        <v>44</v>
      </c>
    </row>
    <row r="815" spans="1:11" x14ac:dyDescent="0.35">
      <c r="A815" s="130">
        <v>440</v>
      </c>
      <c r="B815" s="130">
        <v>37</v>
      </c>
      <c r="C815" s="130" t="s">
        <v>91</v>
      </c>
      <c r="D815" s="130">
        <v>22862</v>
      </c>
      <c r="E815" s="130" t="s">
        <v>224</v>
      </c>
      <c r="F815" s="130">
        <v>2.5280228371940798</v>
      </c>
      <c r="G815" s="130" t="s">
        <v>53</v>
      </c>
      <c r="H815" s="130" t="s">
        <v>53</v>
      </c>
      <c r="I815" s="130" t="s">
        <v>66</v>
      </c>
      <c r="J815" s="130" t="s">
        <v>45</v>
      </c>
      <c r="K815" s="130" t="s">
        <v>44</v>
      </c>
    </row>
    <row r="816" spans="1:11" x14ac:dyDescent="0.35">
      <c r="A816" s="130">
        <v>445</v>
      </c>
      <c r="B816" s="130">
        <v>37</v>
      </c>
      <c r="C816" s="130" t="s">
        <v>91</v>
      </c>
      <c r="D816" s="130">
        <v>22767</v>
      </c>
      <c r="E816" s="130" t="s">
        <v>224</v>
      </c>
      <c r="F816" s="130">
        <v>2.5280228371940798</v>
      </c>
      <c r="G816" s="130" t="s">
        <v>53</v>
      </c>
      <c r="H816" s="130" t="s">
        <v>53</v>
      </c>
      <c r="I816" s="130" t="s">
        <v>66</v>
      </c>
      <c r="J816" s="130" t="s">
        <v>45</v>
      </c>
      <c r="K816" s="130" t="s">
        <v>44</v>
      </c>
    </row>
    <row r="817" spans="1:11" x14ac:dyDescent="0.35">
      <c r="A817" s="130">
        <v>450</v>
      </c>
      <c r="B817" s="130">
        <v>37</v>
      </c>
      <c r="C817" s="130" t="s">
        <v>91</v>
      </c>
      <c r="D817" s="130">
        <v>22951</v>
      </c>
      <c r="E817" s="130" t="s">
        <v>224</v>
      </c>
      <c r="F817" s="130">
        <v>2.5280228371940798</v>
      </c>
      <c r="G817" s="130" t="s">
        <v>53</v>
      </c>
      <c r="H817" s="130" t="s">
        <v>53</v>
      </c>
      <c r="I817" s="130" t="s">
        <v>66</v>
      </c>
      <c r="J817" s="130" t="s">
        <v>45</v>
      </c>
      <c r="K817" s="130" t="s">
        <v>44</v>
      </c>
    </row>
    <row r="818" spans="1:11" x14ac:dyDescent="0.35">
      <c r="A818" s="130">
        <v>455</v>
      </c>
      <c r="B818" s="130">
        <v>37</v>
      </c>
      <c r="C818" s="130" t="s">
        <v>91</v>
      </c>
      <c r="D818" s="130">
        <v>22928</v>
      </c>
      <c r="E818" s="130" t="s">
        <v>224</v>
      </c>
      <c r="F818" s="130">
        <v>2.5280228371940798</v>
      </c>
      <c r="G818" s="130" t="s">
        <v>53</v>
      </c>
      <c r="H818" s="130" t="s">
        <v>53</v>
      </c>
      <c r="I818" s="130" t="s">
        <v>66</v>
      </c>
      <c r="J818" s="130" t="s">
        <v>45</v>
      </c>
      <c r="K818" s="130" t="s">
        <v>44</v>
      </c>
    </row>
    <row r="819" spans="1:11" x14ac:dyDescent="0.35">
      <c r="A819" s="130">
        <v>460</v>
      </c>
      <c r="B819" s="130">
        <v>37</v>
      </c>
      <c r="C819" s="130" t="s">
        <v>91</v>
      </c>
      <c r="D819" s="130">
        <v>22839</v>
      </c>
      <c r="E819" s="130" t="s">
        <v>224</v>
      </c>
      <c r="F819" s="130">
        <v>2.5280228371940798</v>
      </c>
      <c r="G819" s="130" t="s">
        <v>53</v>
      </c>
      <c r="H819" s="130" t="s">
        <v>53</v>
      </c>
      <c r="I819" s="130" t="s">
        <v>66</v>
      </c>
      <c r="J819" s="130" t="s">
        <v>45</v>
      </c>
      <c r="K819" s="130" t="s">
        <v>44</v>
      </c>
    </row>
    <row r="820" spans="1:11" x14ac:dyDescent="0.35">
      <c r="A820" s="130">
        <v>465</v>
      </c>
      <c r="B820" s="130">
        <v>37</v>
      </c>
      <c r="C820" s="130" t="s">
        <v>91</v>
      </c>
      <c r="D820" s="130">
        <v>22991</v>
      </c>
      <c r="E820" s="130" t="s">
        <v>224</v>
      </c>
      <c r="F820" s="130">
        <v>2.5280228371940798</v>
      </c>
      <c r="G820" s="130" t="s">
        <v>53</v>
      </c>
      <c r="H820" s="130" t="s">
        <v>53</v>
      </c>
      <c r="I820" s="130" t="s">
        <v>66</v>
      </c>
      <c r="J820" s="130" t="s">
        <v>45</v>
      </c>
      <c r="K820" s="130" t="s">
        <v>44</v>
      </c>
    </row>
    <row r="821" spans="1:11" x14ac:dyDescent="0.35">
      <c r="A821" s="130">
        <v>470</v>
      </c>
      <c r="B821" s="130">
        <v>37</v>
      </c>
      <c r="C821" s="130" t="s">
        <v>91</v>
      </c>
      <c r="D821" s="130">
        <v>22821</v>
      </c>
      <c r="E821" s="130" t="s">
        <v>224</v>
      </c>
      <c r="F821" s="130">
        <v>2.5280228371940798</v>
      </c>
      <c r="G821" s="130" t="s">
        <v>53</v>
      </c>
      <c r="H821" s="130" t="s">
        <v>53</v>
      </c>
      <c r="I821" s="130" t="s">
        <v>66</v>
      </c>
      <c r="J821" s="130" t="s">
        <v>45</v>
      </c>
      <c r="K821" s="130" t="s">
        <v>44</v>
      </c>
    </row>
    <row r="822" spans="1:11" x14ac:dyDescent="0.35">
      <c r="A822" s="130">
        <v>475</v>
      </c>
      <c r="B822" s="130">
        <v>37</v>
      </c>
      <c r="C822" s="130" t="s">
        <v>91</v>
      </c>
      <c r="D822" s="130">
        <v>22810</v>
      </c>
      <c r="E822" s="130" t="s">
        <v>224</v>
      </c>
      <c r="F822" s="130">
        <v>2.5280228371940798</v>
      </c>
      <c r="G822" s="130" t="s">
        <v>53</v>
      </c>
      <c r="H822" s="130" t="s">
        <v>53</v>
      </c>
      <c r="I822" s="130" t="s">
        <v>66</v>
      </c>
      <c r="J822" s="130" t="s">
        <v>45</v>
      </c>
      <c r="K822" s="130" t="s">
        <v>44</v>
      </c>
    </row>
    <row r="823" spans="1:11" x14ac:dyDescent="0.35">
      <c r="A823" s="130">
        <v>480</v>
      </c>
      <c r="B823" s="130">
        <v>37</v>
      </c>
      <c r="C823" s="130" t="s">
        <v>91</v>
      </c>
      <c r="D823" s="130">
        <v>22707</v>
      </c>
      <c r="E823" s="130" t="s">
        <v>224</v>
      </c>
      <c r="F823" s="130">
        <v>2.5280228371940798</v>
      </c>
      <c r="G823" s="130" t="s">
        <v>53</v>
      </c>
      <c r="H823" s="130" t="s">
        <v>53</v>
      </c>
      <c r="I823" s="130" t="s">
        <v>66</v>
      </c>
      <c r="J823" s="130" t="s">
        <v>45</v>
      </c>
      <c r="K823" s="130" t="s">
        <v>44</v>
      </c>
    </row>
    <row r="824" spans="1:11" x14ac:dyDescent="0.35">
      <c r="A824" s="130">
        <v>485</v>
      </c>
      <c r="B824" s="130">
        <v>37</v>
      </c>
      <c r="C824" s="130" t="s">
        <v>91</v>
      </c>
      <c r="D824" s="130">
        <v>22766</v>
      </c>
      <c r="E824" s="130" t="s">
        <v>224</v>
      </c>
      <c r="F824" s="130">
        <v>2.5280228371940798</v>
      </c>
      <c r="G824" s="130" t="s">
        <v>53</v>
      </c>
      <c r="H824" s="130" t="s">
        <v>53</v>
      </c>
      <c r="I824" s="130" t="s">
        <v>66</v>
      </c>
      <c r="J824" s="130" t="s">
        <v>45</v>
      </c>
      <c r="K824" s="130" t="s">
        <v>44</v>
      </c>
    </row>
    <row r="825" spans="1:11" x14ac:dyDescent="0.35">
      <c r="A825" s="130">
        <v>490</v>
      </c>
      <c r="B825" s="130">
        <v>37</v>
      </c>
      <c r="C825" s="130" t="s">
        <v>91</v>
      </c>
      <c r="D825" s="130">
        <v>22820</v>
      </c>
      <c r="E825" s="130" t="s">
        <v>224</v>
      </c>
      <c r="F825" s="130">
        <v>2.5280228371940798</v>
      </c>
      <c r="G825" s="130" t="s">
        <v>53</v>
      </c>
      <c r="H825" s="130" t="s">
        <v>53</v>
      </c>
      <c r="I825" s="130" t="s">
        <v>66</v>
      </c>
      <c r="J825" s="130" t="s">
        <v>45</v>
      </c>
      <c r="K825" s="130" t="s">
        <v>44</v>
      </c>
    </row>
    <row r="826" spans="1:11" x14ac:dyDescent="0.35">
      <c r="A826" s="130">
        <v>495</v>
      </c>
      <c r="B826" s="130">
        <v>37</v>
      </c>
      <c r="C826" s="130" t="s">
        <v>91</v>
      </c>
      <c r="D826" s="130">
        <v>23028</v>
      </c>
      <c r="E826" s="130" t="s">
        <v>224</v>
      </c>
      <c r="F826" s="130">
        <v>2.5280228371940798</v>
      </c>
      <c r="G826" s="130" t="s">
        <v>53</v>
      </c>
      <c r="H826" s="130" t="s">
        <v>53</v>
      </c>
      <c r="I826" s="130" t="s">
        <v>66</v>
      </c>
      <c r="J826" s="130" t="s">
        <v>45</v>
      </c>
      <c r="K826" s="130" t="s">
        <v>44</v>
      </c>
    </row>
    <row r="827" spans="1:11" x14ac:dyDescent="0.35">
      <c r="A827" s="130">
        <v>500</v>
      </c>
      <c r="B827" s="130">
        <v>37</v>
      </c>
      <c r="C827" s="130" t="s">
        <v>91</v>
      </c>
      <c r="D827" s="130">
        <v>22682</v>
      </c>
      <c r="E827" s="130" t="s">
        <v>224</v>
      </c>
      <c r="F827" s="130">
        <v>2.5280228371940798</v>
      </c>
      <c r="G827" s="130" t="s">
        <v>53</v>
      </c>
      <c r="H827" s="130" t="s">
        <v>53</v>
      </c>
      <c r="I827" s="130" t="s">
        <v>66</v>
      </c>
      <c r="J827" s="130" t="s">
        <v>45</v>
      </c>
      <c r="K827" s="130" t="s">
        <v>44</v>
      </c>
    </row>
    <row r="828" spans="1:11" x14ac:dyDescent="0.35">
      <c r="A828" s="130">
        <v>505</v>
      </c>
      <c r="B828" s="130">
        <v>37</v>
      </c>
      <c r="C828" s="130" t="s">
        <v>91</v>
      </c>
      <c r="D828" s="130">
        <v>22661</v>
      </c>
      <c r="E828" s="130" t="s">
        <v>224</v>
      </c>
      <c r="F828" s="130">
        <v>2.5280228371940798</v>
      </c>
      <c r="G828" s="130" t="s">
        <v>53</v>
      </c>
      <c r="H828" s="130" t="s">
        <v>53</v>
      </c>
      <c r="I828" s="130" t="s">
        <v>66</v>
      </c>
      <c r="J828" s="130" t="s">
        <v>45</v>
      </c>
      <c r="K828" s="130" t="s">
        <v>44</v>
      </c>
    </row>
    <row r="829" spans="1:11" x14ac:dyDescent="0.35">
      <c r="A829" s="130">
        <v>510</v>
      </c>
      <c r="B829" s="130">
        <v>37</v>
      </c>
      <c r="C829" s="130" t="s">
        <v>91</v>
      </c>
      <c r="D829" s="130">
        <v>22881</v>
      </c>
      <c r="E829" s="130" t="s">
        <v>224</v>
      </c>
      <c r="F829" s="130">
        <v>2.5280228371940798</v>
      </c>
      <c r="G829" s="130" t="s">
        <v>53</v>
      </c>
      <c r="H829" s="130" t="s">
        <v>53</v>
      </c>
      <c r="I829" s="130" t="s">
        <v>66</v>
      </c>
      <c r="J829" s="130" t="s">
        <v>45</v>
      </c>
      <c r="K829" s="130" t="s">
        <v>44</v>
      </c>
    </row>
    <row r="830" spans="1:11" x14ac:dyDescent="0.35">
      <c r="A830" s="130">
        <v>515</v>
      </c>
      <c r="B830" s="130">
        <v>37</v>
      </c>
      <c r="C830" s="130" t="s">
        <v>91</v>
      </c>
      <c r="D830" s="130">
        <v>22984</v>
      </c>
      <c r="E830" s="130" t="s">
        <v>224</v>
      </c>
      <c r="F830" s="130">
        <v>2.5280228371940798</v>
      </c>
      <c r="G830" s="130" t="s">
        <v>53</v>
      </c>
      <c r="H830" s="130" t="s">
        <v>53</v>
      </c>
      <c r="I830" s="130" t="s">
        <v>66</v>
      </c>
      <c r="J830" s="130" t="s">
        <v>45</v>
      </c>
      <c r="K830" s="130" t="s">
        <v>44</v>
      </c>
    </row>
    <row r="831" spans="1:11" x14ac:dyDescent="0.35">
      <c r="A831" s="130">
        <v>520</v>
      </c>
      <c r="B831" s="130">
        <v>37</v>
      </c>
      <c r="C831" s="130" t="s">
        <v>91</v>
      </c>
      <c r="D831" s="130">
        <v>22755</v>
      </c>
      <c r="E831" s="130" t="s">
        <v>224</v>
      </c>
      <c r="F831" s="130">
        <v>2.5280228371940798</v>
      </c>
      <c r="G831" s="130" t="s">
        <v>53</v>
      </c>
      <c r="H831" s="130" t="s">
        <v>53</v>
      </c>
      <c r="I831" s="130" t="s">
        <v>66</v>
      </c>
      <c r="J831" s="130" t="s">
        <v>45</v>
      </c>
      <c r="K831" s="130" t="s">
        <v>44</v>
      </c>
    </row>
    <row r="832" spans="1:11" x14ac:dyDescent="0.35">
      <c r="A832" s="130">
        <v>525</v>
      </c>
      <c r="B832" s="130">
        <v>37</v>
      </c>
      <c r="C832" s="130" t="s">
        <v>91</v>
      </c>
      <c r="D832" s="130">
        <v>22777</v>
      </c>
      <c r="E832" s="130" t="s">
        <v>224</v>
      </c>
      <c r="F832" s="130">
        <v>2.5280228371940798</v>
      </c>
      <c r="G832" s="130" t="s">
        <v>53</v>
      </c>
      <c r="H832" s="130" t="s">
        <v>53</v>
      </c>
      <c r="I832" s="130" t="s">
        <v>66</v>
      </c>
      <c r="J832" s="130" t="s">
        <v>45</v>
      </c>
      <c r="K832" s="130" t="s">
        <v>44</v>
      </c>
    </row>
    <row r="833" spans="1:11" x14ac:dyDescent="0.35">
      <c r="A833" s="130">
        <v>530</v>
      </c>
      <c r="B833" s="130">
        <v>37</v>
      </c>
      <c r="C833" s="130" t="s">
        <v>91</v>
      </c>
      <c r="D833" s="130">
        <v>22882</v>
      </c>
      <c r="E833" s="130" t="s">
        <v>224</v>
      </c>
      <c r="F833" s="130">
        <v>2.5280228371940798</v>
      </c>
      <c r="G833" s="130" t="s">
        <v>53</v>
      </c>
      <c r="H833" s="130" t="s">
        <v>53</v>
      </c>
      <c r="I833" s="130" t="s">
        <v>66</v>
      </c>
      <c r="J833" s="130" t="s">
        <v>45</v>
      </c>
      <c r="K833" s="130" t="s">
        <v>44</v>
      </c>
    </row>
    <row r="834" spans="1:11" x14ac:dyDescent="0.35">
      <c r="A834" s="130">
        <v>535</v>
      </c>
      <c r="B834" s="130">
        <v>37</v>
      </c>
      <c r="C834" s="130" t="s">
        <v>91</v>
      </c>
      <c r="D834" s="130">
        <v>22741</v>
      </c>
      <c r="E834" s="130" t="s">
        <v>224</v>
      </c>
      <c r="F834" s="130">
        <v>2.5280228371940798</v>
      </c>
      <c r="G834" s="130" t="s">
        <v>53</v>
      </c>
      <c r="H834" s="130" t="s">
        <v>53</v>
      </c>
      <c r="I834" s="130" t="s">
        <v>66</v>
      </c>
      <c r="J834" s="130" t="s">
        <v>45</v>
      </c>
      <c r="K834" s="130" t="s">
        <v>44</v>
      </c>
    </row>
    <row r="835" spans="1:11" x14ac:dyDescent="0.35">
      <c r="A835" s="130">
        <v>540</v>
      </c>
      <c r="B835" s="130">
        <v>37</v>
      </c>
      <c r="C835" s="130" t="s">
        <v>91</v>
      </c>
      <c r="D835" s="130">
        <v>22930</v>
      </c>
      <c r="E835" s="130" t="s">
        <v>224</v>
      </c>
      <c r="F835" s="130">
        <v>2.5280228371940798</v>
      </c>
      <c r="G835" s="130" t="s">
        <v>53</v>
      </c>
      <c r="H835" s="130" t="s">
        <v>53</v>
      </c>
      <c r="I835" s="130" t="s">
        <v>66</v>
      </c>
      <c r="J835" s="130" t="s">
        <v>45</v>
      </c>
      <c r="K835" s="130" t="s">
        <v>44</v>
      </c>
    </row>
    <row r="836" spans="1:11" x14ac:dyDescent="0.35">
      <c r="A836" s="130">
        <v>545</v>
      </c>
      <c r="B836" s="130">
        <v>37</v>
      </c>
      <c r="C836" s="130" t="s">
        <v>91</v>
      </c>
      <c r="D836" s="130">
        <v>22776</v>
      </c>
      <c r="E836" s="130" t="s">
        <v>224</v>
      </c>
      <c r="F836" s="130">
        <v>2.5280228371940798</v>
      </c>
      <c r="G836" s="130" t="s">
        <v>53</v>
      </c>
      <c r="H836" s="130" t="s">
        <v>53</v>
      </c>
      <c r="I836" s="130" t="s">
        <v>66</v>
      </c>
      <c r="J836" s="130" t="s">
        <v>45</v>
      </c>
      <c r="K836" s="130" t="s">
        <v>44</v>
      </c>
    </row>
    <row r="837" spans="1:11" x14ac:dyDescent="0.35">
      <c r="A837" s="130">
        <v>550</v>
      </c>
      <c r="B837" s="130">
        <v>37</v>
      </c>
      <c r="C837" s="130" t="s">
        <v>91</v>
      </c>
      <c r="D837" s="130">
        <v>22557</v>
      </c>
      <c r="E837" s="130" t="s">
        <v>224</v>
      </c>
      <c r="F837" s="130">
        <v>2.5280228371940798</v>
      </c>
      <c r="G837" s="130" t="s">
        <v>53</v>
      </c>
      <c r="H837" s="130" t="s">
        <v>53</v>
      </c>
      <c r="I837" s="130" t="s">
        <v>66</v>
      </c>
      <c r="J837" s="130" t="s">
        <v>45</v>
      </c>
      <c r="K837" s="130" t="s">
        <v>44</v>
      </c>
    </row>
    <row r="838" spans="1:11" x14ac:dyDescent="0.35">
      <c r="A838" s="130">
        <v>555</v>
      </c>
      <c r="B838" s="130">
        <v>37</v>
      </c>
      <c r="C838" s="130" t="s">
        <v>91</v>
      </c>
      <c r="D838" s="130">
        <v>22633</v>
      </c>
      <c r="E838" s="130" t="s">
        <v>224</v>
      </c>
      <c r="F838" s="130">
        <v>2.5280228371940798</v>
      </c>
      <c r="G838" s="130" t="s">
        <v>53</v>
      </c>
      <c r="H838" s="130" t="s">
        <v>53</v>
      </c>
      <c r="I838" s="130" t="s">
        <v>66</v>
      </c>
      <c r="J838" s="130" t="s">
        <v>45</v>
      </c>
      <c r="K838" s="130" t="s">
        <v>44</v>
      </c>
    </row>
    <row r="839" spans="1:11" x14ac:dyDescent="0.35">
      <c r="A839" s="130">
        <v>560</v>
      </c>
      <c r="B839" s="130">
        <v>37</v>
      </c>
      <c r="C839" s="130" t="s">
        <v>91</v>
      </c>
      <c r="D839" s="130">
        <v>22601</v>
      </c>
      <c r="E839" s="130" t="s">
        <v>224</v>
      </c>
      <c r="F839" s="130">
        <v>2.5280228371940798</v>
      </c>
      <c r="G839" s="130" t="s">
        <v>53</v>
      </c>
      <c r="H839" s="130" t="s">
        <v>53</v>
      </c>
      <c r="I839" s="130" t="s">
        <v>66</v>
      </c>
      <c r="J839" s="130" t="s">
        <v>45</v>
      </c>
      <c r="K839" s="130" t="s">
        <v>44</v>
      </c>
    </row>
    <row r="840" spans="1:11" x14ac:dyDescent="0.35">
      <c r="A840" s="130">
        <v>565</v>
      </c>
      <c r="B840" s="130">
        <v>37</v>
      </c>
      <c r="C840" s="130" t="s">
        <v>91</v>
      </c>
      <c r="D840" s="130">
        <v>22785</v>
      </c>
      <c r="E840" s="130" t="s">
        <v>224</v>
      </c>
      <c r="F840" s="130">
        <v>2.5280228371940798</v>
      </c>
      <c r="G840" s="130" t="s">
        <v>53</v>
      </c>
      <c r="H840" s="130" t="s">
        <v>53</v>
      </c>
      <c r="I840" s="130" t="s">
        <v>66</v>
      </c>
      <c r="J840" s="130" t="s">
        <v>45</v>
      </c>
      <c r="K840" s="130" t="s">
        <v>44</v>
      </c>
    </row>
    <row r="841" spans="1:11" x14ac:dyDescent="0.35">
      <c r="A841" s="130">
        <v>570</v>
      </c>
      <c r="B841" s="130">
        <v>37</v>
      </c>
      <c r="C841" s="130" t="s">
        <v>91</v>
      </c>
      <c r="D841" s="130">
        <v>22627</v>
      </c>
      <c r="E841" s="130" t="s">
        <v>224</v>
      </c>
      <c r="F841" s="130">
        <v>2.5280228371940798</v>
      </c>
      <c r="G841" s="130" t="s">
        <v>53</v>
      </c>
      <c r="H841" s="130" t="s">
        <v>53</v>
      </c>
      <c r="I841" s="130" t="s">
        <v>66</v>
      </c>
      <c r="J841" s="130" t="s">
        <v>45</v>
      </c>
      <c r="K841" s="130" t="s">
        <v>44</v>
      </c>
    </row>
    <row r="842" spans="1:11" x14ac:dyDescent="0.35">
      <c r="A842" s="130">
        <v>575</v>
      </c>
      <c r="B842" s="130">
        <v>37</v>
      </c>
      <c r="C842" s="130" t="s">
        <v>91</v>
      </c>
      <c r="D842" s="130">
        <v>22412</v>
      </c>
      <c r="E842" s="130" t="s">
        <v>224</v>
      </c>
      <c r="F842" s="130">
        <v>2.5280228371940798</v>
      </c>
      <c r="G842" s="130" t="s">
        <v>53</v>
      </c>
      <c r="H842" s="130" t="s">
        <v>53</v>
      </c>
      <c r="I842" s="130" t="s">
        <v>66</v>
      </c>
      <c r="J842" s="130" t="s">
        <v>45</v>
      </c>
      <c r="K842" s="130" t="s">
        <v>44</v>
      </c>
    </row>
    <row r="843" spans="1:11" x14ac:dyDescent="0.35">
      <c r="A843" s="130">
        <v>580</v>
      </c>
      <c r="B843" s="130">
        <v>37</v>
      </c>
      <c r="C843" s="130" t="s">
        <v>91</v>
      </c>
      <c r="D843" s="130">
        <v>22576</v>
      </c>
      <c r="E843" s="130" t="s">
        <v>224</v>
      </c>
      <c r="F843" s="130">
        <v>2.5280228371940798</v>
      </c>
      <c r="G843" s="130" t="s">
        <v>53</v>
      </c>
      <c r="H843" s="130" t="s">
        <v>53</v>
      </c>
      <c r="I843" s="130" t="s">
        <v>66</v>
      </c>
      <c r="J843" s="130" t="s">
        <v>45</v>
      </c>
      <c r="K843" s="130" t="s">
        <v>44</v>
      </c>
    </row>
    <row r="844" spans="1:11" x14ac:dyDescent="0.35">
      <c r="A844" s="130">
        <v>585</v>
      </c>
      <c r="B844" s="130">
        <v>37</v>
      </c>
      <c r="C844" s="130" t="s">
        <v>91</v>
      </c>
      <c r="D844" s="130">
        <v>22626</v>
      </c>
      <c r="E844" s="130" t="s">
        <v>224</v>
      </c>
      <c r="F844" s="130">
        <v>2.5280228371940798</v>
      </c>
      <c r="G844" s="130" t="s">
        <v>53</v>
      </c>
      <c r="H844" s="130" t="s">
        <v>53</v>
      </c>
      <c r="I844" s="130" t="s">
        <v>66</v>
      </c>
      <c r="J844" s="130" t="s">
        <v>45</v>
      </c>
      <c r="K844" s="130" t="s">
        <v>44</v>
      </c>
    </row>
    <row r="845" spans="1:11" x14ac:dyDescent="0.35">
      <c r="A845" s="130">
        <v>590</v>
      </c>
      <c r="B845" s="130">
        <v>37</v>
      </c>
      <c r="C845" s="130" t="s">
        <v>91</v>
      </c>
      <c r="D845" s="130">
        <v>22324</v>
      </c>
      <c r="E845" s="130" t="s">
        <v>224</v>
      </c>
      <c r="F845" s="130">
        <v>2.5280228371940798</v>
      </c>
      <c r="G845" s="130" t="s">
        <v>53</v>
      </c>
      <c r="H845" s="130" t="s">
        <v>53</v>
      </c>
      <c r="I845" s="130" t="s">
        <v>66</v>
      </c>
      <c r="J845" s="130" t="s">
        <v>45</v>
      </c>
      <c r="K845" s="130" t="s">
        <v>44</v>
      </c>
    </row>
    <row r="846" spans="1:11" x14ac:dyDescent="0.35">
      <c r="A846" s="130">
        <v>595</v>
      </c>
      <c r="B846" s="130">
        <v>37</v>
      </c>
      <c r="C846" s="130" t="s">
        <v>91</v>
      </c>
      <c r="D846" s="130">
        <v>22507</v>
      </c>
      <c r="E846" s="130" t="s">
        <v>224</v>
      </c>
      <c r="F846" s="130">
        <v>2.5280228371940798</v>
      </c>
      <c r="G846" s="130" t="s">
        <v>53</v>
      </c>
      <c r="H846" s="130" t="s">
        <v>53</v>
      </c>
      <c r="I846" s="130" t="s">
        <v>66</v>
      </c>
      <c r="J846" s="130" t="s">
        <v>45</v>
      </c>
      <c r="K846" s="130" t="s">
        <v>44</v>
      </c>
    </row>
    <row r="847" spans="1:11" x14ac:dyDescent="0.35">
      <c r="A847" s="130">
        <v>600</v>
      </c>
      <c r="B847" s="130">
        <v>37.1</v>
      </c>
      <c r="C847" s="130" t="s">
        <v>91</v>
      </c>
      <c r="D847" s="130">
        <v>22464</v>
      </c>
      <c r="E847" s="130" t="s">
        <v>224</v>
      </c>
      <c r="F847" s="130">
        <v>2.5280228371940798</v>
      </c>
      <c r="G847" s="130" t="s">
        <v>53</v>
      </c>
      <c r="H847" s="130" t="s">
        <v>53</v>
      </c>
      <c r="I847" s="130" t="s">
        <v>66</v>
      </c>
      <c r="J847" s="130" t="s">
        <v>45</v>
      </c>
      <c r="K847" s="130" t="s">
        <v>44</v>
      </c>
    </row>
    <row r="848" spans="1:11" x14ac:dyDescent="0.35">
      <c r="A848" s="130">
        <v>605</v>
      </c>
      <c r="B848" s="130">
        <v>37</v>
      </c>
      <c r="C848" s="130" t="s">
        <v>91</v>
      </c>
      <c r="D848" s="130">
        <v>22820</v>
      </c>
      <c r="E848" s="130" t="s">
        <v>224</v>
      </c>
      <c r="F848" s="130">
        <v>2.5280228371940798</v>
      </c>
      <c r="G848" s="130" t="s">
        <v>53</v>
      </c>
      <c r="H848" s="130" t="s">
        <v>53</v>
      </c>
      <c r="I848" s="130" t="s">
        <v>66</v>
      </c>
      <c r="J848" s="130" t="s">
        <v>45</v>
      </c>
      <c r="K848" s="130" t="s">
        <v>44</v>
      </c>
    </row>
    <row r="849" spans="1:11" x14ac:dyDescent="0.35">
      <c r="A849" s="130">
        <v>610</v>
      </c>
      <c r="B849" s="130">
        <v>37</v>
      </c>
      <c r="C849" s="130" t="s">
        <v>91</v>
      </c>
      <c r="D849" s="130">
        <v>22920</v>
      </c>
      <c r="E849" s="130" t="s">
        <v>224</v>
      </c>
      <c r="F849" s="130">
        <v>2.5280228371940798</v>
      </c>
      <c r="G849" s="130" t="s">
        <v>53</v>
      </c>
      <c r="H849" s="130" t="s">
        <v>53</v>
      </c>
      <c r="I849" s="130" t="s">
        <v>66</v>
      </c>
      <c r="J849" s="130" t="s">
        <v>45</v>
      </c>
      <c r="K849" s="130" t="s">
        <v>44</v>
      </c>
    </row>
    <row r="850" spans="1:11" x14ac:dyDescent="0.35">
      <c r="A850" s="130">
        <v>615</v>
      </c>
      <c r="B850" s="130">
        <v>37</v>
      </c>
      <c r="C850" s="130" t="s">
        <v>91</v>
      </c>
      <c r="D850" s="130">
        <v>22654</v>
      </c>
      <c r="E850" s="130" t="s">
        <v>224</v>
      </c>
      <c r="F850" s="130">
        <v>2.5280228371940798</v>
      </c>
      <c r="G850" s="130" t="s">
        <v>53</v>
      </c>
      <c r="H850" s="130" t="s">
        <v>53</v>
      </c>
      <c r="I850" s="130" t="s">
        <v>66</v>
      </c>
      <c r="J850" s="130" t="s">
        <v>45</v>
      </c>
      <c r="K850" s="130" t="s">
        <v>44</v>
      </c>
    </row>
    <row r="851" spans="1:11" x14ac:dyDescent="0.35">
      <c r="A851" s="130">
        <v>620</v>
      </c>
      <c r="B851" s="130">
        <v>37</v>
      </c>
      <c r="C851" s="130" t="s">
        <v>91</v>
      </c>
      <c r="D851" s="130">
        <v>22382</v>
      </c>
      <c r="E851" s="130" t="s">
        <v>224</v>
      </c>
      <c r="F851" s="130">
        <v>2.5280228371940798</v>
      </c>
      <c r="G851" s="130" t="s">
        <v>53</v>
      </c>
      <c r="H851" s="130" t="s">
        <v>53</v>
      </c>
      <c r="I851" s="130" t="s">
        <v>66</v>
      </c>
      <c r="J851" s="130" t="s">
        <v>45</v>
      </c>
      <c r="K851" s="130" t="s">
        <v>44</v>
      </c>
    </row>
    <row r="852" spans="1:11" x14ac:dyDescent="0.35">
      <c r="A852" s="130">
        <v>625</v>
      </c>
      <c r="B852" s="130">
        <v>37</v>
      </c>
      <c r="C852" s="130" t="s">
        <v>91</v>
      </c>
      <c r="D852" s="130">
        <v>22518</v>
      </c>
      <c r="E852" s="130" t="s">
        <v>224</v>
      </c>
      <c r="F852" s="130">
        <v>2.5280228371940798</v>
      </c>
      <c r="G852" s="130" t="s">
        <v>53</v>
      </c>
      <c r="H852" s="130" t="s">
        <v>53</v>
      </c>
      <c r="I852" s="130" t="s">
        <v>66</v>
      </c>
      <c r="J852" s="130" t="s">
        <v>45</v>
      </c>
      <c r="K852" s="130" t="s">
        <v>44</v>
      </c>
    </row>
    <row r="853" spans="1:11" x14ac:dyDescent="0.35">
      <c r="A853" s="130">
        <v>630</v>
      </c>
      <c r="B853" s="130">
        <v>37</v>
      </c>
      <c r="C853" s="130" t="s">
        <v>91</v>
      </c>
      <c r="D853" s="130">
        <v>22807</v>
      </c>
      <c r="E853" s="130" t="s">
        <v>224</v>
      </c>
      <c r="F853" s="130">
        <v>2.5280228371940798</v>
      </c>
      <c r="G853" s="130" t="s">
        <v>53</v>
      </c>
      <c r="H853" s="130" t="s">
        <v>53</v>
      </c>
      <c r="I853" s="130" t="s">
        <v>66</v>
      </c>
      <c r="J853" s="130" t="s">
        <v>45</v>
      </c>
      <c r="K853" s="130" t="s">
        <v>44</v>
      </c>
    </row>
    <row r="854" spans="1:11" x14ac:dyDescent="0.35">
      <c r="A854" s="130">
        <v>635</v>
      </c>
      <c r="B854" s="130">
        <v>37</v>
      </c>
      <c r="C854" s="130" t="s">
        <v>91</v>
      </c>
      <c r="D854" s="130">
        <v>22710</v>
      </c>
      <c r="E854" s="130" t="s">
        <v>224</v>
      </c>
      <c r="F854" s="130">
        <v>2.5280228371940798</v>
      </c>
      <c r="G854" s="130" t="s">
        <v>53</v>
      </c>
      <c r="H854" s="130" t="s">
        <v>53</v>
      </c>
      <c r="I854" s="130" t="s">
        <v>66</v>
      </c>
      <c r="J854" s="130" t="s">
        <v>45</v>
      </c>
      <c r="K854" s="130" t="s">
        <v>44</v>
      </c>
    </row>
    <row r="855" spans="1:11" x14ac:dyDescent="0.35">
      <c r="A855" s="130">
        <v>640</v>
      </c>
      <c r="B855" s="130">
        <v>37</v>
      </c>
      <c r="C855" s="130" t="s">
        <v>91</v>
      </c>
      <c r="D855" s="130">
        <v>22679</v>
      </c>
      <c r="E855" s="130" t="s">
        <v>224</v>
      </c>
      <c r="F855" s="130">
        <v>2.5280228371940798</v>
      </c>
      <c r="G855" s="130" t="s">
        <v>53</v>
      </c>
      <c r="H855" s="130" t="s">
        <v>53</v>
      </c>
      <c r="I855" s="130" t="s">
        <v>66</v>
      </c>
      <c r="J855" s="130" t="s">
        <v>45</v>
      </c>
      <c r="K855" s="130" t="s">
        <v>44</v>
      </c>
    </row>
    <row r="856" spans="1:11" x14ac:dyDescent="0.35">
      <c r="A856" s="130">
        <v>645</v>
      </c>
      <c r="B856" s="130">
        <v>37</v>
      </c>
      <c r="C856" s="130" t="s">
        <v>91</v>
      </c>
      <c r="D856" s="130">
        <v>22727</v>
      </c>
      <c r="E856" s="130" t="s">
        <v>224</v>
      </c>
      <c r="F856" s="130">
        <v>2.5280228371940798</v>
      </c>
      <c r="G856" s="130" t="s">
        <v>53</v>
      </c>
      <c r="H856" s="130" t="s">
        <v>53</v>
      </c>
      <c r="I856" s="130" t="s">
        <v>66</v>
      </c>
      <c r="J856" s="130" t="s">
        <v>45</v>
      </c>
      <c r="K856" s="130" t="s">
        <v>44</v>
      </c>
    </row>
    <row r="857" spans="1:11" x14ac:dyDescent="0.35">
      <c r="A857" s="130">
        <v>650</v>
      </c>
      <c r="B857" s="130">
        <v>37</v>
      </c>
      <c r="C857" s="130" t="s">
        <v>91</v>
      </c>
      <c r="D857" s="130">
        <v>22606</v>
      </c>
      <c r="E857" s="130" t="s">
        <v>224</v>
      </c>
      <c r="F857" s="130">
        <v>2.5280228371940798</v>
      </c>
      <c r="G857" s="130" t="s">
        <v>53</v>
      </c>
      <c r="H857" s="130" t="s">
        <v>53</v>
      </c>
      <c r="I857" s="130" t="s">
        <v>66</v>
      </c>
      <c r="J857" s="130" t="s">
        <v>45</v>
      </c>
      <c r="K857" s="130" t="s">
        <v>44</v>
      </c>
    </row>
    <row r="858" spans="1:11" x14ac:dyDescent="0.35">
      <c r="A858" s="130">
        <v>655</v>
      </c>
      <c r="B858" s="130">
        <v>37</v>
      </c>
      <c r="C858" s="130" t="s">
        <v>91</v>
      </c>
      <c r="D858" s="130">
        <v>22596</v>
      </c>
      <c r="E858" s="130" t="s">
        <v>224</v>
      </c>
      <c r="F858" s="130">
        <v>2.5280228371940798</v>
      </c>
      <c r="G858" s="130" t="s">
        <v>53</v>
      </c>
      <c r="H858" s="130" t="s">
        <v>53</v>
      </c>
      <c r="I858" s="130" t="s">
        <v>66</v>
      </c>
      <c r="J858" s="130" t="s">
        <v>45</v>
      </c>
      <c r="K858" s="130" t="s">
        <v>44</v>
      </c>
    </row>
    <row r="859" spans="1:11" x14ac:dyDescent="0.35">
      <c r="A859" s="130">
        <v>660</v>
      </c>
      <c r="B859" s="130">
        <v>37</v>
      </c>
      <c r="C859" s="130" t="s">
        <v>91</v>
      </c>
      <c r="D859" s="130">
        <v>22398</v>
      </c>
      <c r="E859" s="130" t="s">
        <v>224</v>
      </c>
      <c r="F859" s="130">
        <v>2.5280228371940798</v>
      </c>
      <c r="G859" s="130" t="s">
        <v>53</v>
      </c>
      <c r="H859" s="130" t="s">
        <v>53</v>
      </c>
      <c r="I859" s="130" t="s">
        <v>66</v>
      </c>
      <c r="J859" s="130" t="s">
        <v>45</v>
      </c>
      <c r="K859" s="130" t="s">
        <v>44</v>
      </c>
    </row>
    <row r="860" spans="1:11" x14ac:dyDescent="0.35">
      <c r="A860" s="130">
        <v>665</v>
      </c>
      <c r="B860" s="130">
        <v>37</v>
      </c>
      <c r="C860" s="130" t="s">
        <v>91</v>
      </c>
      <c r="D860" s="130">
        <v>22361</v>
      </c>
      <c r="E860" s="130" t="s">
        <v>224</v>
      </c>
      <c r="F860" s="130">
        <v>2.5280228371940798</v>
      </c>
      <c r="G860" s="130" t="s">
        <v>53</v>
      </c>
      <c r="H860" s="130" t="s">
        <v>53</v>
      </c>
      <c r="I860" s="130" t="s">
        <v>66</v>
      </c>
      <c r="J860" s="130" t="s">
        <v>45</v>
      </c>
      <c r="K860" s="130" t="s">
        <v>44</v>
      </c>
    </row>
    <row r="861" spans="1:11" x14ac:dyDescent="0.35">
      <c r="A861" s="130">
        <v>670</v>
      </c>
      <c r="B861" s="130">
        <v>37</v>
      </c>
      <c r="C861" s="130" t="s">
        <v>91</v>
      </c>
      <c r="D861" s="130">
        <v>22518</v>
      </c>
      <c r="E861" s="130" t="s">
        <v>224</v>
      </c>
      <c r="F861" s="130">
        <v>2.5280228371940798</v>
      </c>
      <c r="G861" s="130" t="s">
        <v>53</v>
      </c>
      <c r="H861" s="130" t="s">
        <v>53</v>
      </c>
      <c r="I861" s="130" t="s">
        <v>66</v>
      </c>
      <c r="J861" s="130" t="s">
        <v>45</v>
      </c>
      <c r="K861" s="130" t="s">
        <v>44</v>
      </c>
    </row>
    <row r="862" spans="1:11" x14ac:dyDescent="0.35">
      <c r="A862" s="130">
        <v>675</v>
      </c>
      <c r="B862" s="130">
        <v>37</v>
      </c>
      <c r="C862" s="130" t="s">
        <v>91</v>
      </c>
      <c r="D862" s="130">
        <v>22740</v>
      </c>
      <c r="E862" s="130" t="s">
        <v>224</v>
      </c>
      <c r="F862" s="130">
        <v>2.5280228371940798</v>
      </c>
      <c r="G862" s="130" t="s">
        <v>53</v>
      </c>
      <c r="H862" s="130" t="s">
        <v>53</v>
      </c>
      <c r="I862" s="130" t="s">
        <v>66</v>
      </c>
      <c r="J862" s="130" t="s">
        <v>45</v>
      </c>
      <c r="K862" s="130" t="s">
        <v>44</v>
      </c>
    </row>
    <row r="863" spans="1:11" x14ac:dyDescent="0.35">
      <c r="A863" s="130">
        <v>680</v>
      </c>
      <c r="B863" s="130">
        <v>37</v>
      </c>
      <c r="C863" s="130" t="s">
        <v>91</v>
      </c>
      <c r="D863" s="130">
        <v>22711</v>
      </c>
      <c r="E863" s="130" t="s">
        <v>224</v>
      </c>
      <c r="F863" s="130">
        <v>2.5280228371940798</v>
      </c>
      <c r="G863" s="130" t="s">
        <v>53</v>
      </c>
      <c r="H863" s="130" t="s">
        <v>53</v>
      </c>
      <c r="I863" s="130" t="s">
        <v>66</v>
      </c>
      <c r="J863" s="130" t="s">
        <v>45</v>
      </c>
      <c r="K863" s="130" t="s">
        <v>44</v>
      </c>
    </row>
    <row r="864" spans="1:11" x14ac:dyDescent="0.35">
      <c r="A864" s="130">
        <v>685</v>
      </c>
      <c r="B864" s="130">
        <v>37</v>
      </c>
      <c r="C864" s="130" t="s">
        <v>91</v>
      </c>
      <c r="D864" s="130">
        <v>22785</v>
      </c>
      <c r="E864" s="130" t="s">
        <v>224</v>
      </c>
      <c r="F864" s="130">
        <v>2.5280228371940798</v>
      </c>
      <c r="G864" s="130" t="s">
        <v>53</v>
      </c>
      <c r="H864" s="130" t="s">
        <v>53</v>
      </c>
      <c r="I864" s="130" t="s">
        <v>66</v>
      </c>
      <c r="J864" s="130" t="s">
        <v>45</v>
      </c>
      <c r="K864" s="130" t="s">
        <v>44</v>
      </c>
    </row>
    <row r="865" spans="1:11" x14ac:dyDescent="0.35">
      <c r="A865" s="130">
        <v>690</v>
      </c>
      <c r="B865" s="130">
        <v>37</v>
      </c>
      <c r="C865" s="130" t="s">
        <v>91</v>
      </c>
      <c r="D865" s="130">
        <v>22508</v>
      </c>
      <c r="E865" s="130" t="s">
        <v>224</v>
      </c>
      <c r="F865" s="130">
        <v>2.5280228371940798</v>
      </c>
      <c r="G865" s="130" t="s">
        <v>53</v>
      </c>
      <c r="H865" s="130" t="s">
        <v>53</v>
      </c>
      <c r="I865" s="130" t="s">
        <v>66</v>
      </c>
      <c r="J865" s="130" t="s">
        <v>45</v>
      </c>
      <c r="K865" s="130" t="s">
        <v>44</v>
      </c>
    </row>
    <row r="866" spans="1:11" x14ac:dyDescent="0.35">
      <c r="A866" s="130">
        <v>695</v>
      </c>
      <c r="B866" s="130">
        <v>37</v>
      </c>
      <c r="C866" s="130" t="s">
        <v>91</v>
      </c>
      <c r="D866" s="130">
        <v>22723</v>
      </c>
      <c r="E866" s="130" t="s">
        <v>224</v>
      </c>
      <c r="F866" s="130">
        <v>2.5280228371940798</v>
      </c>
      <c r="G866" s="130" t="s">
        <v>53</v>
      </c>
      <c r="H866" s="130" t="s">
        <v>53</v>
      </c>
      <c r="I866" s="130" t="s">
        <v>66</v>
      </c>
      <c r="J866" s="130" t="s">
        <v>45</v>
      </c>
      <c r="K866" s="130" t="s">
        <v>44</v>
      </c>
    </row>
    <row r="867" spans="1:11" x14ac:dyDescent="0.35">
      <c r="A867" s="130">
        <v>700</v>
      </c>
      <c r="B867" s="130">
        <v>37</v>
      </c>
      <c r="C867" s="130" t="s">
        <v>91</v>
      </c>
      <c r="D867" s="130">
        <v>22511</v>
      </c>
      <c r="E867" s="130" t="s">
        <v>224</v>
      </c>
      <c r="F867" s="130">
        <v>2.5280228371940798</v>
      </c>
      <c r="G867" s="130" t="s">
        <v>53</v>
      </c>
      <c r="H867" s="130" t="s">
        <v>53</v>
      </c>
      <c r="I867" s="130" t="s">
        <v>66</v>
      </c>
      <c r="J867" s="130" t="s">
        <v>45</v>
      </c>
      <c r="K867" s="130" t="s">
        <v>44</v>
      </c>
    </row>
    <row r="868" spans="1:11" x14ac:dyDescent="0.35">
      <c r="A868" s="130">
        <v>705</v>
      </c>
      <c r="B868" s="130">
        <v>37</v>
      </c>
      <c r="C868" s="130" t="s">
        <v>91</v>
      </c>
      <c r="D868" s="130">
        <v>22732</v>
      </c>
      <c r="E868" s="130" t="s">
        <v>224</v>
      </c>
      <c r="F868" s="130">
        <v>2.5280228371940798</v>
      </c>
      <c r="G868" s="130" t="s">
        <v>53</v>
      </c>
      <c r="H868" s="130" t="s">
        <v>53</v>
      </c>
      <c r="I868" s="130" t="s">
        <v>66</v>
      </c>
      <c r="J868" s="130" t="s">
        <v>45</v>
      </c>
      <c r="K868" s="130" t="s">
        <v>44</v>
      </c>
    </row>
    <row r="869" spans="1:11" x14ac:dyDescent="0.35">
      <c r="A869" s="130">
        <v>710</v>
      </c>
      <c r="B869" s="130">
        <v>37</v>
      </c>
      <c r="C869" s="130" t="s">
        <v>91</v>
      </c>
      <c r="D869" s="130">
        <v>22522</v>
      </c>
      <c r="E869" s="130" t="s">
        <v>224</v>
      </c>
      <c r="F869" s="130">
        <v>2.5280228371940798</v>
      </c>
      <c r="G869" s="130" t="s">
        <v>53</v>
      </c>
      <c r="H869" s="130" t="s">
        <v>53</v>
      </c>
      <c r="I869" s="130" t="s">
        <v>66</v>
      </c>
      <c r="J869" s="130" t="s">
        <v>45</v>
      </c>
      <c r="K869" s="130" t="s">
        <v>44</v>
      </c>
    </row>
    <row r="870" spans="1:11" x14ac:dyDescent="0.35">
      <c r="A870" s="130">
        <v>715</v>
      </c>
      <c r="B870" s="130">
        <v>37</v>
      </c>
      <c r="C870" s="130" t="s">
        <v>91</v>
      </c>
      <c r="D870" s="130">
        <v>22503</v>
      </c>
      <c r="E870" s="130" t="s">
        <v>224</v>
      </c>
      <c r="F870" s="130">
        <v>2.5280228371940798</v>
      </c>
      <c r="G870" s="130" t="s">
        <v>53</v>
      </c>
      <c r="H870" s="130" t="s">
        <v>53</v>
      </c>
      <c r="I870" s="130" t="s">
        <v>66</v>
      </c>
      <c r="J870" s="130" t="s">
        <v>45</v>
      </c>
      <c r="K870" s="130" t="s">
        <v>44</v>
      </c>
    </row>
    <row r="871" spans="1:11" x14ac:dyDescent="0.35">
      <c r="A871" s="130">
        <v>720</v>
      </c>
      <c r="B871" s="130">
        <v>37</v>
      </c>
      <c r="C871" s="130" t="s">
        <v>91</v>
      </c>
      <c r="D871" s="130">
        <v>22664</v>
      </c>
      <c r="E871" s="130" t="s">
        <v>224</v>
      </c>
      <c r="F871" s="130">
        <v>2.5280228371940798</v>
      </c>
      <c r="G871" s="130" t="s">
        <v>53</v>
      </c>
      <c r="H871" s="130" t="s">
        <v>53</v>
      </c>
      <c r="I871" s="130" t="s">
        <v>66</v>
      </c>
      <c r="J871" s="130" t="s">
        <v>45</v>
      </c>
      <c r="K871" s="130" t="s">
        <v>44</v>
      </c>
    </row>
    <row r="872" spans="1:11" x14ac:dyDescent="0.35">
      <c r="A872" s="130">
        <v>0</v>
      </c>
      <c r="B872" s="130">
        <v>37</v>
      </c>
      <c r="C872" s="130" t="s">
        <v>92</v>
      </c>
      <c r="D872" s="130">
        <v>16</v>
      </c>
      <c r="E872" s="130" t="s">
        <v>224</v>
      </c>
      <c r="F872" s="130">
        <v>3.3830893850685402</v>
      </c>
      <c r="G872" s="130" t="s">
        <v>53</v>
      </c>
      <c r="H872" s="130" t="s">
        <v>53</v>
      </c>
      <c r="I872" s="130" t="s">
        <v>66</v>
      </c>
      <c r="J872" s="130" t="s">
        <v>45</v>
      </c>
      <c r="K872" s="130" t="s">
        <v>44</v>
      </c>
    </row>
    <row r="873" spans="1:11" x14ac:dyDescent="0.35">
      <c r="A873" s="130">
        <v>5</v>
      </c>
      <c r="B873" s="130">
        <v>37</v>
      </c>
      <c r="C873" s="130" t="s">
        <v>92</v>
      </c>
      <c r="D873" s="130">
        <v>140</v>
      </c>
      <c r="E873" s="130" t="s">
        <v>224</v>
      </c>
      <c r="F873" s="130">
        <v>3.3830893850685402</v>
      </c>
      <c r="G873" s="130" t="s">
        <v>53</v>
      </c>
      <c r="H873" s="130" t="s">
        <v>53</v>
      </c>
      <c r="I873" s="130" t="s">
        <v>66</v>
      </c>
      <c r="J873" s="130" t="s">
        <v>45</v>
      </c>
      <c r="K873" s="130" t="s">
        <v>44</v>
      </c>
    </row>
    <row r="874" spans="1:11" x14ac:dyDescent="0.35">
      <c r="A874" s="130">
        <v>10</v>
      </c>
      <c r="B874" s="130">
        <v>37</v>
      </c>
      <c r="C874" s="130" t="s">
        <v>92</v>
      </c>
      <c r="D874" s="130">
        <v>640</v>
      </c>
      <c r="E874" s="130" t="s">
        <v>224</v>
      </c>
      <c r="F874" s="130">
        <v>3.3830893850685402</v>
      </c>
      <c r="G874" s="130" t="s">
        <v>53</v>
      </c>
      <c r="H874" s="130" t="s">
        <v>53</v>
      </c>
      <c r="I874" s="130" t="s">
        <v>66</v>
      </c>
      <c r="J874" s="130" t="s">
        <v>45</v>
      </c>
      <c r="K874" s="130" t="s">
        <v>44</v>
      </c>
    </row>
    <row r="875" spans="1:11" x14ac:dyDescent="0.35">
      <c r="A875" s="130">
        <v>15</v>
      </c>
      <c r="B875" s="130">
        <v>36.9</v>
      </c>
      <c r="C875" s="130" t="s">
        <v>92</v>
      </c>
      <c r="D875" s="130">
        <v>1683</v>
      </c>
      <c r="E875" s="130" t="s">
        <v>224</v>
      </c>
      <c r="F875" s="130">
        <v>3.3830893850685402</v>
      </c>
      <c r="G875" s="130" t="s">
        <v>53</v>
      </c>
      <c r="H875" s="130" t="s">
        <v>53</v>
      </c>
      <c r="I875" s="130" t="s">
        <v>66</v>
      </c>
      <c r="J875" s="130" t="s">
        <v>45</v>
      </c>
      <c r="K875" s="130" t="s">
        <v>44</v>
      </c>
    </row>
    <row r="876" spans="1:11" x14ac:dyDescent="0.35">
      <c r="A876" s="130">
        <v>20</v>
      </c>
      <c r="B876" s="130">
        <v>37</v>
      </c>
      <c r="C876" s="130" t="s">
        <v>92</v>
      </c>
      <c r="D876" s="130">
        <v>3215</v>
      </c>
      <c r="E876" s="130" t="s">
        <v>224</v>
      </c>
      <c r="F876" s="130">
        <v>3.3830893850685402</v>
      </c>
      <c r="G876" s="130" t="s">
        <v>53</v>
      </c>
      <c r="H876" s="130" t="s">
        <v>53</v>
      </c>
      <c r="I876" s="130" t="s">
        <v>66</v>
      </c>
      <c r="J876" s="130" t="s">
        <v>45</v>
      </c>
      <c r="K876" s="130" t="s">
        <v>44</v>
      </c>
    </row>
    <row r="877" spans="1:11" x14ac:dyDescent="0.35">
      <c r="A877" s="130">
        <v>25</v>
      </c>
      <c r="B877" s="130">
        <v>37</v>
      </c>
      <c r="C877" s="130" t="s">
        <v>92</v>
      </c>
      <c r="D877" s="130">
        <v>4901</v>
      </c>
      <c r="E877" s="130" t="s">
        <v>224</v>
      </c>
      <c r="F877" s="130">
        <v>3.3830893850685402</v>
      </c>
      <c r="G877" s="130" t="s">
        <v>53</v>
      </c>
      <c r="H877" s="130" t="s">
        <v>53</v>
      </c>
      <c r="I877" s="130" t="s">
        <v>66</v>
      </c>
      <c r="J877" s="130" t="s">
        <v>45</v>
      </c>
      <c r="K877" s="130" t="s">
        <v>44</v>
      </c>
    </row>
    <row r="878" spans="1:11" x14ac:dyDescent="0.35">
      <c r="A878" s="130">
        <v>30</v>
      </c>
      <c r="B878" s="130">
        <v>36.9</v>
      </c>
      <c r="C878" s="130" t="s">
        <v>92</v>
      </c>
      <c r="D878" s="130">
        <v>6700</v>
      </c>
      <c r="E878" s="130" t="s">
        <v>224</v>
      </c>
      <c r="F878" s="130">
        <v>3.3830893850685402</v>
      </c>
      <c r="G878" s="130" t="s">
        <v>53</v>
      </c>
      <c r="H878" s="130" t="s">
        <v>53</v>
      </c>
      <c r="I878" s="130" t="s">
        <v>66</v>
      </c>
      <c r="J878" s="130" t="s">
        <v>45</v>
      </c>
      <c r="K878" s="130" t="s">
        <v>44</v>
      </c>
    </row>
    <row r="879" spans="1:11" x14ac:dyDescent="0.35">
      <c r="A879" s="130">
        <v>35</v>
      </c>
      <c r="B879" s="130">
        <v>37</v>
      </c>
      <c r="C879" s="130" t="s">
        <v>92</v>
      </c>
      <c r="D879" s="130">
        <v>8449</v>
      </c>
      <c r="E879" s="130" t="s">
        <v>224</v>
      </c>
      <c r="F879" s="130">
        <v>3.3830893850685402</v>
      </c>
      <c r="G879" s="130" t="s">
        <v>53</v>
      </c>
      <c r="H879" s="130" t="s">
        <v>53</v>
      </c>
      <c r="I879" s="130" t="s">
        <v>66</v>
      </c>
      <c r="J879" s="130" t="s">
        <v>45</v>
      </c>
      <c r="K879" s="130" t="s">
        <v>44</v>
      </c>
    </row>
    <row r="880" spans="1:11" x14ac:dyDescent="0.35">
      <c r="A880" s="130">
        <v>40</v>
      </c>
      <c r="B880" s="130">
        <v>37</v>
      </c>
      <c r="C880" s="130" t="s">
        <v>92</v>
      </c>
      <c r="D880" s="130">
        <v>10175</v>
      </c>
      <c r="E880" s="130" t="s">
        <v>224</v>
      </c>
      <c r="F880" s="130">
        <v>3.3830893850685402</v>
      </c>
      <c r="G880" s="130" t="s">
        <v>53</v>
      </c>
      <c r="H880" s="130" t="s">
        <v>53</v>
      </c>
      <c r="I880" s="130" t="s">
        <v>66</v>
      </c>
      <c r="J880" s="130" t="s">
        <v>45</v>
      </c>
      <c r="K880" s="130" t="s">
        <v>44</v>
      </c>
    </row>
    <row r="881" spans="1:11" x14ac:dyDescent="0.35">
      <c r="A881" s="130">
        <v>45</v>
      </c>
      <c r="B881" s="130">
        <v>37</v>
      </c>
      <c r="C881" s="130" t="s">
        <v>92</v>
      </c>
      <c r="D881" s="130">
        <v>11849</v>
      </c>
      <c r="E881" s="130" t="s">
        <v>224</v>
      </c>
      <c r="F881" s="130">
        <v>3.3830893850685402</v>
      </c>
      <c r="G881" s="130" t="s">
        <v>53</v>
      </c>
      <c r="H881" s="130" t="s">
        <v>53</v>
      </c>
      <c r="I881" s="130" t="s">
        <v>66</v>
      </c>
      <c r="J881" s="130" t="s">
        <v>45</v>
      </c>
      <c r="K881" s="130" t="s">
        <v>44</v>
      </c>
    </row>
    <row r="882" spans="1:11" x14ac:dyDescent="0.35">
      <c r="A882" s="130">
        <v>50</v>
      </c>
      <c r="B882" s="130">
        <v>37</v>
      </c>
      <c r="C882" s="130" t="s">
        <v>92</v>
      </c>
      <c r="D882" s="130">
        <v>13267</v>
      </c>
      <c r="E882" s="130" t="s">
        <v>224</v>
      </c>
      <c r="F882" s="130">
        <v>3.3830893850685402</v>
      </c>
      <c r="G882" s="130" t="s">
        <v>53</v>
      </c>
      <c r="H882" s="130" t="s">
        <v>53</v>
      </c>
      <c r="I882" s="130" t="s">
        <v>66</v>
      </c>
      <c r="J882" s="130" t="s">
        <v>45</v>
      </c>
      <c r="K882" s="130" t="s">
        <v>44</v>
      </c>
    </row>
    <row r="883" spans="1:11" x14ac:dyDescent="0.35">
      <c r="A883" s="130">
        <v>55</v>
      </c>
      <c r="B883" s="130">
        <v>37</v>
      </c>
      <c r="C883" s="130" t="s">
        <v>92</v>
      </c>
      <c r="D883" s="130">
        <v>14652</v>
      </c>
      <c r="E883" s="130" t="s">
        <v>224</v>
      </c>
      <c r="F883" s="130">
        <v>3.3830893850685402</v>
      </c>
      <c r="G883" s="130" t="s">
        <v>53</v>
      </c>
      <c r="H883" s="130" t="s">
        <v>53</v>
      </c>
      <c r="I883" s="130" t="s">
        <v>66</v>
      </c>
      <c r="J883" s="130" t="s">
        <v>45</v>
      </c>
      <c r="K883" s="130" t="s">
        <v>44</v>
      </c>
    </row>
    <row r="884" spans="1:11" x14ac:dyDescent="0.35">
      <c r="A884" s="130">
        <v>60</v>
      </c>
      <c r="B884" s="130">
        <v>37</v>
      </c>
      <c r="C884" s="130" t="s">
        <v>92</v>
      </c>
      <c r="D884" s="130">
        <v>16044</v>
      </c>
      <c r="E884" s="130" t="s">
        <v>224</v>
      </c>
      <c r="F884" s="130">
        <v>3.3830893850685402</v>
      </c>
      <c r="G884" s="130" t="s">
        <v>53</v>
      </c>
      <c r="H884" s="130" t="s">
        <v>53</v>
      </c>
      <c r="I884" s="130" t="s">
        <v>66</v>
      </c>
      <c r="J884" s="130" t="s">
        <v>45</v>
      </c>
      <c r="K884" s="130" t="s">
        <v>44</v>
      </c>
    </row>
    <row r="885" spans="1:11" x14ac:dyDescent="0.35">
      <c r="A885" s="130">
        <v>65</v>
      </c>
      <c r="B885" s="130">
        <v>37</v>
      </c>
      <c r="C885" s="130" t="s">
        <v>92</v>
      </c>
      <c r="D885" s="130">
        <v>17156</v>
      </c>
      <c r="E885" s="130" t="s">
        <v>224</v>
      </c>
      <c r="F885" s="130">
        <v>3.3830893850685402</v>
      </c>
      <c r="G885" s="130" t="s">
        <v>53</v>
      </c>
      <c r="H885" s="130" t="s">
        <v>53</v>
      </c>
      <c r="I885" s="130" t="s">
        <v>66</v>
      </c>
      <c r="J885" s="130" t="s">
        <v>45</v>
      </c>
      <c r="K885" s="130" t="s">
        <v>44</v>
      </c>
    </row>
    <row r="886" spans="1:11" x14ac:dyDescent="0.35">
      <c r="A886" s="130">
        <v>70</v>
      </c>
      <c r="B886" s="130">
        <v>37.1</v>
      </c>
      <c r="C886" s="130" t="s">
        <v>92</v>
      </c>
      <c r="D886" s="130">
        <v>18171</v>
      </c>
      <c r="E886" s="130" t="s">
        <v>224</v>
      </c>
      <c r="F886" s="130">
        <v>3.3830893850685402</v>
      </c>
      <c r="G886" s="130" t="s">
        <v>53</v>
      </c>
      <c r="H886" s="130" t="s">
        <v>53</v>
      </c>
      <c r="I886" s="130" t="s">
        <v>66</v>
      </c>
      <c r="J886" s="130" t="s">
        <v>45</v>
      </c>
      <c r="K886" s="130" t="s">
        <v>44</v>
      </c>
    </row>
    <row r="887" spans="1:11" x14ac:dyDescent="0.35">
      <c r="A887" s="130">
        <v>75</v>
      </c>
      <c r="B887" s="130">
        <v>37</v>
      </c>
      <c r="C887" s="130" t="s">
        <v>92</v>
      </c>
      <c r="D887" s="130">
        <v>19244</v>
      </c>
      <c r="E887" s="130" t="s">
        <v>224</v>
      </c>
      <c r="F887" s="130">
        <v>3.3830893850685402</v>
      </c>
      <c r="G887" s="130" t="s">
        <v>53</v>
      </c>
      <c r="H887" s="130" t="s">
        <v>53</v>
      </c>
      <c r="I887" s="130" t="s">
        <v>66</v>
      </c>
      <c r="J887" s="130" t="s">
        <v>45</v>
      </c>
      <c r="K887" s="130" t="s">
        <v>44</v>
      </c>
    </row>
    <row r="888" spans="1:11" x14ac:dyDescent="0.35">
      <c r="A888" s="130">
        <v>80</v>
      </c>
      <c r="B888" s="130">
        <v>37</v>
      </c>
      <c r="C888" s="130" t="s">
        <v>92</v>
      </c>
      <c r="D888" s="130">
        <v>20535</v>
      </c>
      <c r="E888" s="130" t="s">
        <v>224</v>
      </c>
      <c r="F888" s="130">
        <v>3.3830893850685402</v>
      </c>
      <c r="G888" s="130" t="s">
        <v>53</v>
      </c>
      <c r="H888" s="130" t="s">
        <v>53</v>
      </c>
      <c r="I888" s="130" t="s">
        <v>66</v>
      </c>
      <c r="J888" s="130" t="s">
        <v>45</v>
      </c>
      <c r="K888" s="130" t="s">
        <v>44</v>
      </c>
    </row>
    <row r="889" spans="1:11" x14ac:dyDescent="0.35">
      <c r="A889" s="130">
        <v>85</v>
      </c>
      <c r="B889" s="130">
        <v>37</v>
      </c>
      <c r="C889" s="130" t="s">
        <v>92</v>
      </c>
      <c r="D889" s="130">
        <v>20918</v>
      </c>
      <c r="E889" s="130" t="s">
        <v>224</v>
      </c>
      <c r="F889" s="130">
        <v>3.3830893850685402</v>
      </c>
      <c r="G889" s="130" t="s">
        <v>53</v>
      </c>
      <c r="H889" s="130" t="s">
        <v>53</v>
      </c>
      <c r="I889" s="130" t="s">
        <v>66</v>
      </c>
      <c r="J889" s="130" t="s">
        <v>45</v>
      </c>
      <c r="K889" s="130" t="s">
        <v>44</v>
      </c>
    </row>
    <row r="890" spans="1:11" x14ac:dyDescent="0.35">
      <c r="A890" s="130">
        <v>90</v>
      </c>
      <c r="B890" s="130">
        <v>37</v>
      </c>
      <c r="C890" s="130" t="s">
        <v>92</v>
      </c>
      <c r="D890" s="130">
        <v>21542</v>
      </c>
      <c r="E890" s="130" t="s">
        <v>224</v>
      </c>
      <c r="F890" s="130">
        <v>3.3830893850685402</v>
      </c>
      <c r="G890" s="130" t="s">
        <v>53</v>
      </c>
      <c r="H890" s="130" t="s">
        <v>53</v>
      </c>
      <c r="I890" s="130" t="s">
        <v>66</v>
      </c>
      <c r="J890" s="130" t="s">
        <v>45</v>
      </c>
      <c r="K890" s="130" t="s">
        <v>44</v>
      </c>
    </row>
    <row r="891" spans="1:11" x14ac:dyDescent="0.35">
      <c r="A891" s="130">
        <v>95</v>
      </c>
      <c r="B891" s="130">
        <v>37</v>
      </c>
      <c r="C891" s="130" t="s">
        <v>92</v>
      </c>
      <c r="D891" s="130">
        <v>22219</v>
      </c>
      <c r="E891" s="130" t="s">
        <v>224</v>
      </c>
      <c r="F891" s="130">
        <v>3.3830893850685402</v>
      </c>
      <c r="G891" s="130" t="s">
        <v>53</v>
      </c>
      <c r="H891" s="130" t="s">
        <v>53</v>
      </c>
      <c r="I891" s="130" t="s">
        <v>66</v>
      </c>
      <c r="J891" s="130" t="s">
        <v>45</v>
      </c>
      <c r="K891" s="130" t="s">
        <v>44</v>
      </c>
    </row>
    <row r="892" spans="1:11" x14ac:dyDescent="0.35">
      <c r="A892" s="130">
        <v>100</v>
      </c>
      <c r="B892" s="130">
        <v>37</v>
      </c>
      <c r="C892" s="130" t="s">
        <v>92</v>
      </c>
      <c r="D892" s="130">
        <v>22790</v>
      </c>
      <c r="E892" s="130" t="s">
        <v>224</v>
      </c>
      <c r="F892" s="130">
        <v>3.3830893850685402</v>
      </c>
      <c r="G892" s="130" t="s">
        <v>53</v>
      </c>
      <c r="H892" s="130" t="s">
        <v>53</v>
      </c>
      <c r="I892" s="130" t="s">
        <v>66</v>
      </c>
      <c r="J892" s="130" t="s">
        <v>45</v>
      </c>
      <c r="K892" s="130" t="s">
        <v>44</v>
      </c>
    </row>
    <row r="893" spans="1:11" x14ac:dyDescent="0.35">
      <c r="A893" s="130">
        <v>105</v>
      </c>
      <c r="B893" s="130">
        <v>37</v>
      </c>
      <c r="C893" s="130" t="s">
        <v>92</v>
      </c>
      <c r="D893" s="130">
        <v>23223</v>
      </c>
      <c r="E893" s="130" t="s">
        <v>224</v>
      </c>
      <c r="F893" s="130">
        <v>3.3830893850685402</v>
      </c>
      <c r="G893" s="130" t="s">
        <v>53</v>
      </c>
      <c r="H893" s="130" t="s">
        <v>53</v>
      </c>
      <c r="I893" s="130" t="s">
        <v>66</v>
      </c>
      <c r="J893" s="130" t="s">
        <v>45</v>
      </c>
      <c r="K893" s="130" t="s">
        <v>44</v>
      </c>
    </row>
    <row r="894" spans="1:11" x14ac:dyDescent="0.35">
      <c r="A894" s="130">
        <v>110</v>
      </c>
      <c r="B894" s="130">
        <v>37</v>
      </c>
      <c r="C894" s="130" t="s">
        <v>92</v>
      </c>
      <c r="D894" s="130">
        <v>23325</v>
      </c>
      <c r="E894" s="130" t="s">
        <v>224</v>
      </c>
      <c r="F894" s="130">
        <v>3.3830893850685402</v>
      </c>
      <c r="G894" s="130" t="s">
        <v>53</v>
      </c>
      <c r="H894" s="130" t="s">
        <v>53</v>
      </c>
      <c r="I894" s="130" t="s">
        <v>66</v>
      </c>
      <c r="J894" s="130" t="s">
        <v>45</v>
      </c>
      <c r="K894" s="130" t="s">
        <v>44</v>
      </c>
    </row>
    <row r="895" spans="1:11" x14ac:dyDescent="0.35">
      <c r="A895" s="130">
        <v>115</v>
      </c>
      <c r="B895" s="130">
        <v>37</v>
      </c>
      <c r="C895" s="130" t="s">
        <v>92</v>
      </c>
      <c r="D895" s="130">
        <v>23674</v>
      </c>
      <c r="E895" s="130" t="s">
        <v>224</v>
      </c>
      <c r="F895" s="130">
        <v>3.3830893850685402</v>
      </c>
      <c r="G895" s="130" t="s">
        <v>53</v>
      </c>
      <c r="H895" s="130" t="s">
        <v>53</v>
      </c>
      <c r="I895" s="130" t="s">
        <v>66</v>
      </c>
      <c r="J895" s="130" t="s">
        <v>45</v>
      </c>
      <c r="K895" s="130" t="s">
        <v>44</v>
      </c>
    </row>
    <row r="896" spans="1:11" x14ac:dyDescent="0.35">
      <c r="A896" s="130">
        <v>120</v>
      </c>
      <c r="B896" s="130">
        <v>36.9</v>
      </c>
      <c r="C896" s="130" t="s">
        <v>92</v>
      </c>
      <c r="D896" s="130">
        <v>23792</v>
      </c>
      <c r="E896" s="130" t="s">
        <v>224</v>
      </c>
      <c r="F896" s="130">
        <v>3.3830893850685402</v>
      </c>
      <c r="G896" s="130" t="s">
        <v>53</v>
      </c>
      <c r="H896" s="130" t="s">
        <v>53</v>
      </c>
      <c r="I896" s="130" t="s">
        <v>66</v>
      </c>
      <c r="J896" s="130" t="s">
        <v>45</v>
      </c>
      <c r="K896" s="130" t="s">
        <v>44</v>
      </c>
    </row>
    <row r="897" spans="1:11" x14ac:dyDescent="0.35">
      <c r="A897" s="130">
        <v>125</v>
      </c>
      <c r="B897" s="130">
        <v>37</v>
      </c>
      <c r="C897" s="130" t="s">
        <v>92</v>
      </c>
      <c r="D897" s="130">
        <v>24215</v>
      </c>
      <c r="E897" s="130" t="s">
        <v>224</v>
      </c>
      <c r="F897" s="130">
        <v>3.3830893850685402</v>
      </c>
      <c r="G897" s="130" t="s">
        <v>53</v>
      </c>
      <c r="H897" s="130" t="s">
        <v>53</v>
      </c>
      <c r="I897" s="130" t="s">
        <v>66</v>
      </c>
      <c r="J897" s="130" t="s">
        <v>45</v>
      </c>
      <c r="K897" s="130" t="s">
        <v>44</v>
      </c>
    </row>
    <row r="898" spans="1:11" x14ac:dyDescent="0.35">
      <c r="A898" s="130">
        <v>130</v>
      </c>
      <c r="B898" s="130">
        <v>37</v>
      </c>
      <c r="C898" s="130" t="s">
        <v>92</v>
      </c>
      <c r="D898" s="130">
        <v>24674</v>
      </c>
      <c r="E898" s="130" t="s">
        <v>224</v>
      </c>
      <c r="F898" s="130">
        <v>3.3830893850685402</v>
      </c>
      <c r="G898" s="130" t="s">
        <v>53</v>
      </c>
      <c r="H898" s="130" t="s">
        <v>53</v>
      </c>
      <c r="I898" s="130" t="s">
        <v>66</v>
      </c>
      <c r="J898" s="130" t="s">
        <v>45</v>
      </c>
      <c r="K898" s="130" t="s">
        <v>44</v>
      </c>
    </row>
    <row r="899" spans="1:11" x14ac:dyDescent="0.35">
      <c r="A899" s="130">
        <v>135</v>
      </c>
      <c r="B899" s="130">
        <v>37</v>
      </c>
      <c r="C899" s="130" t="s">
        <v>92</v>
      </c>
      <c r="D899" s="130">
        <v>24436</v>
      </c>
      <c r="E899" s="130" t="s">
        <v>224</v>
      </c>
      <c r="F899" s="130">
        <v>3.3830893850685402</v>
      </c>
      <c r="G899" s="130" t="s">
        <v>53</v>
      </c>
      <c r="H899" s="130" t="s">
        <v>53</v>
      </c>
      <c r="I899" s="130" t="s">
        <v>66</v>
      </c>
      <c r="J899" s="130" t="s">
        <v>45</v>
      </c>
      <c r="K899" s="130" t="s">
        <v>44</v>
      </c>
    </row>
    <row r="900" spans="1:11" x14ac:dyDescent="0.35">
      <c r="A900" s="130">
        <v>140</v>
      </c>
      <c r="B900" s="130">
        <v>37</v>
      </c>
      <c r="C900" s="130" t="s">
        <v>92</v>
      </c>
      <c r="D900" s="130">
        <v>24670</v>
      </c>
      <c r="E900" s="130" t="s">
        <v>224</v>
      </c>
      <c r="F900" s="130">
        <v>3.3830893850685402</v>
      </c>
      <c r="G900" s="130" t="s">
        <v>53</v>
      </c>
      <c r="H900" s="130" t="s">
        <v>53</v>
      </c>
      <c r="I900" s="130" t="s">
        <v>66</v>
      </c>
      <c r="J900" s="130" t="s">
        <v>45</v>
      </c>
      <c r="K900" s="130" t="s">
        <v>44</v>
      </c>
    </row>
    <row r="901" spans="1:11" x14ac:dyDescent="0.35">
      <c r="A901" s="130">
        <v>145</v>
      </c>
      <c r="B901" s="130">
        <v>37</v>
      </c>
      <c r="C901" s="130" t="s">
        <v>92</v>
      </c>
      <c r="D901" s="130">
        <v>24667</v>
      </c>
      <c r="E901" s="130" t="s">
        <v>224</v>
      </c>
      <c r="F901" s="130">
        <v>3.3830893850685402</v>
      </c>
      <c r="G901" s="130" t="s">
        <v>53</v>
      </c>
      <c r="H901" s="130" t="s">
        <v>53</v>
      </c>
      <c r="I901" s="130" t="s">
        <v>66</v>
      </c>
      <c r="J901" s="130" t="s">
        <v>45</v>
      </c>
      <c r="K901" s="130" t="s">
        <v>44</v>
      </c>
    </row>
    <row r="902" spans="1:11" x14ac:dyDescent="0.35">
      <c r="A902" s="130">
        <v>150</v>
      </c>
      <c r="B902" s="130">
        <v>37</v>
      </c>
      <c r="C902" s="130" t="s">
        <v>92</v>
      </c>
      <c r="D902" s="130">
        <v>24737</v>
      </c>
      <c r="E902" s="130" t="s">
        <v>224</v>
      </c>
      <c r="F902" s="130">
        <v>3.3830893850685402</v>
      </c>
      <c r="G902" s="130" t="s">
        <v>53</v>
      </c>
      <c r="H902" s="130" t="s">
        <v>53</v>
      </c>
      <c r="I902" s="130" t="s">
        <v>66</v>
      </c>
      <c r="J902" s="130" t="s">
        <v>45</v>
      </c>
      <c r="K902" s="130" t="s">
        <v>44</v>
      </c>
    </row>
    <row r="903" spans="1:11" x14ac:dyDescent="0.35">
      <c r="A903" s="130">
        <v>155</v>
      </c>
      <c r="B903" s="130">
        <v>37</v>
      </c>
      <c r="C903" s="130" t="s">
        <v>92</v>
      </c>
      <c r="D903" s="130">
        <v>24931</v>
      </c>
      <c r="E903" s="130" t="s">
        <v>224</v>
      </c>
      <c r="F903" s="130">
        <v>3.3830893850685402</v>
      </c>
      <c r="G903" s="130" t="s">
        <v>53</v>
      </c>
      <c r="H903" s="130" t="s">
        <v>53</v>
      </c>
      <c r="I903" s="130" t="s">
        <v>66</v>
      </c>
      <c r="J903" s="130" t="s">
        <v>45</v>
      </c>
      <c r="K903" s="130" t="s">
        <v>44</v>
      </c>
    </row>
    <row r="904" spans="1:11" x14ac:dyDescent="0.35">
      <c r="A904" s="130">
        <v>160</v>
      </c>
      <c r="B904" s="130">
        <v>37</v>
      </c>
      <c r="C904" s="130" t="s">
        <v>92</v>
      </c>
      <c r="D904" s="130">
        <v>24622</v>
      </c>
      <c r="E904" s="130" t="s">
        <v>224</v>
      </c>
      <c r="F904" s="130">
        <v>3.3830893850685402</v>
      </c>
      <c r="G904" s="130" t="s">
        <v>53</v>
      </c>
      <c r="H904" s="130" t="s">
        <v>53</v>
      </c>
      <c r="I904" s="130" t="s">
        <v>66</v>
      </c>
      <c r="J904" s="130" t="s">
        <v>45</v>
      </c>
      <c r="K904" s="130" t="s">
        <v>44</v>
      </c>
    </row>
    <row r="905" spans="1:11" x14ac:dyDescent="0.35">
      <c r="A905" s="130">
        <v>165</v>
      </c>
      <c r="B905" s="130">
        <v>37</v>
      </c>
      <c r="C905" s="130" t="s">
        <v>92</v>
      </c>
      <c r="D905" s="130">
        <v>25094</v>
      </c>
      <c r="E905" s="130" t="s">
        <v>224</v>
      </c>
      <c r="F905" s="130">
        <v>3.3830893850685402</v>
      </c>
      <c r="G905" s="130" t="s">
        <v>53</v>
      </c>
      <c r="H905" s="130" t="s">
        <v>53</v>
      </c>
      <c r="I905" s="130" t="s">
        <v>66</v>
      </c>
      <c r="J905" s="130" t="s">
        <v>45</v>
      </c>
      <c r="K905" s="130" t="s">
        <v>44</v>
      </c>
    </row>
    <row r="906" spans="1:11" x14ac:dyDescent="0.35">
      <c r="A906" s="130">
        <v>170</v>
      </c>
      <c r="B906" s="130">
        <v>37</v>
      </c>
      <c r="C906" s="130" t="s">
        <v>92</v>
      </c>
      <c r="D906" s="130">
        <v>25074</v>
      </c>
      <c r="E906" s="130" t="s">
        <v>224</v>
      </c>
      <c r="F906" s="130">
        <v>3.3830893850685402</v>
      </c>
      <c r="G906" s="130" t="s">
        <v>53</v>
      </c>
      <c r="H906" s="130" t="s">
        <v>53</v>
      </c>
      <c r="I906" s="130" t="s">
        <v>66</v>
      </c>
      <c r="J906" s="130" t="s">
        <v>45</v>
      </c>
      <c r="K906" s="130" t="s">
        <v>44</v>
      </c>
    </row>
    <row r="907" spans="1:11" x14ac:dyDescent="0.35">
      <c r="A907" s="130">
        <v>175</v>
      </c>
      <c r="B907" s="130">
        <v>37</v>
      </c>
      <c r="C907" s="130" t="s">
        <v>92</v>
      </c>
      <c r="D907" s="130">
        <v>25030</v>
      </c>
      <c r="E907" s="130" t="s">
        <v>224</v>
      </c>
      <c r="F907" s="130">
        <v>3.3830893850685402</v>
      </c>
      <c r="G907" s="130" t="s">
        <v>53</v>
      </c>
      <c r="H907" s="130" t="s">
        <v>53</v>
      </c>
      <c r="I907" s="130" t="s">
        <v>66</v>
      </c>
      <c r="J907" s="130" t="s">
        <v>45</v>
      </c>
      <c r="K907" s="130" t="s">
        <v>44</v>
      </c>
    </row>
    <row r="908" spans="1:11" x14ac:dyDescent="0.35">
      <c r="A908" s="130">
        <v>180</v>
      </c>
      <c r="B908" s="130">
        <v>37</v>
      </c>
      <c r="C908" s="130" t="s">
        <v>92</v>
      </c>
      <c r="D908" s="130">
        <v>24748</v>
      </c>
      <c r="E908" s="130" t="s">
        <v>224</v>
      </c>
      <c r="F908" s="130">
        <v>3.3830893850685402</v>
      </c>
      <c r="G908" s="130" t="s">
        <v>53</v>
      </c>
      <c r="H908" s="130" t="s">
        <v>53</v>
      </c>
      <c r="I908" s="130" t="s">
        <v>66</v>
      </c>
      <c r="J908" s="130" t="s">
        <v>45</v>
      </c>
      <c r="K908" s="130" t="s">
        <v>44</v>
      </c>
    </row>
    <row r="909" spans="1:11" x14ac:dyDescent="0.35">
      <c r="A909" s="130">
        <v>185</v>
      </c>
      <c r="B909" s="130">
        <v>37</v>
      </c>
      <c r="C909" s="130" t="s">
        <v>92</v>
      </c>
      <c r="D909" s="130">
        <v>24662</v>
      </c>
      <c r="E909" s="130" t="s">
        <v>224</v>
      </c>
      <c r="F909" s="130">
        <v>3.3830893850685402</v>
      </c>
      <c r="G909" s="130" t="s">
        <v>53</v>
      </c>
      <c r="H909" s="130" t="s">
        <v>53</v>
      </c>
      <c r="I909" s="130" t="s">
        <v>66</v>
      </c>
      <c r="J909" s="130" t="s">
        <v>45</v>
      </c>
      <c r="K909" s="130" t="s">
        <v>44</v>
      </c>
    </row>
    <row r="910" spans="1:11" x14ac:dyDescent="0.35">
      <c r="A910" s="130">
        <v>190</v>
      </c>
      <c r="B910" s="130">
        <v>37</v>
      </c>
      <c r="C910" s="130" t="s">
        <v>92</v>
      </c>
      <c r="D910" s="130">
        <v>24680</v>
      </c>
      <c r="E910" s="130" t="s">
        <v>224</v>
      </c>
      <c r="F910" s="130">
        <v>3.3830893850685402</v>
      </c>
      <c r="G910" s="130" t="s">
        <v>53</v>
      </c>
      <c r="H910" s="130" t="s">
        <v>53</v>
      </c>
      <c r="I910" s="130" t="s">
        <v>66</v>
      </c>
      <c r="J910" s="130" t="s">
        <v>45</v>
      </c>
      <c r="K910" s="130" t="s">
        <v>44</v>
      </c>
    </row>
    <row r="911" spans="1:11" x14ac:dyDescent="0.35">
      <c r="A911" s="130">
        <v>195</v>
      </c>
      <c r="B911" s="130">
        <v>37</v>
      </c>
      <c r="C911" s="130" t="s">
        <v>92</v>
      </c>
      <c r="D911" s="130">
        <v>25049</v>
      </c>
      <c r="E911" s="130" t="s">
        <v>224</v>
      </c>
      <c r="F911" s="130">
        <v>3.3830893850685402</v>
      </c>
      <c r="G911" s="130" t="s">
        <v>53</v>
      </c>
      <c r="H911" s="130" t="s">
        <v>53</v>
      </c>
      <c r="I911" s="130" t="s">
        <v>66</v>
      </c>
      <c r="J911" s="130" t="s">
        <v>45</v>
      </c>
      <c r="K911" s="130" t="s">
        <v>44</v>
      </c>
    </row>
    <row r="912" spans="1:11" x14ac:dyDescent="0.35">
      <c r="A912" s="130">
        <v>200</v>
      </c>
      <c r="B912" s="130">
        <v>37</v>
      </c>
      <c r="C912" s="130" t="s">
        <v>92</v>
      </c>
      <c r="D912" s="130">
        <v>24821</v>
      </c>
      <c r="E912" s="130" t="s">
        <v>224</v>
      </c>
      <c r="F912" s="130">
        <v>3.3830893850685402</v>
      </c>
      <c r="G912" s="130" t="s">
        <v>53</v>
      </c>
      <c r="H912" s="130" t="s">
        <v>53</v>
      </c>
      <c r="I912" s="130" t="s">
        <v>66</v>
      </c>
      <c r="J912" s="130" t="s">
        <v>45</v>
      </c>
      <c r="K912" s="130" t="s">
        <v>44</v>
      </c>
    </row>
    <row r="913" spans="1:11" x14ac:dyDescent="0.35">
      <c r="A913" s="130">
        <v>205</v>
      </c>
      <c r="B913" s="130">
        <v>37</v>
      </c>
      <c r="C913" s="130" t="s">
        <v>92</v>
      </c>
      <c r="D913" s="130">
        <v>24825</v>
      </c>
      <c r="E913" s="130" t="s">
        <v>224</v>
      </c>
      <c r="F913" s="130">
        <v>3.3830893850685402</v>
      </c>
      <c r="G913" s="130" t="s">
        <v>53</v>
      </c>
      <c r="H913" s="130" t="s">
        <v>53</v>
      </c>
      <c r="I913" s="130" t="s">
        <v>66</v>
      </c>
      <c r="J913" s="130" t="s">
        <v>45</v>
      </c>
      <c r="K913" s="130" t="s">
        <v>44</v>
      </c>
    </row>
    <row r="914" spans="1:11" x14ac:dyDescent="0.35">
      <c r="A914" s="130">
        <v>210</v>
      </c>
      <c r="B914" s="130">
        <v>37</v>
      </c>
      <c r="C914" s="130" t="s">
        <v>92</v>
      </c>
      <c r="D914" s="130">
        <v>24671</v>
      </c>
      <c r="E914" s="130" t="s">
        <v>224</v>
      </c>
      <c r="F914" s="130">
        <v>3.3830893850685402</v>
      </c>
      <c r="G914" s="130" t="s">
        <v>53</v>
      </c>
      <c r="H914" s="130" t="s">
        <v>53</v>
      </c>
      <c r="I914" s="130" t="s">
        <v>66</v>
      </c>
      <c r="J914" s="130" t="s">
        <v>45</v>
      </c>
      <c r="K914" s="130" t="s">
        <v>44</v>
      </c>
    </row>
    <row r="915" spans="1:11" x14ac:dyDescent="0.35">
      <c r="A915" s="130">
        <v>215</v>
      </c>
      <c r="B915" s="130">
        <v>37</v>
      </c>
      <c r="C915" s="130" t="s">
        <v>92</v>
      </c>
      <c r="D915" s="130">
        <v>24493</v>
      </c>
      <c r="E915" s="130" t="s">
        <v>224</v>
      </c>
      <c r="F915" s="130">
        <v>3.3830893850685402</v>
      </c>
      <c r="G915" s="130" t="s">
        <v>53</v>
      </c>
      <c r="H915" s="130" t="s">
        <v>53</v>
      </c>
      <c r="I915" s="130" t="s">
        <v>66</v>
      </c>
      <c r="J915" s="130" t="s">
        <v>45</v>
      </c>
      <c r="K915" s="130" t="s">
        <v>44</v>
      </c>
    </row>
    <row r="916" spans="1:11" x14ac:dyDescent="0.35">
      <c r="A916" s="130">
        <v>220</v>
      </c>
      <c r="B916" s="130">
        <v>37</v>
      </c>
      <c r="C916" s="130" t="s">
        <v>92</v>
      </c>
      <c r="D916" s="130">
        <v>25134</v>
      </c>
      <c r="E916" s="130" t="s">
        <v>224</v>
      </c>
      <c r="F916" s="130">
        <v>3.3830893850685402</v>
      </c>
      <c r="G916" s="130" t="s">
        <v>53</v>
      </c>
      <c r="H916" s="130" t="s">
        <v>53</v>
      </c>
      <c r="I916" s="130" t="s">
        <v>66</v>
      </c>
      <c r="J916" s="130" t="s">
        <v>45</v>
      </c>
      <c r="K916" s="130" t="s">
        <v>44</v>
      </c>
    </row>
    <row r="917" spans="1:11" x14ac:dyDescent="0.35">
      <c r="A917" s="130">
        <v>225</v>
      </c>
      <c r="B917" s="130">
        <v>37</v>
      </c>
      <c r="C917" s="130" t="s">
        <v>92</v>
      </c>
      <c r="D917" s="130">
        <v>24732</v>
      </c>
      <c r="E917" s="130" t="s">
        <v>224</v>
      </c>
      <c r="F917" s="130">
        <v>3.3830893850685402</v>
      </c>
      <c r="G917" s="130" t="s">
        <v>53</v>
      </c>
      <c r="H917" s="130" t="s">
        <v>53</v>
      </c>
      <c r="I917" s="130" t="s">
        <v>66</v>
      </c>
      <c r="J917" s="130" t="s">
        <v>45</v>
      </c>
      <c r="K917" s="130" t="s">
        <v>44</v>
      </c>
    </row>
    <row r="918" spans="1:11" x14ac:dyDescent="0.35">
      <c r="A918" s="130">
        <v>230</v>
      </c>
      <c r="B918" s="130">
        <v>37</v>
      </c>
      <c r="C918" s="130" t="s">
        <v>92</v>
      </c>
      <c r="D918" s="130">
        <v>24626</v>
      </c>
      <c r="E918" s="130" t="s">
        <v>224</v>
      </c>
      <c r="F918" s="130">
        <v>3.3830893850685402</v>
      </c>
      <c r="G918" s="130" t="s">
        <v>53</v>
      </c>
      <c r="H918" s="130" t="s">
        <v>53</v>
      </c>
      <c r="I918" s="130" t="s">
        <v>66</v>
      </c>
      <c r="J918" s="130" t="s">
        <v>45</v>
      </c>
      <c r="K918" s="130" t="s">
        <v>44</v>
      </c>
    </row>
    <row r="919" spans="1:11" x14ac:dyDescent="0.35">
      <c r="A919" s="130">
        <v>235</v>
      </c>
      <c r="B919" s="130">
        <v>37</v>
      </c>
      <c r="C919" s="130" t="s">
        <v>92</v>
      </c>
      <c r="D919" s="130">
        <v>24617</v>
      </c>
      <c r="E919" s="130" t="s">
        <v>224</v>
      </c>
      <c r="F919" s="130">
        <v>3.3830893850685402</v>
      </c>
      <c r="G919" s="130" t="s">
        <v>53</v>
      </c>
      <c r="H919" s="130" t="s">
        <v>53</v>
      </c>
      <c r="I919" s="130" t="s">
        <v>66</v>
      </c>
      <c r="J919" s="130" t="s">
        <v>45</v>
      </c>
      <c r="K919" s="130" t="s">
        <v>44</v>
      </c>
    </row>
    <row r="920" spans="1:11" x14ac:dyDescent="0.35">
      <c r="A920" s="130">
        <v>240</v>
      </c>
      <c r="B920" s="130">
        <v>37</v>
      </c>
      <c r="C920" s="130" t="s">
        <v>92</v>
      </c>
      <c r="D920" s="130">
        <v>24847</v>
      </c>
      <c r="E920" s="130" t="s">
        <v>224</v>
      </c>
      <c r="F920" s="130">
        <v>3.3830893850685402</v>
      </c>
      <c r="G920" s="130" t="s">
        <v>53</v>
      </c>
      <c r="H920" s="130" t="s">
        <v>53</v>
      </c>
      <c r="I920" s="130" t="s">
        <v>66</v>
      </c>
      <c r="J920" s="130" t="s">
        <v>45</v>
      </c>
      <c r="K920" s="130" t="s">
        <v>44</v>
      </c>
    </row>
    <row r="921" spans="1:11" x14ac:dyDescent="0.35">
      <c r="A921" s="130">
        <v>245</v>
      </c>
      <c r="B921" s="130">
        <v>37</v>
      </c>
      <c r="C921" s="130" t="s">
        <v>92</v>
      </c>
      <c r="D921" s="130">
        <v>24835</v>
      </c>
      <c r="E921" s="130" t="s">
        <v>224</v>
      </c>
      <c r="F921" s="130">
        <v>3.3830893850685402</v>
      </c>
      <c r="G921" s="130" t="s">
        <v>53</v>
      </c>
      <c r="H921" s="130" t="s">
        <v>53</v>
      </c>
      <c r="I921" s="130" t="s">
        <v>66</v>
      </c>
      <c r="J921" s="130" t="s">
        <v>45</v>
      </c>
      <c r="K921" s="130" t="s">
        <v>44</v>
      </c>
    </row>
    <row r="922" spans="1:11" x14ac:dyDescent="0.35">
      <c r="A922" s="130">
        <v>250</v>
      </c>
      <c r="B922" s="130">
        <v>37</v>
      </c>
      <c r="C922" s="130" t="s">
        <v>92</v>
      </c>
      <c r="D922" s="130">
        <v>24590</v>
      </c>
      <c r="E922" s="130" t="s">
        <v>224</v>
      </c>
      <c r="F922" s="130">
        <v>3.3830893850685402</v>
      </c>
      <c r="G922" s="130" t="s">
        <v>53</v>
      </c>
      <c r="H922" s="130" t="s">
        <v>53</v>
      </c>
      <c r="I922" s="130" t="s">
        <v>66</v>
      </c>
      <c r="J922" s="130" t="s">
        <v>45</v>
      </c>
      <c r="K922" s="130" t="s">
        <v>44</v>
      </c>
    </row>
    <row r="923" spans="1:11" x14ac:dyDescent="0.35">
      <c r="A923" s="130">
        <v>255</v>
      </c>
      <c r="B923" s="130">
        <v>37</v>
      </c>
      <c r="C923" s="130" t="s">
        <v>92</v>
      </c>
      <c r="D923" s="130">
        <v>24515</v>
      </c>
      <c r="E923" s="130" t="s">
        <v>224</v>
      </c>
      <c r="F923" s="130">
        <v>3.3830893850685402</v>
      </c>
      <c r="G923" s="130" t="s">
        <v>53</v>
      </c>
      <c r="H923" s="130" t="s">
        <v>53</v>
      </c>
      <c r="I923" s="130" t="s">
        <v>66</v>
      </c>
      <c r="J923" s="130" t="s">
        <v>45</v>
      </c>
      <c r="K923" s="130" t="s">
        <v>44</v>
      </c>
    </row>
    <row r="924" spans="1:11" x14ac:dyDescent="0.35">
      <c r="A924" s="130">
        <v>260</v>
      </c>
      <c r="B924" s="130">
        <v>37</v>
      </c>
      <c r="C924" s="130" t="s">
        <v>92</v>
      </c>
      <c r="D924" s="130">
        <v>24506</v>
      </c>
      <c r="E924" s="130" t="s">
        <v>224</v>
      </c>
      <c r="F924" s="130">
        <v>3.3830893850685402</v>
      </c>
      <c r="G924" s="130" t="s">
        <v>53</v>
      </c>
      <c r="H924" s="130" t="s">
        <v>53</v>
      </c>
      <c r="I924" s="130" t="s">
        <v>66</v>
      </c>
      <c r="J924" s="130" t="s">
        <v>45</v>
      </c>
      <c r="K924" s="130" t="s">
        <v>44</v>
      </c>
    </row>
    <row r="925" spans="1:11" x14ac:dyDescent="0.35">
      <c r="A925" s="130">
        <v>265</v>
      </c>
      <c r="B925" s="130">
        <v>37</v>
      </c>
      <c r="C925" s="130" t="s">
        <v>92</v>
      </c>
      <c r="D925" s="130">
        <v>24667</v>
      </c>
      <c r="E925" s="130" t="s">
        <v>224</v>
      </c>
      <c r="F925" s="130">
        <v>3.3830893850685402</v>
      </c>
      <c r="G925" s="130" t="s">
        <v>53</v>
      </c>
      <c r="H925" s="130" t="s">
        <v>53</v>
      </c>
      <c r="I925" s="130" t="s">
        <v>66</v>
      </c>
      <c r="J925" s="130" t="s">
        <v>45</v>
      </c>
      <c r="K925" s="130" t="s">
        <v>44</v>
      </c>
    </row>
    <row r="926" spans="1:11" x14ac:dyDescent="0.35">
      <c r="A926" s="130">
        <v>270</v>
      </c>
      <c r="B926" s="130">
        <v>37</v>
      </c>
      <c r="C926" s="130" t="s">
        <v>92</v>
      </c>
      <c r="D926" s="130">
        <v>24826</v>
      </c>
      <c r="E926" s="130" t="s">
        <v>224</v>
      </c>
      <c r="F926" s="130">
        <v>3.3830893850685402</v>
      </c>
      <c r="G926" s="130" t="s">
        <v>53</v>
      </c>
      <c r="H926" s="130" t="s">
        <v>53</v>
      </c>
      <c r="I926" s="130" t="s">
        <v>66</v>
      </c>
      <c r="J926" s="130" t="s">
        <v>45</v>
      </c>
      <c r="K926" s="130" t="s">
        <v>44</v>
      </c>
    </row>
    <row r="927" spans="1:11" x14ac:dyDescent="0.35">
      <c r="A927" s="130">
        <v>275</v>
      </c>
      <c r="B927" s="130">
        <v>37</v>
      </c>
      <c r="C927" s="130" t="s">
        <v>92</v>
      </c>
      <c r="D927" s="130">
        <v>24495</v>
      </c>
      <c r="E927" s="130" t="s">
        <v>224</v>
      </c>
      <c r="F927" s="130">
        <v>3.3830893850685402</v>
      </c>
      <c r="G927" s="130" t="s">
        <v>53</v>
      </c>
      <c r="H927" s="130" t="s">
        <v>53</v>
      </c>
      <c r="I927" s="130" t="s">
        <v>66</v>
      </c>
      <c r="J927" s="130" t="s">
        <v>45</v>
      </c>
      <c r="K927" s="130" t="s">
        <v>44</v>
      </c>
    </row>
    <row r="928" spans="1:11" x14ac:dyDescent="0.35">
      <c r="A928" s="130">
        <v>280</v>
      </c>
      <c r="B928" s="130">
        <v>37</v>
      </c>
      <c r="C928" s="130" t="s">
        <v>92</v>
      </c>
      <c r="D928" s="130">
        <v>24552</v>
      </c>
      <c r="E928" s="130" t="s">
        <v>224</v>
      </c>
      <c r="F928" s="130">
        <v>3.3830893850685402</v>
      </c>
      <c r="G928" s="130" t="s">
        <v>53</v>
      </c>
      <c r="H928" s="130" t="s">
        <v>53</v>
      </c>
      <c r="I928" s="130" t="s">
        <v>66</v>
      </c>
      <c r="J928" s="130" t="s">
        <v>45</v>
      </c>
      <c r="K928" s="130" t="s">
        <v>44</v>
      </c>
    </row>
    <row r="929" spans="1:11" x14ac:dyDescent="0.35">
      <c r="A929" s="130">
        <v>285</v>
      </c>
      <c r="B929" s="130">
        <v>37</v>
      </c>
      <c r="C929" s="130" t="s">
        <v>92</v>
      </c>
      <c r="D929" s="130">
        <v>24661</v>
      </c>
      <c r="E929" s="130" t="s">
        <v>224</v>
      </c>
      <c r="F929" s="130">
        <v>3.3830893850685402</v>
      </c>
      <c r="G929" s="130" t="s">
        <v>53</v>
      </c>
      <c r="H929" s="130" t="s">
        <v>53</v>
      </c>
      <c r="I929" s="130" t="s">
        <v>66</v>
      </c>
      <c r="J929" s="130" t="s">
        <v>45</v>
      </c>
      <c r="K929" s="130" t="s">
        <v>44</v>
      </c>
    </row>
    <row r="930" spans="1:11" x14ac:dyDescent="0.35">
      <c r="A930" s="130">
        <v>290</v>
      </c>
      <c r="B930" s="130">
        <v>37</v>
      </c>
      <c r="C930" s="130" t="s">
        <v>92</v>
      </c>
      <c r="D930" s="130">
        <v>24608</v>
      </c>
      <c r="E930" s="130" t="s">
        <v>224</v>
      </c>
      <c r="F930" s="130">
        <v>3.3830893850685402</v>
      </c>
      <c r="G930" s="130" t="s">
        <v>53</v>
      </c>
      <c r="H930" s="130" t="s">
        <v>53</v>
      </c>
      <c r="I930" s="130" t="s">
        <v>66</v>
      </c>
      <c r="J930" s="130" t="s">
        <v>45</v>
      </c>
      <c r="K930" s="130" t="s">
        <v>44</v>
      </c>
    </row>
    <row r="931" spans="1:11" x14ac:dyDescent="0.35">
      <c r="A931" s="130">
        <v>295</v>
      </c>
      <c r="B931" s="130">
        <v>37</v>
      </c>
      <c r="C931" s="130" t="s">
        <v>92</v>
      </c>
      <c r="D931" s="130">
        <v>24729</v>
      </c>
      <c r="E931" s="130" t="s">
        <v>224</v>
      </c>
      <c r="F931" s="130">
        <v>3.3830893850685402</v>
      </c>
      <c r="G931" s="130" t="s">
        <v>53</v>
      </c>
      <c r="H931" s="130" t="s">
        <v>53</v>
      </c>
      <c r="I931" s="130" t="s">
        <v>66</v>
      </c>
      <c r="J931" s="130" t="s">
        <v>45</v>
      </c>
      <c r="K931" s="130" t="s">
        <v>44</v>
      </c>
    </row>
    <row r="932" spans="1:11" x14ac:dyDescent="0.35">
      <c r="A932" s="130">
        <v>300</v>
      </c>
      <c r="B932" s="130">
        <v>37</v>
      </c>
      <c r="C932" s="130" t="s">
        <v>92</v>
      </c>
      <c r="D932" s="130">
        <v>24648</v>
      </c>
      <c r="E932" s="130" t="s">
        <v>224</v>
      </c>
      <c r="F932" s="130">
        <v>3.3830893850685402</v>
      </c>
      <c r="G932" s="130" t="s">
        <v>53</v>
      </c>
      <c r="H932" s="130" t="s">
        <v>53</v>
      </c>
      <c r="I932" s="130" t="s">
        <v>66</v>
      </c>
      <c r="J932" s="130" t="s">
        <v>45</v>
      </c>
      <c r="K932" s="130" t="s">
        <v>44</v>
      </c>
    </row>
    <row r="933" spans="1:11" x14ac:dyDescent="0.35">
      <c r="A933" s="130">
        <v>305</v>
      </c>
      <c r="B933" s="130">
        <v>37</v>
      </c>
      <c r="C933" s="130" t="s">
        <v>92</v>
      </c>
      <c r="D933" s="130">
        <v>24676</v>
      </c>
      <c r="E933" s="130" t="s">
        <v>224</v>
      </c>
      <c r="F933" s="130">
        <v>3.3830893850685402</v>
      </c>
      <c r="G933" s="130" t="s">
        <v>53</v>
      </c>
      <c r="H933" s="130" t="s">
        <v>53</v>
      </c>
      <c r="I933" s="130" t="s">
        <v>66</v>
      </c>
      <c r="J933" s="130" t="s">
        <v>45</v>
      </c>
      <c r="K933" s="130" t="s">
        <v>44</v>
      </c>
    </row>
    <row r="934" spans="1:11" x14ac:dyDescent="0.35">
      <c r="A934" s="130">
        <v>310</v>
      </c>
      <c r="B934" s="130">
        <v>37</v>
      </c>
      <c r="C934" s="130" t="s">
        <v>92</v>
      </c>
      <c r="D934" s="130">
        <v>24623</v>
      </c>
      <c r="E934" s="130" t="s">
        <v>224</v>
      </c>
      <c r="F934" s="130">
        <v>3.3830893850685402</v>
      </c>
      <c r="G934" s="130" t="s">
        <v>53</v>
      </c>
      <c r="H934" s="130" t="s">
        <v>53</v>
      </c>
      <c r="I934" s="130" t="s">
        <v>66</v>
      </c>
      <c r="J934" s="130" t="s">
        <v>45</v>
      </c>
      <c r="K934" s="130" t="s">
        <v>44</v>
      </c>
    </row>
    <row r="935" spans="1:11" x14ac:dyDescent="0.35">
      <c r="A935" s="130">
        <v>315</v>
      </c>
      <c r="B935" s="130">
        <v>37.1</v>
      </c>
      <c r="C935" s="130" t="s">
        <v>92</v>
      </c>
      <c r="D935" s="130">
        <v>24614</v>
      </c>
      <c r="E935" s="130" t="s">
        <v>224</v>
      </c>
      <c r="F935" s="130">
        <v>3.3830893850685402</v>
      </c>
      <c r="G935" s="130" t="s">
        <v>53</v>
      </c>
      <c r="H935" s="130" t="s">
        <v>53</v>
      </c>
      <c r="I935" s="130" t="s">
        <v>66</v>
      </c>
      <c r="J935" s="130" t="s">
        <v>45</v>
      </c>
      <c r="K935" s="130" t="s">
        <v>44</v>
      </c>
    </row>
    <row r="936" spans="1:11" x14ac:dyDescent="0.35">
      <c r="A936" s="130">
        <v>320</v>
      </c>
      <c r="B936" s="130">
        <v>37</v>
      </c>
      <c r="C936" s="130" t="s">
        <v>92</v>
      </c>
      <c r="D936" s="130">
        <v>24819</v>
      </c>
      <c r="E936" s="130" t="s">
        <v>224</v>
      </c>
      <c r="F936" s="130">
        <v>3.3830893850685402</v>
      </c>
      <c r="G936" s="130" t="s">
        <v>53</v>
      </c>
      <c r="H936" s="130" t="s">
        <v>53</v>
      </c>
      <c r="I936" s="130" t="s">
        <v>66</v>
      </c>
      <c r="J936" s="130" t="s">
        <v>45</v>
      </c>
      <c r="K936" s="130" t="s">
        <v>44</v>
      </c>
    </row>
    <row r="937" spans="1:11" x14ac:dyDescent="0.35">
      <c r="A937" s="130">
        <v>325</v>
      </c>
      <c r="B937" s="130">
        <v>37</v>
      </c>
      <c r="C937" s="130" t="s">
        <v>92</v>
      </c>
      <c r="D937" s="130">
        <v>24555</v>
      </c>
      <c r="E937" s="130" t="s">
        <v>224</v>
      </c>
      <c r="F937" s="130">
        <v>3.3830893850685402</v>
      </c>
      <c r="G937" s="130" t="s">
        <v>53</v>
      </c>
      <c r="H937" s="130" t="s">
        <v>53</v>
      </c>
      <c r="I937" s="130" t="s">
        <v>66</v>
      </c>
      <c r="J937" s="130" t="s">
        <v>45</v>
      </c>
      <c r="K937" s="130" t="s">
        <v>44</v>
      </c>
    </row>
    <row r="938" spans="1:11" x14ac:dyDescent="0.35">
      <c r="A938" s="130">
        <v>330</v>
      </c>
      <c r="B938" s="130">
        <v>37</v>
      </c>
      <c r="C938" s="130" t="s">
        <v>92</v>
      </c>
      <c r="D938" s="130">
        <v>24606</v>
      </c>
      <c r="E938" s="130" t="s">
        <v>224</v>
      </c>
      <c r="F938" s="130">
        <v>3.3830893850685402</v>
      </c>
      <c r="G938" s="130" t="s">
        <v>53</v>
      </c>
      <c r="H938" s="130" t="s">
        <v>53</v>
      </c>
      <c r="I938" s="130" t="s">
        <v>66</v>
      </c>
      <c r="J938" s="130" t="s">
        <v>45</v>
      </c>
      <c r="K938" s="130" t="s">
        <v>44</v>
      </c>
    </row>
    <row r="939" spans="1:11" x14ac:dyDescent="0.35">
      <c r="A939" s="130">
        <v>335</v>
      </c>
      <c r="B939" s="130">
        <v>37</v>
      </c>
      <c r="C939" s="130" t="s">
        <v>92</v>
      </c>
      <c r="D939" s="130">
        <v>24691</v>
      </c>
      <c r="E939" s="130" t="s">
        <v>224</v>
      </c>
      <c r="F939" s="130">
        <v>3.3830893850685402</v>
      </c>
      <c r="G939" s="130" t="s">
        <v>53</v>
      </c>
      <c r="H939" s="130" t="s">
        <v>53</v>
      </c>
      <c r="I939" s="130" t="s">
        <v>66</v>
      </c>
      <c r="J939" s="130" t="s">
        <v>45</v>
      </c>
      <c r="K939" s="130" t="s">
        <v>44</v>
      </c>
    </row>
    <row r="940" spans="1:11" x14ac:dyDescent="0.35">
      <c r="A940" s="130">
        <v>340</v>
      </c>
      <c r="B940" s="130">
        <v>37</v>
      </c>
      <c r="C940" s="130" t="s">
        <v>92</v>
      </c>
      <c r="D940" s="130">
        <v>24921</v>
      </c>
      <c r="E940" s="130" t="s">
        <v>224</v>
      </c>
      <c r="F940" s="130">
        <v>3.3830893850685402</v>
      </c>
      <c r="G940" s="130" t="s">
        <v>53</v>
      </c>
      <c r="H940" s="130" t="s">
        <v>53</v>
      </c>
      <c r="I940" s="130" t="s">
        <v>66</v>
      </c>
      <c r="J940" s="130" t="s">
        <v>45</v>
      </c>
      <c r="K940" s="130" t="s">
        <v>44</v>
      </c>
    </row>
    <row r="941" spans="1:11" x14ac:dyDescent="0.35">
      <c r="A941" s="130">
        <v>345</v>
      </c>
      <c r="B941" s="130">
        <v>37</v>
      </c>
      <c r="C941" s="130" t="s">
        <v>92</v>
      </c>
      <c r="D941" s="130">
        <v>24776</v>
      </c>
      <c r="E941" s="130" t="s">
        <v>224</v>
      </c>
      <c r="F941" s="130">
        <v>3.3830893850685402</v>
      </c>
      <c r="G941" s="130" t="s">
        <v>53</v>
      </c>
      <c r="H941" s="130" t="s">
        <v>53</v>
      </c>
      <c r="I941" s="130" t="s">
        <v>66</v>
      </c>
      <c r="J941" s="130" t="s">
        <v>45</v>
      </c>
      <c r="K941" s="130" t="s">
        <v>44</v>
      </c>
    </row>
    <row r="942" spans="1:11" x14ac:dyDescent="0.35">
      <c r="A942" s="130">
        <v>350</v>
      </c>
      <c r="B942" s="130">
        <v>37</v>
      </c>
      <c r="C942" s="130" t="s">
        <v>92</v>
      </c>
      <c r="D942" s="130">
        <v>24662</v>
      </c>
      <c r="E942" s="130" t="s">
        <v>224</v>
      </c>
      <c r="F942" s="130">
        <v>3.3830893850685402</v>
      </c>
      <c r="G942" s="130" t="s">
        <v>53</v>
      </c>
      <c r="H942" s="130" t="s">
        <v>53</v>
      </c>
      <c r="I942" s="130" t="s">
        <v>66</v>
      </c>
      <c r="J942" s="130" t="s">
        <v>45</v>
      </c>
      <c r="K942" s="130" t="s">
        <v>44</v>
      </c>
    </row>
    <row r="943" spans="1:11" x14ac:dyDescent="0.35">
      <c r="A943" s="130">
        <v>355</v>
      </c>
      <c r="B943" s="130">
        <v>37</v>
      </c>
      <c r="C943" s="130" t="s">
        <v>92</v>
      </c>
      <c r="D943" s="130">
        <v>24599</v>
      </c>
      <c r="E943" s="130" t="s">
        <v>224</v>
      </c>
      <c r="F943" s="130">
        <v>3.3830893850685402</v>
      </c>
      <c r="G943" s="130" t="s">
        <v>53</v>
      </c>
      <c r="H943" s="130" t="s">
        <v>53</v>
      </c>
      <c r="I943" s="130" t="s">
        <v>66</v>
      </c>
      <c r="J943" s="130" t="s">
        <v>45</v>
      </c>
      <c r="K943" s="130" t="s">
        <v>44</v>
      </c>
    </row>
    <row r="944" spans="1:11" x14ac:dyDescent="0.35">
      <c r="A944" s="130">
        <v>360</v>
      </c>
      <c r="B944" s="130">
        <v>37</v>
      </c>
      <c r="C944" s="130" t="s">
        <v>92</v>
      </c>
      <c r="D944" s="130">
        <v>24549</v>
      </c>
      <c r="E944" s="130" t="s">
        <v>224</v>
      </c>
      <c r="F944" s="130">
        <v>3.3830893850685402</v>
      </c>
      <c r="G944" s="130" t="s">
        <v>53</v>
      </c>
      <c r="H944" s="130" t="s">
        <v>53</v>
      </c>
      <c r="I944" s="130" t="s">
        <v>66</v>
      </c>
      <c r="J944" s="130" t="s">
        <v>45</v>
      </c>
      <c r="K944" s="130" t="s">
        <v>44</v>
      </c>
    </row>
    <row r="945" spans="1:11" x14ac:dyDescent="0.35">
      <c r="A945" s="130">
        <v>365</v>
      </c>
      <c r="B945" s="130">
        <v>37</v>
      </c>
      <c r="C945" s="130" t="s">
        <v>92</v>
      </c>
      <c r="D945" s="130">
        <v>24639</v>
      </c>
      <c r="E945" s="130" t="s">
        <v>224</v>
      </c>
      <c r="F945" s="130">
        <v>3.3830893850685402</v>
      </c>
      <c r="G945" s="130" t="s">
        <v>53</v>
      </c>
      <c r="H945" s="130" t="s">
        <v>53</v>
      </c>
      <c r="I945" s="130" t="s">
        <v>66</v>
      </c>
      <c r="J945" s="130" t="s">
        <v>45</v>
      </c>
      <c r="K945" s="130" t="s">
        <v>44</v>
      </c>
    </row>
    <row r="946" spans="1:11" x14ac:dyDescent="0.35">
      <c r="A946" s="130">
        <v>370</v>
      </c>
      <c r="B946" s="130">
        <v>37</v>
      </c>
      <c r="C946" s="130" t="s">
        <v>92</v>
      </c>
      <c r="D946" s="130">
        <v>24684</v>
      </c>
      <c r="E946" s="130" t="s">
        <v>224</v>
      </c>
      <c r="F946" s="130">
        <v>3.3830893850685402</v>
      </c>
      <c r="G946" s="130" t="s">
        <v>53</v>
      </c>
      <c r="H946" s="130" t="s">
        <v>53</v>
      </c>
      <c r="I946" s="130" t="s">
        <v>66</v>
      </c>
      <c r="J946" s="130" t="s">
        <v>45</v>
      </c>
      <c r="K946" s="130" t="s">
        <v>44</v>
      </c>
    </row>
    <row r="947" spans="1:11" x14ac:dyDescent="0.35">
      <c r="A947" s="130">
        <v>375</v>
      </c>
      <c r="B947" s="130">
        <v>37</v>
      </c>
      <c r="C947" s="130" t="s">
        <v>92</v>
      </c>
      <c r="D947" s="130">
        <v>24513</v>
      </c>
      <c r="E947" s="130" t="s">
        <v>224</v>
      </c>
      <c r="F947" s="130">
        <v>3.3830893850685402</v>
      </c>
      <c r="G947" s="130" t="s">
        <v>53</v>
      </c>
      <c r="H947" s="130" t="s">
        <v>53</v>
      </c>
      <c r="I947" s="130" t="s">
        <v>66</v>
      </c>
      <c r="J947" s="130" t="s">
        <v>45</v>
      </c>
      <c r="K947" s="130" t="s">
        <v>44</v>
      </c>
    </row>
    <row r="948" spans="1:11" x14ac:dyDescent="0.35">
      <c r="A948" s="130">
        <v>380</v>
      </c>
      <c r="B948" s="130">
        <v>37</v>
      </c>
      <c r="C948" s="130" t="s">
        <v>92</v>
      </c>
      <c r="D948" s="130">
        <v>24447</v>
      </c>
      <c r="E948" s="130" t="s">
        <v>224</v>
      </c>
      <c r="F948" s="130">
        <v>3.3830893850685402</v>
      </c>
      <c r="G948" s="130" t="s">
        <v>53</v>
      </c>
      <c r="H948" s="130" t="s">
        <v>53</v>
      </c>
      <c r="I948" s="130" t="s">
        <v>66</v>
      </c>
      <c r="J948" s="130" t="s">
        <v>45</v>
      </c>
      <c r="K948" s="130" t="s">
        <v>44</v>
      </c>
    </row>
    <row r="949" spans="1:11" x14ac:dyDescent="0.35">
      <c r="A949" s="130">
        <v>385</v>
      </c>
      <c r="B949" s="130">
        <v>37</v>
      </c>
      <c r="C949" s="130" t="s">
        <v>92</v>
      </c>
      <c r="D949" s="130">
        <v>24462</v>
      </c>
      <c r="E949" s="130" t="s">
        <v>224</v>
      </c>
      <c r="F949" s="130">
        <v>3.3830893850685402</v>
      </c>
      <c r="G949" s="130" t="s">
        <v>53</v>
      </c>
      <c r="H949" s="130" t="s">
        <v>53</v>
      </c>
      <c r="I949" s="130" t="s">
        <v>66</v>
      </c>
      <c r="J949" s="130" t="s">
        <v>45</v>
      </c>
      <c r="K949" s="130" t="s">
        <v>44</v>
      </c>
    </row>
    <row r="950" spans="1:11" x14ac:dyDescent="0.35">
      <c r="A950" s="130">
        <v>390</v>
      </c>
      <c r="B950" s="130">
        <v>37</v>
      </c>
      <c r="C950" s="130" t="s">
        <v>92</v>
      </c>
      <c r="D950" s="130">
        <v>24700</v>
      </c>
      <c r="E950" s="130" t="s">
        <v>224</v>
      </c>
      <c r="F950" s="130">
        <v>3.3830893850685402</v>
      </c>
      <c r="G950" s="130" t="s">
        <v>53</v>
      </c>
      <c r="H950" s="130" t="s">
        <v>53</v>
      </c>
      <c r="I950" s="130" t="s">
        <v>66</v>
      </c>
      <c r="J950" s="130" t="s">
        <v>45</v>
      </c>
      <c r="K950" s="130" t="s">
        <v>44</v>
      </c>
    </row>
    <row r="951" spans="1:11" x14ac:dyDescent="0.35">
      <c r="A951" s="130">
        <v>395</v>
      </c>
      <c r="B951" s="130">
        <v>37</v>
      </c>
      <c r="C951" s="130" t="s">
        <v>92</v>
      </c>
      <c r="D951" s="130">
        <v>24835</v>
      </c>
      <c r="E951" s="130" t="s">
        <v>224</v>
      </c>
      <c r="F951" s="130">
        <v>3.3830893850685402</v>
      </c>
      <c r="G951" s="130" t="s">
        <v>53</v>
      </c>
      <c r="H951" s="130" t="s">
        <v>53</v>
      </c>
      <c r="I951" s="130" t="s">
        <v>66</v>
      </c>
      <c r="J951" s="130" t="s">
        <v>45</v>
      </c>
      <c r="K951" s="130" t="s">
        <v>44</v>
      </c>
    </row>
    <row r="952" spans="1:11" x14ac:dyDescent="0.35">
      <c r="A952" s="130">
        <v>400</v>
      </c>
      <c r="B952" s="130">
        <v>37</v>
      </c>
      <c r="C952" s="130" t="s">
        <v>92</v>
      </c>
      <c r="D952" s="130">
        <v>24836</v>
      </c>
      <c r="E952" s="130" t="s">
        <v>224</v>
      </c>
      <c r="F952" s="130">
        <v>3.3830893850685402</v>
      </c>
      <c r="G952" s="130" t="s">
        <v>53</v>
      </c>
      <c r="H952" s="130" t="s">
        <v>53</v>
      </c>
      <c r="I952" s="130" t="s">
        <v>66</v>
      </c>
      <c r="J952" s="130" t="s">
        <v>45</v>
      </c>
      <c r="K952" s="130" t="s">
        <v>44</v>
      </c>
    </row>
    <row r="953" spans="1:11" x14ac:dyDescent="0.35">
      <c r="A953" s="130">
        <v>405</v>
      </c>
      <c r="B953" s="130">
        <v>37</v>
      </c>
      <c r="C953" s="130" t="s">
        <v>92</v>
      </c>
      <c r="D953" s="130">
        <v>24395</v>
      </c>
      <c r="E953" s="130" t="s">
        <v>224</v>
      </c>
      <c r="F953" s="130">
        <v>3.3830893850685402</v>
      </c>
      <c r="G953" s="130" t="s">
        <v>53</v>
      </c>
      <c r="H953" s="130" t="s">
        <v>53</v>
      </c>
      <c r="I953" s="130" t="s">
        <v>66</v>
      </c>
      <c r="J953" s="130" t="s">
        <v>45</v>
      </c>
      <c r="K953" s="130" t="s">
        <v>44</v>
      </c>
    </row>
    <row r="954" spans="1:11" x14ac:dyDescent="0.35">
      <c r="A954" s="130">
        <v>410</v>
      </c>
      <c r="B954" s="130">
        <v>37</v>
      </c>
      <c r="C954" s="130" t="s">
        <v>92</v>
      </c>
      <c r="D954" s="130">
        <v>24253</v>
      </c>
      <c r="E954" s="130" t="s">
        <v>224</v>
      </c>
      <c r="F954" s="130">
        <v>3.3830893850685402</v>
      </c>
      <c r="G954" s="130" t="s">
        <v>53</v>
      </c>
      <c r="H954" s="130" t="s">
        <v>53</v>
      </c>
      <c r="I954" s="130" t="s">
        <v>66</v>
      </c>
      <c r="J954" s="130" t="s">
        <v>45</v>
      </c>
      <c r="K954" s="130" t="s">
        <v>44</v>
      </c>
    </row>
    <row r="955" spans="1:11" x14ac:dyDescent="0.35">
      <c r="A955" s="130">
        <v>415</v>
      </c>
      <c r="B955" s="130">
        <v>37</v>
      </c>
      <c r="C955" s="130" t="s">
        <v>92</v>
      </c>
      <c r="D955" s="130">
        <v>24381</v>
      </c>
      <c r="E955" s="130" t="s">
        <v>224</v>
      </c>
      <c r="F955" s="130">
        <v>3.3830893850685402</v>
      </c>
      <c r="G955" s="130" t="s">
        <v>53</v>
      </c>
      <c r="H955" s="130" t="s">
        <v>53</v>
      </c>
      <c r="I955" s="130" t="s">
        <v>66</v>
      </c>
      <c r="J955" s="130" t="s">
        <v>45</v>
      </c>
      <c r="K955" s="130" t="s">
        <v>44</v>
      </c>
    </row>
    <row r="956" spans="1:11" x14ac:dyDescent="0.35">
      <c r="A956" s="130">
        <v>420</v>
      </c>
      <c r="B956" s="130">
        <v>37</v>
      </c>
      <c r="C956" s="130" t="s">
        <v>92</v>
      </c>
      <c r="D956" s="130">
        <v>24520</v>
      </c>
      <c r="E956" s="130" t="s">
        <v>224</v>
      </c>
      <c r="F956" s="130">
        <v>3.3830893850685402</v>
      </c>
      <c r="G956" s="130" t="s">
        <v>53</v>
      </c>
      <c r="H956" s="130" t="s">
        <v>53</v>
      </c>
      <c r="I956" s="130" t="s">
        <v>66</v>
      </c>
      <c r="J956" s="130" t="s">
        <v>45</v>
      </c>
      <c r="K956" s="130" t="s">
        <v>44</v>
      </c>
    </row>
    <row r="957" spans="1:11" x14ac:dyDescent="0.35">
      <c r="A957" s="130">
        <v>425</v>
      </c>
      <c r="B957" s="130">
        <v>37</v>
      </c>
      <c r="C957" s="130" t="s">
        <v>92</v>
      </c>
      <c r="D957" s="130">
        <v>24416</v>
      </c>
      <c r="E957" s="130" t="s">
        <v>224</v>
      </c>
      <c r="F957" s="130">
        <v>3.3830893850685402</v>
      </c>
      <c r="G957" s="130" t="s">
        <v>53</v>
      </c>
      <c r="H957" s="130" t="s">
        <v>53</v>
      </c>
      <c r="I957" s="130" t="s">
        <v>66</v>
      </c>
      <c r="J957" s="130" t="s">
        <v>45</v>
      </c>
      <c r="K957" s="130" t="s">
        <v>44</v>
      </c>
    </row>
    <row r="958" spans="1:11" x14ac:dyDescent="0.35">
      <c r="A958" s="130">
        <v>430</v>
      </c>
      <c r="B958" s="130">
        <v>37</v>
      </c>
      <c r="C958" s="130" t="s">
        <v>92</v>
      </c>
      <c r="D958" s="130">
        <v>24514</v>
      </c>
      <c r="E958" s="130" t="s">
        <v>224</v>
      </c>
      <c r="F958" s="130">
        <v>3.3830893850685402</v>
      </c>
      <c r="G958" s="130" t="s">
        <v>53</v>
      </c>
      <c r="H958" s="130" t="s">
        <v>53</v>
      </c>
      <c r="I958" s="130" t="s">
        <v>66</v>
      </c>
      <c r="J958" s="130" t="s">
        <v>45</v>
      </c>
      <c r="K958" s="130" t="s">
        <v>44</v>
      </c>
    </row>
    <row r="959" spans="1:11" x14ac:dyDescent="0.35">
      <c r="A959" s="130">
        <v>435</v>
      </c>
      <c r="B959" s="130">
        <v>37.1</v>
      </c>
      <c r="C959" s="130" t="s">
        <v>92</v>
      </c>
      <c r="D959" s="130">
        <v>24198</v>
      </c>
      <c r="E959" s="130" t="s">
        <v>224</v>
      </c>
      <c r="F959" s="130">
        <v>3.3830893850685402</v>
      </c>
      <c r="G959" s="130" t="s">
        <v>53</v>
      </c>
      <c r="H959" s="130" t="s">
        <v>53</v>
      </c>
      <c r="I959" s="130" t="s">
        <v>66</v>
      </c>
      <c r="J959" s="130" t="s">
        <v>45</v>
      </c>
      <c r="K959" s="130" t="s">
        <v>44</v>
      </c>
    </row>
    <row r="960" spans="1:11" x14ac:dyDescent="0.35">
      <c r="A960" s="130">
        <v>440</v>
      </c>
      <c r="B960" s="130">
        <v>37</v>
      </c>
      <c r="C960" s="130" t="s">
        <v>92</v>
      </c>
      <c r="D960" s="130">
        <v>24464</v>
      </c>
      <c r="E960" s="130" t="s">
        <v>224</v>
      </c>
      <c r="F960" s="130">
        <v>3.3830893850685402</v>
      </c>
      <c r="G960" s="130" t="s">
        <v>53</v>
      </c>
      <c r="H960" s="130" t="s">
        <v>53</v>
      </c>
      <c r="I960" s="130" t="s">
        <v>66</v>
      </c>
      <c r="J960" s="130" t="s">
        <v>45</v>
      </c>
      <c r="K960" s="130" t="s">
        <v>44</v>
      </c>
    </row>
    <row r="961" spans="1:11" x14ac:dyDescent="0.35">
      <c r="A961" s="130">
        <v>445</v>
      </c>
      <c r="B961" s="130">
        <v>37</v>
      </c>
      <c r="C961" s="130" t="s">
        <v>92</v>
      </c>
      <c r="D961" s="130">
        <v>24655</v>
      </c>
      <c r="E961" s="130" t="s">
        <v>224</v>
      </c>
      <c r="F961" s="130">
        <v>3.3830893850685402</v>
      </c>
      <c r="G961" s="130" t="s">
        <v>53</v>
      </c>
      <c r="H961" s="130" t="s">
        <v>53</v>
      </c>
      <c r="I961" s="130" t="s">
        <v>66</v>
      </c>
      <c r="J961" s="130" t="s">
        <v>45</v>
      </c>
      <c r="K961" s="130" t="s">
        <v>44</v>
      </c>
    </row>
    <row r="962" spans="1:11" x14ac:dyDescent="0.35">
      <c r="A962" s="130">
        <v>450</v>
      </c>
      <c r="B962" s="130">
        <v>37</v>
      </c>
      <c r="C962" s="130" t="s">
        <v>92</v>
      </c>
      <c r="D962" s="130">
        <v>24386</v>
      </c>
      <c r="E962" s="130" t="s">
        <v>224</v>
      </c>
      <c r="F962" s="130">
        <v>3.3830893850685402</v>
      </c>
      <c r="G962" s="130" t="s">
        <v>53</v>
      </c>
      <c r="H962" s="130" t="s">
        <v>53</v>
      </c>
      <c r="I962" s="130" t="s">
        <v>66</v>
      </c>
      <c r="J962" s="130" t="s">
        <v>45</v>
      </c>
      <c r="K962" s="130" t="s">
        <v>44</v>
      </c>
    </row>
    <row r="963" spans="1:11" x14ac:dyDescent="0.35">
      <c r="A963" s="130">
        <v>455</v>
      </c>
      <c r="B963" s="130">
        <v>37</v>
      </c>
      <c r="C963" s="130" t="s">
        <v>92</v>
      </c>
      <c r="D963" s="130">
        <v>24624</v>
      </c>
      <c r="E963" s="130" t="s">
        <v>224</v>
      </c>
      <c r="F963" s="130">
        <v>3.3830893850685402</v>
      </c>
      <c r="G963" s="130" t="s">
        <v>53</v>
      </c>
      <c r="H963" s="130" t="s">
        <v>53</v>
      </c>
      <c r="I963" s="130" t="s">
        <v>66</v>
      </c>
      <c r="J963" s="130" t="s">
        <v>45</v>
      </c>
      <c r="K963" s="130" t="s">
        <v>44</v>
      </c>
    </row>
    <row r="964" spans="1:11" x14ac:dyDescent="0.35">
      <c r="A964" s="130">
        <v>460</v>
      </c>
      <c r="B964" s="130">
        <v>37</v>
      </c>
      <c r="C964" s="130" t="s">
        <v>92</v>
      </c>
      <c r="D964" s="130">
        <v>24410</v>
      </c>
      <c r="E964" s="130" t="s">
        <v>224</v>
      </c>
      <c r="F964" s="130">
        <v>3.3830893850685402</v>
      </c>
      <c r="G964" s="130" t="s">
        <v>53</v>
      </c>
      <c r="H964" s="130" t="s">
        <v>53</v>
      </c>
      <c r="I964" s="130" t="s">
        <v>66</v>
      </c>
      <c r="J964" s="130" t="s">
        <v>45</v>
      </c>
      <c r="K964" s="130" t="s">
        <v>44</v>
      </c>
    </row>
    <row r="965" spans="1:11" x14ac:dyDescent="0.35">
      <c r="A965" s="130">
        <v>465</v>
      </c>
      <c r="B965" s="130">
        <v>37</v>
      </c>
      <c r="C965" s="130" t="s">
        <v>92</v>
      </c>
      <c r="D965" s="130">
        <v>24549</v>
      </c>
      <c r="E965" s="130" t="s">
        <v>224</v>
      </c>
      <c r="F965" s="130">
        <v>3.3830893850685402</v>
      </c>
      <c r="G965" s="130" t="s">
        <v>53</v>
      </c>
      <c r="H965" s="130" t="s">
        <v>53</v>
      </c>
      <c r="I965" s="130" t="s">
        <v>66</v>
      </c>
      <c r="J965" s="130" t="s">
        <v>45</v>
      </c>
      <c r="K965" s="130" t="s">
        <v>44</v>
      </c>
    </row>
    <row r="966" spans="1:11" x14ac:dyDescent="0.35">
      <c r="A966" s="130">
        <v>470</v>
      </c>
      <c r="B966" s="130">
        <v>37</v>
      </c>
      <c r="C966" s="130" t="s">
        <v>92</v>
      </c>
      <c r="D966" s="130">
        <v>24260</v>
      </c>
      <c r="E966" s="130" t="s">
        <v>224</v>
      </c>
      <c r="F966" s="130">
        <v>3.3830893850685402</v>
      </c>
      <c r="G966" s="130" t="s">
        <v>53</v>
      </c>
      <c r="H966" s="130" t="s">
        <v>53</v>
      </c>
      <c r="I966" s="130" t="s">
        <v>66</v>
      </c>
      <c r="J966" s="130" t="s">
        <v>45</v>
      </c>
      <c r="K966" s="130" t="s">
        <v>44</v>
      </c>
    </row>
    <row r="967" spans="1:11" x14ac:dyDescent="0.35">
      <c r="A967" s="130">
        <v>475</v>
      </c>
      <c r="B967" s="130">
        <v>37</v>
      </c>
      <c r="C967" s="130" t="s">
        <v>92</v>
      </c>
      <c r="D967" s="130">
        <v>24447</v>
      </c>
      <c r="E967" s="130" t="s">
        <v>224</v>
      </c>
      <c r="F967" s="130">
        <v>3.3830893850685402</v>
      </c>
      <c r="G967" s="130" t="s">
        <v>53</v>
      </c>
      <c r="H967" s="130" t="s">
        <v>53</v>
      </c>
      <c r="I967" s="130" t="s">
        <v>66</v>
      </c>
      <c r="J967" s="130" t="s">
        <v>45</v>
      </c>
      <c r="K967" s="130" t="s">
        <v>44</v>
      </c>
    </row>
    <row r="968" spans="1:11" x14ac:dyDescent="0.35">
      <c r="A968" s="130">
        <v>480</v>
      </c>
      <c r="B968" s="130">
        <v>37</v>
      </c>
      <c r="C968" s="130" t="s">
        <v>92</v>
      </c>
      <c r="D968" s="130">
        <v>24562</v>
      </c>
      <c r="E968" s="130" t="s">
        <v>224</v>
      </c>
      <c r="F968" s="130">
        <v>3.3830893850685402</v>
      </c>
      <c r="G968" s="130" t="s">
        <v>53</v>
      </c>
      <c r="H968" s="130" t="s">
        <v>53</v>
      </c>
      <c r="I968" s="130" t="s">
        <v>66</v>
      </c>
      <c r="J968" s="130" t="s">
        <v>45</v>
      </c>
      <c r="K968" s="130" t="s">
        <v>44</v>
      </c>
    </row>
    <row r="969" spans="1:11" x14ac:dyDescent="0.35">
      <c r="A969" s="130">
        <v>485</v>
      </c>
      <c r="B969" s="130">
        <v>37</v>
      </c>
      <c r="C969" s="130" t="s">
        <v>92</v>
      </c>
      <c r="D969" s="130">
        <v>24691</v>
      </c>
      <c r="E969" s="130" t="s">
        <v>224</v>
      </c>
      <c r="F969" s="130">
        <v>3.3830893850685402</v>
      </c>
      <c r="G969" s="130" t="s">
        <v>53</v>
      </c>
      <c r="H969" s="130" t="s">
        <v>53</v>
      </c>
      <c r="I969" s="130" t="s">
        <v>66</v>
      </c>
      <c r="J969" s="130" t="s">
        <v>45</v>
      </c>
      <c r="K969" s="130" t="s">
        <v>44</v>
      </c>
    </row>
    <row r="970" spans="1:11" x14ac:dyDescent="0.35">
      <c r="A970" s="130">
        <v>490</v>
      </c>
      <c r="B970" s="130">
        <v>37</v>
      </c>
      <c r="C970" s="130" t="s">
        <v>92</v>
      </c>
      <c r="D970" s="130">
        <v>24555</v>
      </c>
      <c r="E970" s="130" t="s">
        <v>224</v>
      </c>
      <c r="F970" s="130">
        <v>3.3830893850685402</v>
      </c>
      <c r="G970" s="130" t="s">
        <v>53</v>
      </c>
      <c r="H970" s="130" t="s">
        <v>53</v>
      </c>
      <c r="I970" s="130" t="s">
        <v>66</v>
      </c>
      <c r="J970" s="130" t="s">
        <v>45</v>
      </c>
      <c r="K970" s="130" t="s">
        <v>44</v>
      </c>
    </row>
    <row r="971" spans="1:11" x14ac:dyDescent="0.35">
      <c r="A971" s="130">
        <v>495</v>
      </c>
      <c r="B971" s="130">
        <v>37</v>
      </c>
      <c r="C971" s="130" t="s">
        <v>92</v>
      </c>
      <c r="D971" s="130">
        <v>24386</v>
      </c>
      <c r="E971" s="130" t="s">
        <v>224</v>
      </c>
      <c r="F971" s="130">
        <v>3.3830893850685402</v>
      </c>
      <c r="G971" s="130" t="s">
        <v>53</v>
      </c>
      <c r="H971" s="130" t="s">
        <v>53</v>
      </c>
      <c r="I971" s="130" t="s">
        <v>66</v>
      </c>
      <c r="J971" s="130" t="s">
        <v>45</v>
      </c>
      <c r="K971" s="130" t="s">
        <v>44</v>
      </c>
    </row>
    <row r="972" spans="1:11" x14ac:dyDescent="0.35">
      <c r="A972" s="130">
        <v>500</v>
      </c>
      <c r="B972" s="130">
        <v>37</v>
      </c>
      <c r="C972" s="130" t="s">
        <v>92</v>
      </c>
      <c r="D972" s="130">
        <v>24517</v>
      </c>
      <c r="E972" s="130" t="s">
        <v>224</v>
      </c>
      <c r="F972" s="130">
        <v>3.3830893850685402</v>
      </c>
      <c r="G972" s="130" t="s">
        <v>53</v>
      </c>
      <c r="H972" s="130" t="s">
        <v>53</v>
      </c>
      <c r="I972" s="130" t="s">
        <v>66</v>
      </c>
      <c r="J972" s="130" t="s">
        <v>45</v>
      </c>
      <c r="K972" s="130" t="s">
        <v>44</v>
      </c>
    </row>
    <row r="973" spans="1:11" x14ac:dyDescent="0.35">
      <c r="A973" s="130">
        <v>505</v>
      </c>
      <c r="B973" s="130">
        <v>37</v>
      </c>
      <c r="C973" s="130" t="s">
        <v>92</v>
      </c>
      <c r="D973" s="130">
        <v>24425</v>
      </c>
      <c r="E973" s="130" t="s">
        <v>224</v>
      </c>
      <c r="F973" s="130">
        <v>3.3830893850685402</v>
      </c>
      <c r="G973" s="130" t="s">
        <v>53</v>
      </c>
      <c r="H973" s="130" t="s">
        <v>53</v>
      </c>
      <c r="I973" s="130" t="s">
        <v>66</v>
      </c>
      <c r="J973" s="130" t="s">
        <v>45</v>
      </c>
      <c r="K973" s="130" t="s">
        <v>44</v>
      </c>
    </row>
    <row r="974" spans="1:11" x14ac:dyDescent="0.35">
      <c r="A974" s="130">
        <v>510</v>
      </c>
      <c r="B974" s="130">
        <v>37</v>
      </c>
      <c r="C974" s="130" t="s">
        <v>92</v>
      </c>
      <c r="D974" s="130">
        <v>24218</v>
      </c>
      <c r="E974" s="130" t="s">
        <v>224</v>
      </c>
      <c r="F974" s="130">
        <v>3.3830893850685402</v>
      </c>
      <c r="G974" s="130" t="s">
        <v>53</v>
      </c>
      <c r="H974" s="130" t="s">
        <v>53</v>
      </c>
      <c r="I974" s="130" t="s">
        <v>66</v>
      </c>
      <c r="J974" s="130" t="s">
        <v>45</v>
      </c>
      <c r="K974" s="130" t="s">
        <v>44</v>
      </c>
    </row>
    <row r="975" spans="1:11" x14ac:dyDescent="0.35">
      <c r="A975" s="130">
        <v>515</v>
      </c>
      <c r="B975" s="130">
        <v>37</v>
      </c>
      <c r="C975" s="130" t="s">
        <v>92</v>
      </c>
      <c r="D975" s="130">
        <v>24432</v>
      </c>
      <c r="E975" s="130" t="s">
        <v>224</v>
      </c>
      <c r="F975" s="130">
        <v>3.3830893850685402</v>
      </c>
      <c r="G975" s="130" t="s">
        <v>53</v>
      </c>
      <c r="H975" s="130" t="s">
        <v>53</v>
      </c>
      <c r="I975" s="130" t="s">
        <v>66</v>
      </c>
      <c r="J975" s="130" t="s">
        <v>45</v>
      </c>
      <c r="K975" s="130" t="s">
        <v>44</v>
      </c>
    </row>
    <row r="976" spans="1:11" x14ac:dyDescent="0.35">
      <c r="A976" s="130">
        <v>520</v>
      </c>
      <c r="B976" s="130">
        <v>37</v>
      </c>
      <c r="C976" s="130" t="s">
        <v>92</v>
      </c>
      <c r="D976" s="130">
        <v>24615</v>
      </c>
      <c r="E976" s="130" t="s">
        <v>224</v>
      </c>
      <c r="F976" s="130">
        <v>3.3830893850685402</v>
      </c>
      <c r="G976" s="130" t="s">
        <v>53</v>
      </c>
      <c r="H976" s="130" t="s">
        <v>53</v>
      </c>
      <c r="I976" s="130" t="s">
        <v>66</v>
      </c>
      <c r="J976" s="130" t="s">
        <v>45</v>
      </c>
      <c r="K976" s="130" t="s">
        <v>44</v>
      </c>
    </row>
    <row r="977" spans="1:11" x14ac:dyDescent="0.35">
      <c r="A977" s="130">
        <v>525</v>
      </c>
      <c r="B977" s="130">
        <v>37</v>
      </c>
      <c r="C977" s="130" t="s">
        <v>92</v>
      </c>
      <c r="D977" s="130">
        <v>24201</v>
      </c>
      <c r="E977" s="130" t="s">
        <v>224</v>
      </c>
      <c r="F977" s="130">
        <v>3.3830893850685402</v>
      </c>
      <c r="G977" s="130" t="s">
        <v>53</v>
      </c>
      <c r="H977" s="130" t="s">
        <v>53</v>
      </c>
      <c r="I977" s="130" t="s">
        <v>66</v>
      </c>
      <c r="J977" s="130" t="s">
        <v>45</v>
      </c>
      <c r="K977" s="130" t="s">
        <v>44</v>
      </c>
    </row>
    <row r="978" spans="1:11" x14ac:dyDescent="0.35">
      <c r="A978" s="130">
        <v>530</v>
      </c>
      <c r="B978" s="130">
        <v>37</v>
      </c>
      <c r="C978" s="130" t="s">
        <v>92</v>
      </c>
      <c r="D978" s="130">
        <v>24340</v>
      </c>
      <c r="E978" s="130" t="s">
        <v>224</v>
      </c>
      <c r="F978" s="130">
        <v>3.3830893850685402</v>
      </c>
      <c r="G978" s="130" t="s">
        <v>53</v>
      </c>
      <c r="H978" s="130" t="s">
        <v>53</v>
      </c>
      <c r="I978" s="130" t="s">
        <v>66</v>
      </c>
      <c r="J978" s="130" t="s">
        <v>45</v>
      </c>
      <c r="K978" s="130" t="s">
        <v>44</v>
      </c>
    </row>
    <row r="979" spans="1:11" x14ac:dyDescent="0.35">
      <c r="A979" s="130">
        <v>535</v>
      </c>
      <c r="B979" s="130">
        <v>37</v>
      </c>
      <c r="C979" s="130" t="s">
        <v>92</v>
      </c>
      <c r="D979" s="130">
        <v>24165</v>
      </c>
      <c r="E979" s="130" t="s">
        <v>224</v>
      </c>
      <c r="F979" s="130">
        <v>3.3830893850685402</v>
      </c>
      <c r="G979" s="130" t="s">
        <v>53</v>
      </c>
      <c r="H979" s="130" t="s">
        <v>53</v>
      </c>
      <c r="I979" s="130" t="s">
        <v>66</v>
      </c>
      <c r="J979" s="130" t="s">
        <v>45</v>
      </c>
      <c r="K979" s="130" t="s">
        <v>44</v>
      </c>
    </row>
    <row r="980" spans="1:11" x14ac:dyDescent="0.35">
      <c r="A980" s="130">
        <v>540</v>
      </c>
      <c r="B980" s="130">
        <v>37</v>
      </c>
      <c r="C980" s="130" t="s">
        <v>92</v>
      </c>
      <c r="D980" s="130">
        <v>24238</v>
      </c>
      <c r="E980" s="130" t="s">
        <v>224</v>
      </c>
      <c r="F980" s="130">
        <v>3.3830893850685402</v>
      </c>
      <c r="G980" s="130" t="s">
        <v>53</v>
      </c>
      <c r="H980" s="130" t="s">
        <v>53</v>
      </c>
      <c r="I980" s="130" t="s">
        <v>66</v>
      </c>
      <c r="J980" s="130" t="s">
        <v>45</v>
      </c>
      <c r="K980" s="130" t="s">
        <v>44</v>
      </c>
    </row>
    <row r="981" spans="1:11" x14ac:dyDescent="0.35">
      <c r="A981" s="130">
        <v>545</v>
      </c>
      <c r="B981" s="130">
        <v>37</v>
      </c>
      <c r="C981" s="130" t="s">
        <v>92</v>
      </c>
      <c r="D981" s="130">
        <v>24268</v>
      </c>
      <c r="E981" s="130" t="s">
        <v>224</v>
      </c>
      <c r="F981" s="130">
        <v>3.3830893850685402</v>
      </c>
      <c r="G981" s="130" t="s">
        <v>53</v>
      </c>
      <c r="H981" s="130" t="s">
        <v>53</v>
      </c>
      <c r="I981" s="130" t="s">
        <v>66</v>
      </c>
      <c r="J981" s="130" t="s">
        <v>45</v>
      </c>
      <c r="K981" s="130" t="s">
        <v>44</v>
      </c>
    </row>
    <row r="982" spans="1:11" x14ac:dyDescent="0.35">
      <c r="A982" s="130">
        <v>550</v>
      </c>
      <c r="B982" s="130">
        <v>37</v>
      </c>
      <c r="C982" s="130" t="s">
        <v>92</v>
      </c>
      <c r="D982" s="130">
        <v>24281</v>
      </c>
      <c r="E982" s="130" t="s">
        <v>224</v>
      </c>
      <c r="F982" s="130">
        <v>3.3830893850685402</v>
      </c>
      <c r="G982" s="130" t="s">
        <v>53</v>
      </c>
      <c r="H982" s="130" t="s">
        <v>53</v>
      </c>
      <c r="I982" s="130" t="s">
        <v>66</v>
      </c>
      <c r="J982" s="130" t="s">
        <v>45</v>
      </c>
      <c r="K982" s="130" t="s">
        <v>44</v>
      </c>
    </row>
    <row r="983" spans="1:11" x14ac:dyDescent="0.35">
      <c r="A983" s="130">
        <v>555</v>
      </c>
      <c r="B983" s="130">
        <v>37</v>
      </c>
      <c r="C983" s="130" t="s">
        <v>92</v>
      </c>
      <c r="D983" s="130">
        <v>24113</v>
      </c>
      <c r="E983" s="130" t="s">
        <v>224</v>
      </c>
      <c r="F983" s="130">
        <v>3.3830893850685402</v>
      </c>
      <c r="G983" s="130" t="s">
        <v>53</v>
      </c>
      <c r="H983" s="130" t="s">
        <v>53</v>
      </c>
      <c r="I983" s="130" t="s">
        <v>66</v>
      </c>
      <c r="J983" s="130" t="s">
        <v>45</v>
      </c>
      <c r="K983" s="130" t="s">
        <v>44</v>
      </c>
    </row>
    <row r="984" spans="1:11" x14ac:dyDescent="0.35">
      <c r="A984" s="130">
        <v>560</v>
      </c>
      <c r="B984" s="130">
        <v>37</v>
      </c>
      <c r="C984" s="130" t="s">
        <v>92</v>
      </c>
      <c r="D984" s="130">
        <v>24236</v>
      </c>
      <c r="E984" s="130" t="s">
        <v>224</v>
      </c>
      <c r="F984" s="130">
        <v>3.3830893850685402</v>
      </c>
      <c r="G984" s="130" t="s">
        <v>53</v>
      </c>
      <c r="H984" s="130" t="s">
        <v>53</v>
      </c>
      <c r="I984" s="130" t="s">
        <v>66</v>
      </c>
      <c r="J984" s="130" t="s">
        <v>45</v>
      </c>
      <c r="K984" s="130" t="s">
        <v>44</v>
      </c>
    </row>
    <row r="985" spans="1:11" x14ac:dyDescent="0.35">
      <c r="A985" s="130">
        <v>565</v>
      </c>
      <c r="B985" s="130">
        <v>37</v>
      </c>
      <c r="C985" s="130" t="s">
        <v>92</v>
      </c>
      <c r="D985" s="130">
        <v>24344</v>
      </c>
      <c r="E985" s="130" t="s">
        <v>224</v>
      </c>
      <c r="F985" s="130">
        <v>3.3830893850685402</v>
      </c>
      <c r="G985" s="130" t="s">
        <v>53</v>
      </c>
      <c r="H985" s="130" t="s">
        <v>53</v>
      </c>
      <c r="I985" s="130" t="s">
        <v>66</v>
      </c>
      <c r="J985" s="130" t="s">
        <v>45</v>
      </c>
      <c r="K985" s="130" t="s">
        <v>44</v>
      </c>
    </row>
    <row r="986" spans="1:11" x14ac:dyDescent="0.35">
      <c r="A986" s="130">
        <v>570</v>
      </c>
      <c r="B986" s="130">
        <v>37</v>
      </c>
      <c r="C986" s="130" t="s">
        <v>92</v>
      </c>
      <c r="D986" s="130">
        <v>24522</v>
      </c>
      <c r="E986" s="130" t="s">
        <v>224</v>
      </c>
      <c r="F986" s="130">
        <v>3.3830893850685402</v>
      </c>
      <c r="G986" s="130" t="s">
        <v>53</v>
      </c>
      <c r="H986" s="130" t="s">
        <v>53</v>
      </c>
      <c r="I986" s="130" t="s">
        <v>66</v>
      </c>
      <c r="J986" s="130" t="s">
        <v>45</v>
      </c>
      <c r="K986" s="130" t="s">
        <v>44</v>
      </c>
    </row>
    <row r="987" spans="1:11" x14ac:dyDescent="0.35">
      <c r="A987" s="130">
        <v>575</v>
      </c>
      <c r="B987" s="130">
        <v>37</v>
      </c>
      <c r="C987" s="130" t="s">
        <v>92</v>
      </c>
      <c r="D987" s="130">
        <v>24328</v>
      </c>
      <c r="E987" s="130" t="s">
        <v>224</v>
      </c>
      <c r="F987" s="130">
        <v>3.3830893850685402</v>
      </c>
      <c r="G987" s="130" t="s">
        <v>53</v>
      </c>
      <c r="H987" s="130" t="s">
        <v>53</v>
      </c>
      <c r="I987" s="130" t="s">
        <v>66</v>
      </c>
      <c r="J987" s="130" t="s">
        <v>45</v>
      </c>
      <c r="K987" s="130" t="s">
        <v>44</v>
      </c>
    </row>
    <row r="988" spans="1:11" x14ac:dyDescent="0.35">
      <c r="A988" s="130">
        <v>580</v>
      </c>
      <c r="B988" s="130">
        <v>37</v>
      </c>
      <c r="C988" s="130" t="s">
        <v>92</v>
      </c>
      <c r="D988" s="130">
        <v>24134</v>
      </c>
      <c r="E988" s="130" t="s">
        <v>224</v>
      </c>
      <c r="F988" s="130">
        <v>3.3830893850685402</v>
      </c>
      <c r="G988" s="130" t="s">
        <v>53</v>
      </c>
      <c r="H988" s="130" t="s">
        <v>53</v>
      </c>
      <c r="I988" s="130" t="s">
        <v>66</v>
      </c>
      <c r="J988" s="130" t="s">
        <v>45</v>
      </c>
      <c r="K988" s="130" t="s">
        <v>44</v>
      </c>
    </row>
    <row r="989" spans="1:11" x14ac:dyDescent="0.35">
      <c r="A989" s="130">
        <v>585</v>
      </c>
      <c r="B989" s="130">
        <v>37</v>
      </c>
      <c r="C989" s="130" t="s">
        <v>92</v>
      </c>
      <c r="D989" s="130">
        <v>24302</v>
      </c>
      <c r="E989" s="130" t="s">
        <v>224</v>
      </c>
      <c r="F989" s="130">
        <v>3.3830893850685402</v>
      </c>
      <c r="G989" s="130" t="s">
        <v>53</v>
      </c>
      <c r="H989" s="130" t="s">
        <v>53</v>
      </c>
      <c r="I989" s="130" t="s">
        <v>66</v>
      </c>
      <c r="J989" s="130" t="s">
        <v>45</v>
      </c>
      <c r="K989" s="130" t="s">
        <v>44</v>
      </c>
    </row>
    <row r="990" spans="1:11" x14ac:dyDescent="0.35">
      <c r="A990" s="130">
        <v>590</v>
      </c>
      <c r="B990" s="130">
        <v>37</v>
      </c>
      <c r="C990" s="130" t="s">
        <v>92</v>
      </c>
      <c r="D990" s="130">
        <v>24423</v>
      </c>
      <c r="E990" s="130" t="s">
        <v>224</v>
      </c>
      <c r="F990" s="130">
        <v>3.3830893850685402</v>
      </c>
      <c r="G990" s="130" t="s">
        <v>53</v>
      </c>
      <c r="H990" s="130" t="s">
        <v>53</v>
      </c>
      <c r="I990" s="130" t="s">
        <v>66</v>
      </c>
      <c r="J990" s="130" t="s">
        <v>45</v>
      </c>
      <c r="K990" s="130" t="s">
        <v>44</v>
      </c>
    </row>
    <row r="991" spans="1:11" x14ac:dyDescent="0.35">
      <c r="A991" s="130">
        <v>595</v>
      </c>
      <c r="B991" s="130">
        <v>37</v>
      </c>
      <c r="C991" s="130" t="s">
        <v>92</v>
      </c>
      <c r="D991" s="130">
        <v>23941</v>
      </c>
      <c r="E991" s="130" t="s">
        <v>224</v>
      </c>
      <c r="F991" s="130">
        <v>3.3830893850685402</v>
      </c>
      <c r="G991" s="130" t="s">
        <v>53</v>
      </c>
      <c r="H991" s="130" t="s">
        <v>53</v>
      </c>
      <c r="I991" s="130" t="s">
        <v>66</v>
      </c>
      <c r="J991" s="130" t="s">
        <v>45</v>
      </c>
      <c r="K991" s="130" t="s">
        <v>44</v>
      </c>
    </row>
    <row r="992" spans="1:11" x14ac:dyDescent="0.35">
      <c r="A992" s="130">
        <v>600</v>
      </c>
      <c r="B992" s="130">
        <v>37.1</v>
      </c>
      <c r="C992" s="130" t="s">
        <v>92</v>
      </c>
      <c r="D992" s="130">
        <v>24207</v>
      </c>
      <c r="E992" s="130" t="s">
        <v>224</v>
      </c>
      <c r="F992" s="130">
        <v>3.3830893850685402</v>
      </c>
      <c r="G992" s="130" t="s">
        <v>53</v>
      </c>
      <c r="H992" s="130" t="s">
        <v>53</v>
      </c>
      <c r="I992" s="130" t="s">
        <v>66</v>
      </c>
      <c r="J992" s="130" t="s">
        <v>45</v>
      </c>
      <c r="K992" s="130" t="s">
        <v>44</v>
      </c>
    </row>
    <row r="993" spans="1:11" x14ac:dyDescent="0.35">
      <c r="A993" s="130">
        <v>605</v>
      </c>
      <c r="B993" s="130">
        <v>37</v>
      </c>
      <c r="C993" s="130" t="s">
        <v>92</v>
      </c>
      <c r="D993" s="130">
        <v>24113</v>
      </c>
      <c r="E993" s="130" t="s">
        <v>224</v>
      </c>
      <c r="F993" s="130">
        <v>3.3830893850685402</v>
      </c>
      <c r="G993" s="130" t="s">
        <v>53</v>
      </c>
      <c r="H993" s="130" t="s">
        <v>53</v>
      </c>
      <c r="I993" s="130" t="s">
        <v>66</v>
      </c>
      <c r="J993" s="130" t="s">
        <v>45</v>
      </c>
      <c r="K993" s="130" t="s">
        <v>44</v>
      </c>
    </row>
    <row r="994" spans="1:11" x14ac:dyDescent="0.35">
      <c r="A994" s="130">
        <v>610</v>
      </c>
      <c r="B994" s="130">
        <v>37</v>
      </c>
      <c r="C994" s="130" t="s">
        <v>92</v>
      </c>
      <c r="D994" s="130">
        <v>24181</v>
      </c>
      <c r="E994" s="130" t="s">
        <v>224</v>
      </c>
      <c r="F994" s="130">
        <v>3.3830893850685402</v>
      </c>
      <c r="G994" s="130" t="s">
        <v>53</v>
      </c>
      <c r="H994" s="130" t="s">
        <v>53</v>
      </c>
      <c r="I994" s="130" t="s">
        <v>66</v>
      </c>
      <c r="J994" s="130" t="s">
        <v>45</v>
      </c>
      <c r="K994" s="130" t="s">
        <v>44</v>
      </c>
    </row>
    <row r="995" spans="1:11" x14ac:dyDescent="0.35">
      <c r="A995" s="130">
        <v>615</v>
      </c>
      <c r="B995" s="130">
        <v>37</v>
      </c>
      <c r="C995" s="130" t="s">
        <v>92</v>
      </c>
      <c r="D995" s="130">
        <v>24181</v>
      </c>
      <c r="E995" s="130" t="s">
        <v>224</v>
      </c>
      <c r="F995" s="130">
        <v>3.3830893850685402</v>
      </c>
      <c r="G995" s="130" t="s">
        <v>53</v>
      </c>
      <c r="H995" s="130" t="s">
        <v>53</v>
      </c>
      <c r="I995" s="130" t="s">
        <v>66</v>
      </c>
      <c r="J995" s="130" t="s">
        <v>45</v>
      </c>
      <c r="K995" s="130" t="s">
        <v>44</v>
      </c>
    </row>
    <row r="996" spans="1:11" x14ac:dyDescent="0.35">
      <c r="A996" s="130">
        <v>620</v>
      </c>
      <c r="B996" s="130">
        <v>37</v>
      </c>
      <c r="C996" s="130" t="s">
        <v>92</v>
      </c>
      <c r="D996" s="130">
        <v>24078</v>
      </c>
      <c r="E996" s="130" t="s">
        <v>224</v>
      </c>
      <c r="F996" s="130">
        <v>3.3830893850685402</v>
      </c>
      <c r="G996" s="130" t="s">
        <v>53</v>
      </c>
      <c r="H996" s="130" t="s">
        <v>53</v>
      </c>
      <c r="I996" s="130" t="s">
        <v>66</v>
      </c>
      <c r="J996" s="130" t="s">
        <v>45</v>
      </c>
      <c r="K996" s="130" t="s">
        <v>44</v>
      </c>
    </row>
    <row r="997" spans="1:11" x14ac:dyDescent="0.35">
      <c r="A997" s="130">
        <v>625</v>
      </c>
      <c r="B997" s="130">
        <v>37</v>
      </c>
      <c r="C997" s="130" t="s">
        <v>92</v>
      </c>
      <c r="D997" s="130">
        <v>24608</v>
      </c>
      <c r="E997" s="130" t="s">
        <v>224</v>
      </c>
      <c r="F997" s="130">
        <v>3.3830893850685402</v>
      </c>
      <c r="G997" s="130" t="s">
        <v>53</v>
      </c>
      <c r="H997" s="130" t="s">
        <v>53</v>
      </c>
      <c r="I997" s="130" t="s">
        <v>66</v>
      </c>
      <c r="J997" s="130" t="s">
        <v>45</v>
      </c>
      <c r="K997" s="130" t="s">
        <v>44</v>
      </c>
    </row>
    <row r="998" spans="1:11" x14ac:dyDescent="0.35">
      <c r="A998" s="130">
        <v>630</v>
      </c>
      <c r="B998" s="130">
        <v>37</v>
      </c>
      <c r="C998" s="130" t="s">
        <v>92</v>
      </c>
      <c r="D998" s="130">
        <v>24152</v>
      </c>
      <c r="E998" s="130" t="s">
        <v>224</v>
      </c>
      <c r="F998" s="130">
        <v>3.3830893850685402</v>
      </c>
      <c r="G998" s="130" t="s">
        <v>53</v>
      </c>
      <c r="H998" s="130" t="s">
        <v>53</v>
      </c>
      <c r="I998" s="130" t="s">
        <v>66</v>
      </c>
      <c r="J998" s="130" t="s">
        <v>45</v>
      </c>
      <c r="K998" s="130" t="s">
        <v>44</v>
      </c>
    </row>
    <row r="999" spans="1:11" x14ac:dyDescent="0.35">
      <c r="A999" s="130">
        <v>635</v>
      </c>
      <c r="B999" s="130">
        <v>37</v>
      </c>
      <c r="C999" s="130" t="s">
        <v>92</v>
      </c>
      <c r="D999" s="130">
        <v>23930</v>
      </c>
      <c r="E999" s="130" t="s">
        <v>224</v>
      </c>
      <c r="F999" s="130">
        <v>3.3830893850685402</v>
      </c>
      <c r="G999" s="130" t="s">
        <v>53</v>
      </c>
      <c r="H999" s="130" t="s">
        <v>53</v>
      </c>
      <c r="I999" s="130" t="s">
        <v>66</v>
      </c>
      <c r="J999" s="130" t="s">
        <v>45</v>
      </c>
      <c r="K999" s="130" t="s">
        <v>44</v>
      </c>
    </row>
    <row r="1000" spans="1:11" x14ac:dyDescent="0.35">
      <c r="A1000" s="130">
        <v>640</v>
      </c>
      <c r="B1000" s="130">
        <v>37</v>
      </c>
      <c r="C1000" s="130" t="s">
        <v>92</v>
      </c>
      <c r="D1000" s="130">
        <v>23879</v>
      </c>
      <c r="E1000" s="130" t="s">
        <v>224</v>
      </c>
      <c r="F1000" s="130">
        <v>3.3830893850685402</v>
      </c>
      <c r="G1000" s="130" t="s">
        <v>53</v>
      </c>
      <c r="H1000" s="130" t="s">
        <v>53</v>
      </c>
      <c r="I1000" s="130" t="s">
        <v>66</v>
      </c>
      <c r="J1000" s="130" t="s">
        <v>45</v>
      </c>
      <c r="K1000" s="130" t="s">
        <v>44</v>
      </c>
    </row>
    <row r="1001" spans="1:11" x14ac:dyDescent="0.35">
      <c r="A1001" s="130">
        <v>645</v>
      </c>
      <c r="B1001" s="130">
        <v>37</v>
      </c>
      <c r="C1001" s="130" t="s">
        <v>92</v>
      </c>
      <c r="D1001" s="130">
        <v>24348</v>
      </c>
      <c r="E1001" s="130" t="s">
        <v>224</v>
      </c>
      <c r="F1001" s="130">
        <v>3.3830893850685402</v>
      </c>
      <c r="G1001" s="130" t="s">
        <v>53</v>
      </c>
      <c r="H1001" s="130" t="s">
        <v>53</v>
      </c>
      <c r="I1001" s="130" t="s">
        <v>66</v>
      </c>
      <c r="J1001" s="130" t="s">
        <v>45</v>
      </c>
      <c r="K1001" s="130" t="s">
        <v>44</v>
      </c>
    </row>
    <row r="1002" spans="1:11" x14ac:dyDescent="0.35">
      <c r="A1002" s="130">
        <v>650</v>
      </c>
      <c r="B1002" s="130">
        <v>37</v>
      </c>
      <c r="C1002" s="130" t="s">
        <v>92</v>
      </c>
      <c r="D1002" s="130">
        <v>23975</v>
      </c>
      <c r="E1002" s="130" t="s">
        <v>224</v>
      </c>
      <c r="F1002" s="130">
        <v>3.3830893850685402</v>
      </c>
      <c r="G1002" s="130" t="s">
        <v>53</v>
      </c>
      <c r="H1002" s="130" t="s">
        <v>53</v>
      </c>
      <c r="I1002" s="130" t="s">
        <v>66</v>
      </c>
      <c r="J1002" s="130" t="s">
        <v>45</v>
      </c>
      <c r="K1002" s="130" t="s">
        <v>44</v>
      </c>
    </row>
    <row r="1003" spans="1:11" x14ac:dyDescent="0.35">
      <c r="A1003" s="130">
        <v>655</v>
      </c>
      <c r="B1003" s="130">
        <v>37</v>
      </c>
      <c r="C1003" s="130" t="s">
        <v>92</v>
      </c>
      <c r="D1003" s="130">
        <v>24338</v>
      </c>
      <c r="E1003" s="130" t="s">
        <v>224</v>
      </c>
      <c r="F1003" s="130">
        <v>3.3830893850685402</v>
      </c>
      <c r="G1003" s="130" t="s">
        <v>53</v>
      </c>
      <c r="H1003" s="130" t="s">
        <v>53</v>
      </c>
      <c r="I1003" s="130" t="s">
        <v>66</v>
      </c>
      <c r="J1003" s="130" t="s">
        <v>45</v>
      </c>
      <c r="K1003" s="130" t="s">
        <v>44</v>
      </c>
    </row>
    <row r="1004" spans="1:11" x14ac:dyDescent="0.35">
      <c r="A1004" s="130">
        <v>660</v>
      </c>
      <c r="B1004" s="130">
        <v>37</v>
      </c>
      <c r="C1004" s="130" t="s">
        <v>92</v>
      </c>
      <c r="D1004" s="130">
        <v>24143</v>
      </c>
      <c r="E1004" s="130" t="s">
        <v>224</v>
      </c>
      <c r="F1004" s="130">
        <v>3.3830893850685402</v>
      </c>
      <c r="G1004" s="130" t="s">
        <v>53</v>
      </c>
      <c r="H1004" s="130" t="s">
        <v>53</v>
      </c>
      <c r="I1004" s="130" t="s">
        <v>66</v>
      </c>
      <c r="J1004" s="130" t="s">
        <v>45</v>
      </c>
      <c r="K1004" s="130" t="s">
        <v>44</v>
      </c>
    </row>
    <row r="1005" spans="1:11" x14ac:dyDescent="0.35">
      <c r="A1005" s="130">
        <v>665</v>
      </c>
      <c r="B1005" s="130">
        <v>37</v>
      </c>
      <c r="C1005" s="130" t="s">
        <v>92</v>
      </c>
      <c r="D1005" s="130">
        <v>23906</v>
      </c>
      <c r="E1005" s="130" t="s">
        <v>224</v>
      </c>
      <c r="F1005" s="130">
        <v>3.3830893850685402</v>
      </c>
      <c r="G1005" s="130" t="s">
        <v>53</v>
      </c>
      <c r="H1005" s="130" t="s">
        <v>53</v>
      </c>
      <c r="I1005" s="130" t="s">
        <v>66</v>
      </c>
      <c r="J1005" s="130" t="s">
        <v>45</v>
      </c>
      <c r="K1005" s="130" t="s">
        <v>44</v>
      </c>
    </row>
    <row r="1006" spans="1:11" x14ac:dyDescent="0.35">
      <c r="A1006" s="130">
        <v>670</v>
      </c>
      <c r="B1006" s="130">
        <v>37</v>
      </c>
      <c r="C1006" s="130" t="s">
        <v>92</v>
      </c>
      <c r="D1006" s="130">
        <v>24229</v>
      </c>
      <c r="E1006" s="130" t="s">
        <v>224</v>
      </c>
      <c r="F1006" s="130">
        <v>3.3830893850685402</v>
      </c>
      <c r="G1006" s="130" t="s">
        <v>53</v>
      </c>
      <c r="H1006" s="130" t="s">
        <v>53</v>
      </c>
      <c r="I1006" s="130" t="s">
        <v>66</v>
      </c>
      <c r="J1006" s="130" t="s">
        <v>45</v>
      </c>
      <c r="K1006" s="130" t="s">
        <v>44</v>
      </c>
    </row>
    <row r="1007" spans="1:11" x14ac:dyDescent="0.35">
      <c r="A1007" s="130">
        <v>675</v>
      </c>
      <c r="B1007" s="130">
        <v>37</v>
      </c>
      <c r="C1007" s="130" t="s">
        <v>92</v>
      </c>
      <c r="D1007" s="130">
        <v>23971</v>
      </c>
      <c r="E1007" s="130" t="s">
        <v>224</v>
      </c>
      <c r="F1007" s="130">
        <v>3.3830893850685402</v>
      </c>
      <c r="G1007" s="130" t="s">
        <v>53</v>
      </c>
      <c r="H1007" s="130" t="s">
        <v>53</v>
      </c>
      <c r="I1007" s="130" t="s">
        <v>66</v>
      </c>
      <c r="J1007" s="130" t="s">
        <v>45</v>
      </c>
      <c r="K1007" s="130" t="s">
        <v>44</v>
      </c>
    </row>
    <row r="1008" spans="1:11" x14ac:dyDescent="0.35">
      <c r="A1008" s="130">
        <v>680</v>
      </c>
      <c r="B1008" s="130">
        <v>37</v>
      </c>
      <c r="C1008" s="130" t="s">
        <v>92</v>
      </c>
      <c r="D1008" s="130">
        <v>24457</v>
      </c>
      <c r="E1008" s="130" t="s">
        <v>224</v>
      </c>
      <c r="F1008" s="130">
        <v>3.3830893850685402</v>
      </c>
      <c r="G1008" s="130" t="s">
        <v>53</v>
      </c>
      <c r="H1008" s="130" t="s">
        <v>53</v>
      </c>
      <c r="I1008" s="130" t="s">
        <v>66</v>
      </c>
      <c r="J1008" s="130" t="s">
        <v>45</v>
      </c>
      <c r="K1008" s="130" t="s">
        <v>44</v>
      </c>
    </row>
    <row r="1009" spans="1:11" x14ac:dyDescent="0.35">
      <c r="A1009" s="130">
        <v>685</v>
      </c>
      <c r="B1009" s="130">
        <v>37</v>
      </c>
      <c r="C1009" s="130" t="s">
        <v>92</v>
      </c>
      <c r="D1009" s="130">
        <v>24251</v>
      </c>
      <c r="E1009" s="130" t="s">
        <v>224</v>
      </c>
      <c r="F1009" s="130">
        <v>3.3830893850685402</v>
      </c>
      <c r="G1009" s="130" t="s">
        <v>53</v>
      </c>
      <c r="H1009" s="130" t="s">
        <v>53</v>
      </c>
      <c r="I1009" s="130" t="s">
        <v>66</v>
      </c>
      <c r="J1009" s="130" t="s">
        <v>45</v>
      </c>
      <c r="K1009" s="130" t="s">
        <v>44</v>
      </c>
    </row>
    <row r="1010" spans="1:11" x14ac:dyDescent="0.35">
      <c r="A1010" s="130">
        <v>690</v>
      </c>
      <c r="B1010" s="130">
        <v>37</v>
      </c>
      <c r="C1010" s="130" t="s">
        <v>92</v>
      </c>
      <c r="D1010" s="130">
        <v>24186</v>
      </c>
      <c r="E1010" s="130" t="s">
        <v>224</v>
      </c>
      <c r="F1010" s="130">
        <v>3.3830893850685402</v>
      </c>
      <c r="G1010" s="130" t="s">
        <v>53</v>
      </c>
      <c r="H1010" s="130" t="s">
        <v>53</v>
      </c>
      <c r="I1010" s="130" t="s">
        <v>66</v>
      </c>
      <c r="J1010" s="130" t="s">
        <v>45</v>
      </c>
      <c r="K1010" s="130" t="s">
        <v>44</v>
      </c>
    </row>
    <row r="1011" spans="1:11" x14ac:dyDescent="0.35">
      <c r="A1011" s="130">
        <v>695</v>
      </c>
      <c r="B1011" s="130">
        <v>37</v>
      </c>
      <c r="C1011" s="130" t="s">
        <v>92</v>
      </c>
      <c r="D1011" s="130">
        <v>23911</v>
      </c>
      <c r="E1011" s="130" t="s">
        <v>224</v>
      </c>
      <c r="F1011" s="130">
        <v>3.3830893850685402</v>
      </c>
      <c r="G1011" s="130" t="s">
        <v>53</v>
      </c>
      <c r="H1011" s="130" t="s">
        <v>53</v>
      </c>
      <c r="I1011" s="130" t="s">
        <v>66</v>
      </c>
      <c r="J1011" s="130" t="s">
        <v>45</v>
      </c>
      <c r="K1011" s="130" t="s">
        <v>44</v>
      </c>
    </row>
    <row r="1012" spans="1:11" x14ac:dyDescent="0.35">
      <c r="A1012" s="130">
        <v>700</v>
      </c>
      <c r="B1012" s="130">
        <v>37</v>
      </c>
      <c r="C1012" s="130" t="s">
        <v>92</v>
      </c>
      <c r="D1012" s="130">
        <v>24135</v>
      </c>
      <c r="E1012" s="130" t="s">
        <v>224</v>
      </c>
      <c r="F1012" s="130">
        <v>3.3830893850685402</v>
      </c>
      <c r="G1012" s="130" t="s">
        <v>53</v>
      </c>
      <c r="H1012" s="130" t="s">
        <v>53</v>
      </c>
      <c r="I1012" s="130" t="s">
        <v>66</v>
      </c>
      <c r="J1012" s="130" t="s">
        <v>45</v>
      </c>
      <c r="K1012" s="130" t="s">
        <v>44</v>
      </c>
    </row>
    <row r="1013" spans="1:11" x14ac:dyDescent="0.35">
      <c r="A1013" s="130">
        <v>705</v>
      </c>
      <c r="B1013" s="130">
        <v>37</v>
      </c>
      <c r="C1013" s="130" t="s">
        <v>92</v>
      </c>
      <c r="D1013" s="130">
        <v>24183</v>
      </c>
      <c r="E1013" s="130" t="s">
        <v>224</v>
      </c>
      <c r="F1013" s="130">
        <v>3.3830893850685402</v>
      </c>
      <c r="G1013" s="130" t="s">
        <v>53</v>
      </c>
      <c r="H1013" s="130" t="s">
        <v>53</v>
      </c>
      <c r="I1013" s="130" t="s">
        <v>66</v>
      </c>
      <c r="J1013" s="130" t="s">
        <v>45</v>
      </c>
      <c r="K1013" s="130" t="s">
        <v>44</v>
      </c>
    </row>
    <row r="1014" spans="1:11" x14ac:dyDescent="0.35">
      <c r="A1014" s="130">
        <v>710</v>
      </c>
      <c r="B1014" s="130">
        <v>37</v>
      </c>
      <c r="C1014" s="130" t="s">
        <v>92</v>
      </c>
      <c r="D1014" s="130">
        <v>24653</v>
      </c>
      <c r="E1014" s="130" t="s">
        <v>224</v>
      </c>
      <c r="F1014" s="130">
        <v>3.3830893850685402</v>
      </c>
      <c r="G1014" s="130" t="s">
        <v>53</v>
      </c>
      <c r="H1014" s="130" t="s">
        <v>53</v>
      </c>
      <c r="I1014" s="130" t="s">
        <v>66</v>
      </c>
      <c r="J1014" s="130" t="s">
        <v>45</v>
      </c>
      <c r="K1014" s="130" t="s">
        <v>44</v>
      </c>
    </row>
    <row r="1015" spans="1:11" x14ac:dyDescent="0.35">
      <c r="A1015" s="130">
        <v>715</v>
      </c>
      <c r="B1015" s="130">
        <v>37</v>
      </c>
      <c r="C1015" s="130" t="s">
        <v>92</v>
      </c>
      <c r="D1015" s="130">
        <v>24017</v>
      </c>
      <c r="E1015" s="130" t="s">
        <v>224</v>
      </c>
      <c r="F1015" s="130">
        <v>3.3830893850685402</v>
      </c>
      <c r="G1015" s="130" t="s">
        <v>53</v>
      </c>
      <c r="H1015" s="130" t="s">
        <v>53</v>
      </c>
      <c r="I1015" s="130" t="s">
        <v>66</v>
      </c>
      <c r="J1015" s="130" t="s">
        <v>45</v>
      </c>
      <c r="K1015" s="130" t="s">
        <v>44</v>
      </c>
    </row>
    <row r="1016" spans="1:11" x14ac:dyDescent="0.35">
      <c r="A1016" s="130">
        <v>720</v>
      </c>
      <c r="B1016" s="130">
        <v>37</v>
      </c>
      <c r="C1016" s="130" t="s">
        <v>92</v>
      </c>
      <c r="D1016" s="130">
        <v>24052</v>
      </c>
      <c r="E1016" s="130" t="s">
        <v>224</v>
      </c>
      <c r="F1016" s="130">
        <v>3.3830893850685402</v>
      </c>
      <c r="G1016" s="130" t="s">
        <v>53</v>
      </c>
      <c r="H1016" s="130" t="s">
        <v>53</v>
      </c>
      <c r="I1016" s="130" t="s">
        <v>66</v>
      </c>
      <c r="J1016" s="130" t="s">
        <v>45</v>
      </c>
      <c r="K1016" s="130" t="s">
        <v>44</v>
      </c>
    </row>
    <row r="1017" spans="1:11" x14ac:dyDescent="0.35">
      <c r="A1017" s="130">
        <v>0</v>
      </c>
      <c r="B1017" s="130">
        <v>37</v>
      </c>
      <c r="C1017" s="130" t="s">
        <v>149</v>
      </c>
      <c r="D1017" s="130">
        <v>14</v>
      </c>
      <c r="E1017" s="130" t="s">
        <v>224</v>
      </c>
      <c r="F1017" s="130">
        <v>0</v>
      </c>
      <c r="G1017" s="130" t="s">
        <v>53</v>
      </c>
      <c r="H1017" s="130" t="s">
        <v>53</v>
      </c>
      <c r="I1017" s="130" t="s">
        <v>66</v>
      </c>
      <c r="J1017" s="130" t="s">
        <v>46</v>
      </c>
      <c r="K1017" s="130" t="s">
        <v>44</v>
      </c>
    </row>
    <row r="1018" spans="1:11" x14ac:dyDescent="0.35">
      <c r="A1018" s="130">
        <v>5</v>
      </c>
      <c r="B1018" s="130">
        <v>37</v>
      </c>
      <c r="C1018" s="130" t="s">
        <v>149</v>
      </c>
      <c r="D1018" s="130">
        <v>9</v>
      </c>
      <c r="E1018" s="130" t="s">
        <v>224</v>
      </c>
      <c r="F1018" s="130">
        <v>0</v>
      </c>
      <c r="G1018" s="130" t="s">
        <v>53</v>
      </c>
      <c r="H1018" s="130" t="s">
        <v>53</v>
      </c>
      <c r="I1018" s="130" t="s">
        <v>66</v>
      </c>
      <c r="J1018" s="130" t="s">
        <v>46</v>
      </c>
      <c r="K1018" s="130" t="s">
        <v>44</v>
      </c>
    </row>
    <row r="1019" spans="1:11" x14ac:dyDescent="0.35">
      <c r="A1019" s="130">
        <v>10</v>
      </c>
      <c r="B1019" s="130">
        <v>37</v>
      </c>
      <c r="C1019" s="130" t="s">
        <v>149</v>
      </c>
      <c r="D1019" s="130">
        <v>14</v>
      </c>
      <c r="E1019" s="130" t="s">
        <v>224</v>
      </c>
      <c r="F1019" s="130">
        <v>0</v>
      </c>
      <c r="G1019" s="130" t="s">
        <v>53</v>
      </c>
      <c r="H1019" s="130" t="s">
        <v>53</v>
      </c>
      <c r="I1019" s="130" t="s">
        <v>66</v>
      </c>
      <c r="J1019" s="130" t="s">
        <v>46</v>
      </c>
      <c r="K1019" s="130" t="s">
        <v>44</v>
      </c>
    </row>
    <row r="1020" spans="1:11" x14ac:dyDescent="0.35">
      <c r="A1020" s="130">
        <v>15</v>
      </c>
      <c r="B1020" s="130">
        <v>36.9</v>
      </c>
      <c r="C1020" s="130" t="s">
        <v>149</v>
      </c>
      <c r="D1020" s="130">
        <v>7</v>
      </c>
      <c r="E1020" s="130" t="s">
        <v>224</v>
      </c>
      <c r="F1020" s="130">
        <v>0</v>
      </c>
      <c r="G1020" s="130" t="s">
        <v>53</v>
      </c>
      <c r="H1020" s="130" t="s">
        <v>53</v>
      </c>
      <c r="I1020" s="130" t="s">
        <v>66</v>
      </c>
      <c r="J1020" s="130" t="s">
        <v>46</v>
      </c>
      <c r="K1020" s="130" t="s">
        <v>44</v>
      </c>
    </row>
    <row r="1021" spans="1:11" x14ac:dyDescent="0.35">
      <c r="A1021" s="130">
        <v>20</v>
      </c>
      <c r="B1021" s="130">
        <v>37</v>
      </c>
      <c r="C1021" s="130" t="s">
        <v>149</v>
      </c>
      <c r="D1021" s="130">
        <v>9</v>
      </c>
      <c r="E1021" s="130" t="s">
        <v>224</v>
      </c>
      <c r="F1021" s="130">
        <v>0</v>
      </c>
      <c r="G1021" s="130" t="s">
        <v>53</v>
      </c>
      <c r="H1021" s="130" t="s">
        <v>53</v>
      </c>
      <c r="I1021" s="130" t="s">
        <v>66</v>
      </c>
      <c r="J1021" s="130" t="s">
        <v>46</v>
      </c>
      <c r="K1021" s="130" t="s">
        <v>44</v>
      </c>
    </row>
    <row r="1022" spans="1:11" x14ac:dyDescent="0.35">
      <c r="A1022" s="130">
        <v>25</v>
      </c>
      <c r="B1022" s="130">
        <v>37</v>
      </c>
      <c r="C1022" s="130" t="s">
        <v>149</v>
      </c>
      <c r="D1022" s="130">
        <v>17</v>
      </c>
      <c r="E1022" s="130" t="s">
        <v>224</v>
      </c>
      <c r="F1022" s="130">
        <v>0</v>
      </c>
      <c r="G1022" s="130" t="s">
        <v>53</v>
      </c>
      <c r="H1022" s="130" t="s">
        <v>53</v>
      </c>
      <c r="I1022" s="130" t="s">
        <v>66</v>
      </c>
      <c r="J1022" s="130" t="s">
        <v>46</v>
      </c>
      <c r="K1022" s="130" t="s">
        <v>44</v>
      </c>
    </row>
    <row r="1023" spans="1:11" x14ac:dyDescent="0.35">
      <c r="A1023" s="130">
        <v>30</v>
      </c>
      <c r="B1023" s="130">
        <v>36.9</v>
      </c>
      <c r="C1023" s="130" t="s">
        <v>149</v>
      </c>
      <c r="D1023" s="130">
        <v>12</v>
      </c>
      <c r="E1023" s="130" t="s">
        <v>224</v>
      </c>
      <c r="F1023" s="130">
        <v>0</v>
      </c>
      <c r="G1023" s="130" t="s">
        <v>53</v>
      </c>
      <c r="H1023" s="130" t="s">
        <v>53</v>
      </c>
      <c r="I1023" s="130" t="s">
        <v>66</v>
      </c>
      <c r="J1023" s="130" t="s">
        <v>46</v>
      </c>
      <c r="K1023" s="130" t="s">
        <v>44</v>
      </c>
    </row>
    <row r="1024" spans="1:11" x14ac:dyDescent="0.35">
      <c r="A1024" s="130">
        <v>35</v>
      </c>
      <c r="B1024" s="130">
        <v>37</v>
      </c>
      <c r="C1024" s="130" t="s">
        <v>149</v>
      </c>
      <c r="D1024" s="130">
        <v>10</v>
      </c>
      <c r="E1024" s="130" t="s">
        <v>224</v>
      </c>
      <c r="F1024" s="130">
        <v>0</v>
      </c>
      <c r="G1024" s="130" t="s">
        <v>53</v>
      </c>
      <c r="H1024" s="130" t="s">
        <v>53</v>
      </c>
      <c r="I1024" s="130" t="s">
        <v>66</v>
      </c>
      <c r="J1024" s="130" t="s">
        <v>46</v>
      </c>
      <c r="K1024" s="130" t="s">
        <v>44</v>
      </c>
    </row>
    <row r="1025" spans="1:11" x14ac:dyDescent="0.35">
      <c r="A1025" s="130">
        <v>40</v>
      </c>
      <c r="B1025" s="130">
        <v>37</v>
      </c>
      <c r="C1025" s="130" t="s">
        <v>149</v>
      </c>
      <c r="D1025" s="130">
        <v>8</v>
      </c>
      <c r="E1025" s="130" t="s">
        <v>224</v>
      </c>
      <c r="F1025" s="130">
        <v>0</v>
      </c>
      <c r="G1025" s="130" t="s">
        <v>53</v>
      </c>
      <c r="H1025" s="130" t="s">
        <v>53</v>
      </c>
      <c r="I1025" s="130" t="s">
        <v>66</v>
      </c>
      <c r="J1025" s="130" t="s">
        <v>46</v>
      </c>
      <c r="K1025" s="130" t="s">
        <v>44</v>
      </c>
    </row>
    <row r="1026" spans="1:11" x14ac:dyDescent="0.35">
      <c r="A1026" s="130">
        <v>45</v>
      </c>
      <c r="B1026" s="130">
        <v>37</v>
      </c>
      <c r="C1026" s="130" t="s">
        <v>149</v>
      </c>
      <c r="D1026" s="130">
        <v>15</v>
      </c>
      <c r="E1026" s="130" t="s">
        <v>224</v>
      </c>
      <c r="F1026" s="130">
        <v>0</v>
      </c>
      <c r="G1026" s="130" t="s">
        <v>53</v>
      </c>
      <c r="H1026" s="130" t="s">
        <v>53</v>
      </c>
      <c r="I1026" s="130" t="s">
        <v>66</v>
      </c>
      <c r="J1026" s="130" t="s">
        <v>46</v>
      </c>
      <c r="K1026" s="130" t="s">
        <v>44</v>
      </c>
    </row>
    <row r="1027" spans="1:11" x14ac:dyDescent="0.35">
      <c r="A1027" s="130">
        <v>50</v>
      </c>
      <c r="B1027" s="130">
        <v>37</v>
      </c>
      <c r="C1027" s="130" t="s">
        <v>149</v>
      </c>
      <c r="D1027" s="130">
        <v>12</v>
      </c>
      <c r="E1027" s="130" t="s">
        <v>224</v>
      </c>
      <c r="F1027" s="130">
        <v>0</v>
      </c>
      <c r="G1027" s="130" t="s">
        <v>53</v>
      </c>
      <c r="H1027" s="130" t="s">
        <v>53</v>
      </c>
      <c r="I1027" s="130" t="s">
        <v>66</v>
      </c>
      <c r="J1027" s="130" t="s">
        <v>46</v>
      </c>
      <c r="K1027" s="130" t="s">
        <v>44</v>
      </c>
    </row>
    <row r="1028" spans="1:11" x14ac:dyDescent="0.35">
      <c r="A1028" s="130">
        <v>55</v>
      </c>
      <c r="B1028" s="130">
        <v>37</v>
      </c>
      <c r="C1028" s="130" t="s">
        <v>149</v>
      </c>
      <c r="D1028" s="130">
        <v>6</v>
      </c>
      <c r="E1028" s="130" t="s">
        <v>224</v>
      </c>
      <c r="F1028" s="130">
        <v>0</v>
      </c>
      <c r="G1028" s="130" t="s">
        <v>53</v>
      </c>
      <c r="H1028" s="130" t="s">
        <v>53</v>
      </c>
      <c r="I1028" s="130" t="s">
        <v>66</v>
      </c>
      <c r="J1028" s="130" t="s">
        <v>46</v>
      </c>
      <c r="K1028" s="130" t="s">
        <v>44</v>
      </c>
    </row>
    <row r="1029" spans="1:11" x14ac:dyDescent="0.35">
      <c r="A1029" s="130">
        <v>60</v>
      </c>
      <c r="B1029" s="130">
        <v>37</v>
      </c>
      <c r="C1029" s="130" t="s">
        <v>149</v>
      </c>
      <c r="D1029" s="130">
        <v>13</v>
      </c>
      <c r="E1029" s="130" t="s">
        <v>224</v>
      </c>
      <c r="F1029" s="130">
        <v>0</v>
      </c>
      <c r="G1029" s="130" t="s">
        <v>53</v>
      </c>
      <c r="H1029" s="130" t="s">
        <v>53</v>
      </c>
      <c r="I1029" s="130" t="s">
        <v>66</v>
      </c>
      <c r="J1029" s="130" t="s">
        <v>46</v>
      </c>
      <c r="K1029" s="130" t="s">
        <v>44</v>
      </c>
    </row>
    <row r="1030" spans="1:11" x14ac:dyDescent="0.35">
      <c r="A1030" s="130">
        <v>65</v>
      </c>
      <c r="B1030" s="130">
        <v>37</v>
      </c>
      <c r="C1030" s="130" t="s">
        <v>149</v>
      </c>
      <c r="D1030" s="130">
        <v>23</v>
      </c>
      <c r="E1030" s="130" t="s">
        <v>224</v>
      </c>
      <c r="F1030" s="130">
        <v>0</v>
      </c>
      <c r="G1030" s="130" t="s">
        <v>53</v>
      </c>
      <c r="H1030" s="130" t="s">
        <v>53</v>
      </c>
      <c r="I1030" s="130" t="s">
        <v>66</v>
      </c>
      <c r="J1030" s="130" t="s">
        <v>46</v>
      </c>
      <c r="K1030" s="130" t="s">
        <v>44</v>
      </c>
    </row>
    <row r="1031" spans="1:11" x14ac:dyDescent="0.35">
      <c r="A1031" s="130">
        <v>70</v>
      </c>
      <c r="B1031" s="130">
        <v>37.1</v>
      </c>
      <c r="C1031" s="130" t="s">
        <v>149</v>
      </c>
      <c r="D1031" s="130">
        <v>14</v>
      </c>
      <c r="E1031" s="130" t="s">
        <v>224</v>
      </c>
      <c r="F1031" s="130">
        <v>0</v>
      </c>
      <c r="G1031" s="130" t="s">
        <v>53</v>
      </c>
      <c r="H1031" s="130" t="s">
        <v>53</v>
      </c>
      <c r="I1031" s="130" t="s">
        <v>66</v>
      </c>
      <c r="J1031" s="130" t="s">
        <v>46</v>
      </c>
      <c r="K1031" s="130" t="s">
        <v>44</v>
      </c>
    </row>
    <row r="1032" spans="1:11" x14ac:dyDescent="0.35">
      <c r="A1032" s="130">
        <v>75</v>
      </c>
      <c r="B1032" s="130">
        <v>37</v>
      </c>
      <c r="C1032" s="130" t="s">
        <v>149</v>
      </c>
      <c r="D1032" s="130">
        <v>12</v>
      </c>
      <c r="E1032" s="130" t="s">
        <v>224</v>
      </c>
      <c r="F1032" s="130">
        <v>0</v>
      </c>
      <c r="G1032" s="130" t="s">
        <v>53</v>
      </c>
      <c r="H1032" s="130" t="s">
        <v>53</v>
      </c>
      <c r="I1032" s="130" t="s">
        <v>66</v>
      </c>
      <c r="J1032" s="130" t="s">
        <v>46</v>
      </c>
      <c r="K1032" s="130" t="s">
        <v>44</v>
      </c>
    </row>
    <row r="1033" spans="1:11" x14ac:dyDescent="0.35">
      <c r="A1033" s="130">
        <v>80</v>
      </c>
      <c r="B1033" s="130">
        <v>37</v>
      </c>
      <c r="C1033" s="130" t="s">
        <v>149</v>
      </c>
      <c r="D1033" s="130">
        <v>10</v>
      </c>
      <c r="E1033" s="130" t="s">
        <v>224</v>
      </c>
      <c r="F1033" s="130">
        <v>0</v>
      </c>
      <c r="G1033" s="130" t="s">
        <v>53</v>
      </c>
      <c r="H1033" s="130" t="s">
        <v>53</v>
      </c>
      <c r="I1033" s="130" t="s">
        <v>66</v>
      </c>
      <c r="J1033" s="130" t="s">
        <v>46</v>
      </c>
      <c r="K1033" s="130" t="s">
        <v>44</v>
      </c>
    </row>
    <row r="1034" spans="1:11" x14ac:dyDescent="0.35">
      <c r="A1034" s="130">
        <v>85</v>
      </c>
      <c r="B1034" s="130">
        <v>37</v>
      </c>
      <c r="C1034" s="130" t="s">
        <v>149</v>
      </c>
      <c r="D1034" s="130">
        <v>14</v>
      </c>
      <c r="E1034" s="130" t="s">
        <v>224</v>
      </c>
      <c r="F1034" s="130">
        <v>0</v>
      </c>
      <c r="G1034" s="130" t="s">
        <v>53</v>
      </c>
      <c r="H1034" s="130" t="s">
        <v>53</v>
      </c>
      <c r="I1034" s="130" t="s">
        <v>66</v>
      </c>
      <c r="J1034" s="130" t="s">
        <v>46</v>
      </c>
      <c r="K1034" s="130" t="s">
        <v>44</v>
      </c>
    </row>
    <row r="1035" spans="1:11" x14ac:dyDescent="0.35">
      <c r="A1035" s="130">
        <v>90</v>
      </c>
      <c r="B1035" s="130">
        <v>37</v>
      </c>
      <c r="C1035" s="130" t="s">
        <v>149</v>
      </c>
      <c r="D1035" s="130">
        <v>18</v>
      </c>
      <c r="E1035" s="130" t="s">
        <v>224</v>
      </c>
      <c r="F1035" s="130">
        <v>0</v>
      </c>
      <c r="G1035" s="130" t="s">
        <v>53</v>
      </c>
      <c r="H1035" s="130" t="s">
        <v>53</v>
      </c>
      <c r="I1035" s="130" t="s">
        <v>66</v>
      </c>
      <c r="J1035" s="130" t="s">
        <v>46</v>
      </c>
      <c r="K1035" s="130" t="s">
        <v>44</v>
      </c>
    </row>
    <row r="1036" spans="1:11" x14ac:dyDescent="0.35">
      <c r="A1036" s="130">
        <v>95</v>
      </c>
      <c r="B1036" s="130">
        <v>37</v>
      </c>
      <c r="C1036" s="130" t="s">
        <v>149</v>
      </c>
      <c r="D1036" s="130">
        <v>20</v>
      </c>
      <c r="E1036" s="130" t="s">
        <v>224</v>
      </c>
      <c r="F1036" s="130">
        <v>0</v>
      </c>
      <c r="G1036" s="130" t="s">
        <v>53</v>
      </c>
      <c r="H1036" s="130" t="s">
        <v>53</v>
      </c>
      <c r="I1036" s="130" t="s">
        <v>66</v>
      </c>
      <c r="J1036" s="130" t="s">
        <v>46</v>
      </c>
      <c r="K1036" s="130" t="s">
        <v>44</v>
      </c>
    </row>
    <row r="1037" spans="1:11" x14ac:dyDescent="0.35">
      <c r="A1037" s="130">
        <v>100</v>
      </c>
      <c r="B1037" s="130">
        <v>37</v>
      </c>
      <c r="C1037" s="130" t="s">
        <v>149</v>
      </c>
      <c r="D1037" s="130">
        <v>9</v>
      </c>
      <c r="E1037" s="130" t="s">
        <v>224</v>
      </c>
      <c r="F1037" s="130">
        <v>0</v>
      </c>
      <c r="G1037" s="130" t="s">
        <v>53</v>
      </c>
      <c r="H1037" s="130" t="s">
        <v>53</v>
      </c>
      <c r="I1037" s="130" t="s">
        <v>66</v>
      </c>
      <c r="J1037" s="130" t="s">
        <v>46</v>
      </c>
      <c r="K1037" s="130" t="s">
        <v>44</v>
      </c>
    </row>
    <row r="1038" spans="1:11" x14ac:dyDescent="0.35">
      <c r="A1038" s="130">
        <v>105</v>
      </c>
      <c r="B1038" s="130">
        <v>37</v>
      </c>
      <c r="C1038" s="130" t="s">
        <v>149</v>
      </c>
      <c r="D1038" s="130">
        <v>13</v>
      </c>
      <c r="E1038" s="130" t="s">
        <v>224</v>
      </c>
      <c r="F1038" s="130">
        <v>0</v>
      </c>
      <c r="G1038" s="130" t="s">
        <v>53</v>
      </c>
      <c r="H1038" s="130" t="s">
        <v>53</v>
      </c>
      <c r="I1038" s="130" t="s">
        <v>66</v>
      </c>
      <c r="J1038" s="130" t="s">
        <v>46</v>
      </c>
      <c r="K1038" s="130" t="s">
        <v>44</v>
      </c>
    </row>
    <row r="1039" spans="1:11" x14ac:dyDescent="0.35">
      <c r="A1039" s="130">
        <v>110</v>
      </c>
      <c r="B1039" s="130">
        <v>37</v>
      </c>
      <c r="C1039" s="130" t="s">
        <v>149</v>
      </c>
      <c r="D1039" s="130">
        <v>16</v>
      </c>
      <c r="E1039" s="130" t="s">
        <v>224</v>
      </c>
      <c r="F1039" s="130">
        <v>0</v>
      </c>
      <c r="G1039" s="130" t="s">
        <v>53</v>
      </c>
      <c r="H1039" s="130" t="s">
        <v>53</v>
      </c>
      <c r="I1039" s="130" t="s">
        <v>66</v>
      </c>
      <c r="J1039" s="130" t="s">
        <v>46</v>
      </c>
      <c r="K1039" s="130" t="s">
        <v>44</v>
      </c>
    </row>
    <row r="1040" spans="1:11" x14ac:dyDescent="0.35">
      <c r="A1040" s="130">
        <v>115</v>
      </c>
      <c r="B1040" s="130">
        <v>37</v>
      </c>
      <c r="C1040" s="130" t="s">
        <v>149</v>
      </c>
      <c r="D1040" s="130">
        <v>12</v>
      </c>
      <c r="E1040" s="130" t="s">
        <v>224</v>
      </c>
      <c r="F1040" s="130">
        <v>0</v>
      </c>
      <c r="G1040" s="130" t="s">
        <v>53</v>
      </c>
      <c r="H1040" s="130" t="s">
        <v>53</v>
      </c>
      <c r="I1040" s="130" t="s">
        <v>66</v>
      </c>
      <c r="J1040" s="130" t="s">
        <v>46</v>
      </c>
      <c r="K1040" s="130" t="s">
        <v>44</v>
      </c>
    </row>
    <row r="1041" spans="1:11" x14ac:dyDescent="0.35">
      <c r="A1041" s="130">
        <v>120</v>
      </c>
      <c r="B1041" s="130">
        <v>36.9</v>
      </c>
      <c r="C1041" s="130" t="s">
        <v>149</v>
      </c>
      <c r="D1041" s="130">
        <v>15</v>
      </c>
      <c r="E1041" s="130" t="s">
        <v>224</v>
      </c>
      <c r="F1041" s="130">
        <v>0</v>
      </c>
      <c r="G1041" s="130" t="s">
        <v>53</v>
      </c>
      <c r="H1041" s="130" t="s">
        <v>53</v>
      </c>
      <c r="I1041" s="130" t="s">
        <v>66</v>
      </c>
      <c r="J1041" s="130" t="s">
        <v>46</v>
      </c>
      <c r="K1041" s="130" t="s">
        <v>44</v>
      </c>
    </row>
    <row r="1042" spans="1:11" x14ac:dyDescent="0.35">
      <c r="A1042" s="130">
        <v>125</v>
      </c>
      <c r="B1042" s="130">
        <v>37</v>
      </c>
      <c r="C1042" s="130" t="s">
        <v>149</v>
      </c>
      <c r="D1042" s="130">
        <v>22</v>
      </c>
      <c r="E1042" s="130" t="s">
        <v>224</v>
      </c>
      <c r="F1042" s="130">
        <v>0</v>
      </c>
      <c r="G1042" s="130" t="s">
        <v>53</v>
      </c>
      <c r="H1042" s="130" t="s">
        <v>53</v>
      </c>
      <c r="I1042" s="130" t="s">
        <v>66</v>
      </c>
      <c r="J1042" s="130" t="s">
        <v>46</v>
      </c>
      <c r="K1042" s="130" t="s">
        <v>44</v>
      </c>
    </row>
    <row r="1043" spans="1:11" x14ac:dyDescent="0.35">
      <c r="A1043" s="130">
        <v>130</v>
      </c>
      <c r="B1043" s="130">
        <v>37</v>
      </c>
      <c r="C1043" s="130" t="s">
        <v>149</v>
      </c>
      <c r="D1043" s="130">
        <v>21</v>
      </c>
      <c r="E1043" s="130" t="s">
        <v>224</v>
      </c>
      <c r="F1043" s="130">
        <v>0</v>
      </c>
      <c r="G1043" s="130" t="s">
        <v>53</v>
      </c>
      <c r="H1043" s="130" t="s">
        <v>53</v>
      </c>
      <c r="I1043" s="130" t="s">
        <v>66</v>
      </c>
      <c r="J1043" s="130" t="s">
        <v>46</v>
      </c>
      <c r="K1043" s="130" t="s">
        <v>44</v>
      </c>
    </row>
    <row r="1044" spans="1:11" x14ac:dyDescent="0.35">
      <c r="A1044" s="130">
        <v>135</v>
      </c>
      <c r="B1044" s="130">
        <v>37</v>
      </c>
      <c r="C1044" s="130" t="s">
        <v>149</v>
      </c>
      <c r="D1044" s="130">
        <v>11</v>
      </c>
      <c r="E1044" s="130" t="s">
        <v>224</v>
      </c>
      <c r="F1044" s="130">
        <v>0</v>
      </c>
      <c r="G1044" s="130" t="s">
        <v>53</v>
      </c>
      <c r="H1044" s="130" t="s">
        <v>53</v>
      </c>
      <c r="I1044" s="130" t="s">
        <v>66</v>
      </c>
      <c r="J1044" s="130" t="s">
        <v>46</v>
      </c>
      <c r="K1044" s="130" t="s">
        <v>44</v>
      </c>
    </row>
    <row r="1045" spans="1:11" x14ac:dyDescent="0.35">
      <c r="A1045" s="130">
        <v>140</v>
      </c>
      <c r="B1045" s="130">
        <v>37</v>
      </c>
      <c r="C1045" s="130" t="s">
        <v>149</v>
      </c>
      <c r="D1045" s="130">
        <v>17</v>
      </c>
      <c r="E1045" s="130" t="s">
        <v>224</v>
      </c>
      <c r="F1045" s="130">
        <v>0</v>
      </c>
      <c r="G1045" s="130" t="s">
        <v>53</v>
      </c>
      <c r="H1045" s="130" t="s">
        <v>53</v>
      </c>
      <c r="I1045" s="130" t="s">
        <v>66</v>
      </c>
      <c r="J1045" s="130" t="s">
        <v>46</v>
      </c>
      <c r="K1045" s="130" t="s">
        <v>44</v>
      </c>
    </row>
    <row r="1046" spans="1:11" x14ac:dyDescent="0.35">
      <c r="A1046" s="130">
        <v>145</v>
      </c>
      <c r="B1046" s="130">
        <v>37</v>
      </c>
      <c r="C1046" s="130" t="s">
        <v>149</v>
      </c>
      <c r="D1046" s="130">
        <v>21</v>
      </c>
      <c r="E1046" s="130" t="s">
        <v>224</v>
      </c>
      <c r="F1046" s="130">
        <v>0</v>
      </c>
      <c r="G1046" s="130" t="s">
        <v>53</v>
      </c>
      <c r="H1046" s="130" t="s">
        <v>53</v>
      </c>
      <c r="I1046" s="130" t="s">
        <v>66</v>
      </c>
      <c r="J1046" s="130" t="s">
        <v>46</v>
      </c>
      <c r="K1046" s="130" t="s">
        <v>44</v>
      </c>
    </row>
    <row r="1047" spans="1:11" x14ac:dyDescent="0.35">
      <c r="A1047" s="130">
        <v>150</v>
      </c>
      <c r="B1047" s="130">
        <v>37</v>
      </c>
      <c r="C1047" s="130" t="s">
        <v>149</v>
      </c>
      <c r="D1047" s="130">
        <v>30</v>
      </c>
      <c r="E1047" s="130" t="s">
        <v>224</v>
      </c>
      <c r="F1047" s="130">
        <v>0</v>
      </c>
      <c r="G1047" s="130" t="s">
        <v>53</v>
      </c>
      <c r="H1047" s="130" t="s">
        <v>53</v>
      </c>
      <c r="I1047" s="130" t="s">
        <v>66</v>
      </c>
      <c r="J1047" s="130" t="s">
        <v>46</v>
      </c>
      <c r="K1047" s="130" t="s">
        <v>44</v>
      </c>
    </row>
    <row r="1048" spans="1:11" x14ac:dyDescent="0.35">
      <c r="A1048" s="130">
        <v>155</v>
      </c>
      <c r="B1048" s="130">
        <v>37</v>
      </c>
      <c r="C1048" s="130" t="s">
        <v>149</v>
      </c>
      <c r="D1048" s="130">
        <v>14</v>
      </c>
      <c r="E1048" s="130" t="s">
        <v>224</v>
      </c>
      <c r="F1048" s="130">
        <v>0</v>
      </c>
      <c r="G1048" s="130" t="s">
        <v>53</v>
      </c>
      <c r="H1048" s="130" t="s">
        <v>53</v>
      </c>
      <c r="I1048" s="130" t="s">
        <v>66</v>
      </c>
      <c r="J1048" s="130" t="s">
        <v>46</v>
      </c>
      <c r="K1048" s="130" t="s">
        <v>44</v>
      </c>
    </row>
    <row r="1049" spans="1:11" x14ac:dyDescent="0.35">
      <c r="A1049" s="130">
        <v>160</v>
      </c>
      <c r="B1049" s="130">
        <v>37</v>
      </c>
      <c r="C1049" s="130" t="s">
        <v>149</v>
      </c>
      <c r="D1049" s="130">
        <v>14</v>
      </c>
      <c r="E1049" s="130" t="s">
        <v>224</v>
      </c>
      <c r="F1049" s="130">
        <v>0</v>
      </c>
      <c r="G1049" s="130" t="s">
        <v>53</v>
      </c>
      <c r="H1049" s="130" t="s">
        <v>53</v>
      </c>
      <c r="I1049" s="130" t="s">
        <v>66</v>
      </c>
      <c r="J1049" s="130" t="s">
        <v>46</v>
      </c>
      <c r="K1049" s="130" t="s">
        <v>44</v>
      </c>
    </row>
    <row r="1050" spans="1:11" x14ac:dyDescent="0.35">
      <c r="A1050" s="130">
        <v>165</v>
      </c>
      <c r="B1050" s="130">
        <v>37</v>
      </c>
      <c r="C1050" s="130" t="s">
        <v>149</v>
      </c>
      <c r="D1050" s="130">
        <v>14</v>
      </c>
      <c r="E1050" s="130" t="s">
        <v>224</v>
      </c>
      <c r="F1050" s="130">
        <v>0</v>
      </c>
      <c r="G1050" s="130" t="s">
        <v>53</v>
      </c>
      <c r="H1050" s="130" t="s">
        <v>53</v>
      </c>
      <c r="I1050" s="130" t="s">
        <v>66</v>
      </c>
      <c r="J1050" s="130" t="s">
        <v>46</v>
      </c>
      <c r="K1050" s="130" t="s">
        <v>44</v>
      </c>
    </row>
    <row r="1051" spans="1:11" x14ac:dyDescent="0.35">
      <c r="A1051" s="130">
        <v>170</v>
      </c>
      <c r="B1051" s="130">
        <v>37</v>
      </c>
      <c r="C1051" s="130" t="s">
        <v>149</v>
      </c>
      <c r="D1051" s="130">
        <v>14</v>
      </c>
      <c r="E1051" s="130" t="s">
        <v>224</v>
      </c>
      <c r="F1051" s="130">
        <v>0</v>
      </c>
      <c r="G1051" s="130" t="s">
        <v>53</v>
      </c>
      <c r="H1051" s="130" t="s">
        <v>53</v>
      </c>
      <c r="I1051" s="130" t="s">
        <v>66</v>
      </c>
      <c r="J1051" s="130" t="s">
        <v>46</v>
      </c>
      <c r="K1051" s="130" t="s">
        <v>44</v>
      </c>
    </row>
    <row r="1052" spans="1:11" x14ac:dyDescent="0.35">
      <c r="A1052" s="130">
        <v>175</v>
      </c>
      <c r="B1052" s="130">
        <v>37</v>
      </c>
      <c r="C1052" s="130" t="s">
        <v>149</v>
      </c>
      <c r="D1052" s="130">
        <v>11</v>
      </c>
      <c r="E1052" s="130" t="s">
        <v>224</v>
      </c>
      <c r="F1052" s="130">
        <v>0</v>
      </c>
      <c r="G1052" s="130" t="s">
        <v>53</v>
      </c>
      <c r="H1052" s="130" t="s">
        <v>53</v>
      </c>
      <c r="I1052" s="130" t="s">
        <v>66</v>
      </c>
      <c r="J1052" s="130" t="s">
        <v>46</v>
      </c>
      <c r="K1052" s="130" t="s">
        <v>44</v>
      </c>
    </row>
    <row r="1053" spans="1:11" x14ac:dyDescent="0.35">
      <c r="A1053" s="130">
        <v>180</v>
      </c>
      <c r="B1053" s="130">
        <v>37</v>
      </c>
      <c r="C1053" s="130" t="s">
        <v>149</v>
      </c>
      <c r="D1053" s="130">
        <v>24</v>
      </c>
      <c r="E1053" s="130" t="s">
        <v>224</v>
      </c>
      <c r="F1053" s="130">
        <v>0</v>
      </c>
      <c r="G1053" s="130" t="s">
        <v>53</v>
      </c>
      <c r="H1053" s="130" t="s">
        <v>53</v>
      </c>
      <c r="I1053" s="130" t="s">
        <v>66</v>
      </c>
      <c r="J1053" s="130" t="s">
        <v>46</v>
      </c>
      <c r="K1053" s="130" t="s">
        <v>44</v>
      </c>
    </row>
    <row r="1054" spans="1:11" x14ac:dyDescent="0.35">
      <c r="A1054" s="130">
        <v>185</v>
      </c>
      <c r="B1054" s="130">
        <v>37</v>
      </c>
      <c r="C1054" s="130" t="s">
        <v>149</v>
      </c>
      <c r="D1054" s="130">
        <v>27</v>
      </c>
      <c r="E1054" s="130" t="s">
        <v>224</v>
      </c>
      <c r="F1054" s="130">
        <v>0</v>
      </c>
      <c r="G1054" s="130" t="s">
        <v>53</v>
      </c>
      <c r="H1054" s="130" t="s">
        <v>53</v>
      </c>
      <c r="I1054" s="130" t="s">
        <v>66</v>
      </c>
      <c r="J1054" s="130" t="s">
        <v>46</v>
      </c>
      <c r="K1054" s="130" t="s">
        <v>44</v>
      </c>
    </row>
    <row r="1055" spans="1:11" x14ac:dyDescent="0.35">
      <c r="A1055" s="130">
        <v>190</v>
      </c>
      <c r="B1055" s="130">
        <v>37</v>
      </c>
      <c r="C1055" s="130" t="s">
        <v>149</v>
      </c>
      <c r="D1055" s="130">
        <v>23</v>
      </c>
      <c r="E1055" s="130" t="s">
        <v>224</v>
      </c>
      <c r="F1055" s="130">
        <v>0</v>
      </c>
      <c r="G1055" s="130" t="s">
        <v>53</v>
      </c>
      <c r="H1055" s="130" t="s">
        <v>53</v>
      </c>
      <c r="I1055" s="130" t="s">
        <v>66</v>
      </c>
      <c r="J1055" s="130" t="s">
        <v>46</v>
      </c>
      <c r="K1055" s="130" t="s">
        <v>44</v>
      </c>
    </row>
    <row r="1056" spans="1:11" x14ac:dyDescent="0.35">
      <c r="A1056" s="130">
        <v>195</v>
      </c>
      <c r="B1056" s="130">
        <v>37</v>
      </c>
      <c r="C1056" s="130" t="s">
        <v>149</v>
      </c>
      <c r="D1056" s="130">
        <v>24</v>
      </c>
      <c r="E1056" s="130" t="s">
        <v>224</v>
      </c>
      <c r="F1056" s="130">
        <v>0</v>
      </c>
      <c r="G1056" s="130" t="s">
        <v>53</v>
      </c>
      <c r="H1056" s="130" t="s">
        <v>53</v>
      </c>
      <c r="I1056" s="130" t="s">
        <v>66</v>
      </c>
      <c r="J1056" s="130" t="s">
        <v>46</v>
      </c>
      <c r="K1056" s="130" t="s">
        <v>44</v>
      </c>
    </row>
    <row r="1057" spans="1:11" x14ac:dyDescent="0.35">
      <c r="A1057" s="130">
        <v>200</v>
      </c>
      <c r="B1057" s="130">
        <v>37</v>
      </c>
      <c r="C1057" s="130" t="s">
        <v>149</v>
      </c>
      <c r="D1057" s="130">
        <v>21</v>
      </c>
      <c r="E1057" s="130" t="s">
        <v>224</v>
      </c>
      <c r="F1057" s="130">
        <v>0</v>
      </c>
      <c r="G1057" s="130" t="s">
        <v>53</v>
      </c>
      <c r="H1057" s="130" t="s">
        <v>53</v>
      </c>
      <c r="I1057" s="130" t="s">
        <v>66</v>
      </c>
      <c r="J1057" s="130" t="s">
        <v>46</v>
      </c>
      <c r="K1057" s="130" t="s">
        <v>44</v>
      </c>
    </row>
    <row r="1058" spans="1:11" x14ac:dyDescent="0.35">
      <c r="A1058" s="130">
        <v>205</v>
      </c>
      <c r="B1058" s="130">
        <v>37</v>
      </c>
      <c r="C1058" s="130" t="s">
        <v>149</v>
      </c>
      <c r="D1058" s="130">
        <v>23</v>
      </c>
      <c r="E1058" s="130" t="s">
        <v>224</v>
      </c>
      <c r="F1058" s="130">
        <v>0</v>
      </c>
      <c r="G1058" s="130" t="s">
        <v>53</v>
      </c>
      <c r="H1058" s="130" t="s">
        <v>53</v>
      </c>
      <c r="I1058" s="130" t="s">
        <v>66</v>
      </c>
      <c r="J1058" s="130" t="s">
        <v>46</v>
      </c>
      <c r="K1058" s="130" t="s">
        <v>44</v>
      </c>
    </row>
    <row r="1059" spans="1:11" x14ac:dyDescent="0.35">
      <c r="A1059" s="130">
        <v>210</v>
      </c>
      <c r="B1059" s="130">
        <v>37</v>
      </c>
      <c r="C1059" s="130" t="s">
        <v>149</v>
      </c>
      <c r="D1059" s="130">
        <v>24</v>
      </c>
      <c r="E1059" s="130" t="s">
        <v>224</v>
      </c>
      <c r="F1059" s="130">
        <v>0</v>
      </c>
      <c r="G1059" s="130" t="s">
        <v>53</v>
      </c>
      <c r="H1059" s="130" t="s">
        <v>53</v>
      </c>
      <c r="I1059" s="130" t="s">
        <v>66</v>
      </c>
      <c r="J1059" s="130" t="s">
        <v>46</v>
      </c>
      <c r="K1059" s="130" t="s">
        <v>44</v>
      </c>
    </row>
    <row r="1060" spans="1:11" x14ac:dyDescent="0.35">
      <c r="A1060" s="130">
        <v>215</v>
      </c>
      <c r="B1060" s="130">
        <v>37</v>
      </c>
      <c r="C1060" s="130" t="s">
        <v>149</v>
      </c>
      <c r="D1060" s="130">
        <v>22</v>
      </c>
      <c r="E1060" s="130" t="s">
        <v>224</v>
      </c>
      <c r="F1060" s="130">
        <v>0</v>
      </c>
      <c r="G1060" s="130" t="s">
        <v>53</v>
      </c>
      <c r="H1060" s="130" t="s">
        <v>53</v>
      </c>
      <c r="I1060" s="130" t="s">
        <v>66</v>
      </c>
      <c r="J1060" s="130" t="s">
        <v>46</v>
      </c>
      <c r="K1060" s="130" t="s">
        <v>44</v>
      </c>
    </row>
    <row r="1061" spans="1:11" x14ac:dyDescent="0.35">
      <c r="A1061" s="130">
        <v>220</v>
      </c>
      <c r="B1061" s="130">
        <v>37</v>
      </c>
      <c r="C1061" s="130" t="s">
        <v>149</v>
      </c>
      <c r="D1061" s="130">
        <v>13</v>
      </c>
      <c r="E1061" s="130" t="s">
        <v>224</v>
      </c>
      <c r="F1061" s="130">
        <v>0</v>
      </c>
      <c r="G1061" s="130" t="s">
        <v>53</v>
      </c>
      <c r="H1061" s="130" t="s">
        <v>53</v>
      </c>
      <c r="I1061" s="130" t="s">
        <v>66</v>
      </c>
      <c r="J1061" s="130" t="s">
        <v>46</v>
      </c>
      <c r="K1061" s="130" t="s">
        <v>44</v>
      </c>
    </row>
    <row r="1062" spans="1:11" x14ac:dyDescent="0.35">
      <c r="A1062" s="130">
        <v>225</v>
      </c>
      <c r="B1062" s="130">
        <v>37</v>
      </c>
      <c r="C1062" s="130" t="s">
        <v>149</v>
      </c>
      <c r="D1062" s="130">
        <v>34</v>
      </c>
      <c r="E1062" s="130" t="s">
        <v>224</v>
      </c>
      <c r="F1062" s="130">
        <v>0</v>
      </c>
      <c r="G1062" s="130" t="s">
        <v>53</v>
      </c>
      <c r="H1062" s="130" t="s">
        <v>53</v>
      </c>
      <c r="I1062" s="130" t="s">
        <v>66</v>
      </c>
      <c r="J1062" s="130" t="s">
        <v>46</v>
      </c>
      <c r="K1062" s="130" t="s">
        <v>44</v>
      </c>
    </row>
    <row r="1063" spans="1:11" x14ac:dyDescent="0.35">
      <c r="A1063" s="130">
        <v>230</v>
      </c>
      <c r="B1063" s="130">
        <v>37</v>
      </c>
      <c r="C1063" s="130" t="s">
        <v>149</v>
      </c>
      <c r="D1063" s="130">
        <v>17</v>
      </c>
      <c r="E1063" s="130" t="s">
        <v>224</v>
      </c>
      <c r="F1063" s="130">
        <v>0</v>
      </c>
      <c r="G1063" s="130" t="s">
        <v>53</v>
      </c>
      <c r="H1063" s="130" t="s">
        <v>53</v>
      </c>
      <c r="I1063" s="130" t="s">
        <v>66</v>
      </c>
      <c r="J1063" s="130" t="s">
        <v>46</v>
      </c>
      <c r="K1063" s="130" t="s">
        <v>44</v>
      </c>
    </row>
    <row r="1064" spans="1:11" x14ac:dyDescent="0.35">
      <c r="A1064" s="130">
        <v>235</v>
      </c>
      <c r="B1064" s="130">
        <v>37</v>
      </c>
      <c r="C1064" s="130" t="s">
        <v>149</v>
      </c>
      <c r="D1064" s="130">
        <v>33</v>
      </c>
      <c r="E1064" s="130" t="s">
        <v>224</v>
      </c>
      <c r="F1064" s="130">
        <v>0</v>
      </c>
      <c r="G1064" s="130" t="s">
        <v>53</v>
      </c>
      <c r="H1064" s="130" t="s">
        <v>53</v>
      </c>
      <c r="I1064" s="130" t="s">
        <v>66</v>
      </c>
      <c r="J1064" s="130" t="s">
        <v>46</v>
      </c>
      <c r="K1064" s="130" t="s">
        <v>44</v>
      </c>
    </row>
    <row r="1065" spans="1:11" x14ac:dyDescent="0.35">
      <c r="A1065" s="130">
        <v>240</v>
      </c>
      <c r="B1065" s="130">
        <v>37</v>
      </c>
      <c r="C1065" s="130" t="s">
        <v>149</v>
      </c>
      <c r="D1065" s="130">
        <v>15</v>
      </c>
      <c r="E1065" s="130" t="s">
        <v>224</v>
      </c>
      <c r="F1065" s="130">
        <v>0</v>
      </c>
      <c r="G1065" s="130" t="s">
        <v>53</v>
      </c>
      <c r="H1065" s="130" t="s">
        <v>53</v>
      </c>
      <c r="I1065" s="130" t="s">
        <v>66</v>
      </c>
      <c r="J1065" s="130" t="s">
        <v>46</v>
      </c>
      <c r="K1065" s="130" t="s">
        <v>44</v>
      </c>
    </row>
    <row r="1066" spans="1:11" x14ac:dyDescent="0.35">
      <c r="A1066" s="130">
        <v>245</v>
      </c>
      <c r="B1066" s="130">
        <v>37</v>
      </c>
      <c r="C1066" s="130" t="s">
        <v>149</v>
      </c>
      <c r="D1066" s="130">
        <v>27</v>
      </c>
      <c r="E1066" s="130" t="s">
        <v>224</v>
      </c>
      <c r="F1066" s="130">
        <v>0</v>
      </c>
      <c r="G1066" s="130" t="s">
        <v>53</v>
      </c>
      <c r="H1066" s="130" t="s">
        <v>53</v>
      </c>
      <c r="I1066" s="130" t="s">
        <v>66</v>
      </c>
      <c r="J1066" s="130" t="s">
        <v>46</v>
      </c>
      <c r="K1066" s="130" t="s">
        <v>44</v>
      </c>
    </row>
    <row r="1067" spans="1:11" x14ac:dyDescent="0.35">
      <c r="A1067" s="130">
        <v>250</v>
      </c>
      <c r="B1067" s="130">
        <v>37</v>
      </c>
      <c r="C1067" s="130" t="s">
        <v>149</v>
      </c>
      <c r="D1067" s="130">
        <v>25</v>
      </c>
      <c r="E1067" s="130" t="s">
        <v>224</v>
      </c>
      <c r="F1067" s="130">
        <v>0</v>
      </c>
      <c r="G1067" s="130" t="s">
        <v>53</v>
      </c>
      <c r="H1067" s="130" t="s">
        <v>53</v>
      </c>
      <c r="I1067" s="130" t="s">
        <v>66</v>
      </c>
      <c r="J1067" s="130" t="s">
        <v>46</v>
      </c>
      <c r="K1067" s="130" t="s">
        <v>44</v>
      </c>
    </row>
    <row r="1068" spans="1:11" x14ac:dyDescent="0.35">
      <c r="A1068" s="130">
        <v>255</v>
      </c>
      <c r="B1068" s="130">
        <v>37</v>
      </c>
      <c r="C1068" s="130" t="s">
        <v>149</v>
      </c>
      <c r="D1068" s="130">
        <v>27</v>
      </c>
      <c r="E1068" s="130" t="s">
        <v>224</v>
      </c>
      <c r="F1068" s="130">
        <v>0</v>
      </c>
      <c r="G1068" s="130" t="s">
        <v>53</v>
      </c>
      <c r="H1068" s="130" t="s">
        <v>53</v>
      </c>
      <c r="I1068" s="130" t="s">
        <v>66</v>
      </c>
      <c r="J1068" s="130" t="s">
        <v>46</v>
      </c>
      <c r="K1068" s="130" t="s">
        <v>44</v>
      </c>
    </row>
    <row r="1069" spans="1:11" x14ac:dyDescent="0.35">
      <c r="A1069" s="130">
        <v>260</v>
      </c>
      <c r="B1069" s="130">
        <v>37</v>
      </c>
      <c r="C1069" s="130" t="s">
        <v>149</v>
      </c>
      <c r="D1069" s="130">
        <v>26</v>
      </c>
      <c r="E1069" s="130" t="s">
        <v>224</v>
      </c>
      <c r="F1069" s="130">
        <v>0</v>
      </c>
      <c r="G1069" s="130" t="s">
        <v>53</v>
      </c>
      <c r="H1069" s="130" t="s">
        <v>53</v>
      </c>
      <c r="I1069" s="130" t="s">
        <v>66</v>
      </c>
      <c r="J1069" s="130" t="s">
        <v>46</v>
      </c>
      <c r="K1069" s="130" t="s">
        <v>44</v>
      </c>
    </row>
    <row r="1070" spans="1:11" x14ac:dyDescent="0.35">
      <c r="A1070" s="130">
        <v>265</v>
      </c>
      <c r="B1070" s="130">
        <v>37</v>
      </c>
      <c r="C1070" s="130" t="s">
        <v>149</v>
      </c>
      <c r="D1070" s="130">
        <v>22</v>
      </c>
      <c r="E1070" s="130" t="s">
        <v>224</v>
      </c>
      <c r="F1070" s="130">
        <v>0</v>
      </c>
      <c r="G1070" s="130" t="s">
        <v>53</v>
      </c>
      <c r="H1070" s="130" t="s">
        <v>53</v>
      </c>
      <c r="I1070" s="130" t="s">
        <v>66</v>
      </c>
      <c r="J1070" s="130" t="s">
        <v>46</v>
      </c>
      <c r="K1070" s="130" t="s">
        <v>44</v>
      </c>
    </row>
    <row r="1071" spans="1:11" x14ac:dyDescent="0.35">
      <c r="A1071" s="130">
        <v>270</v>
      </c>
      <c r="B1071" s="130">
        <v>37</v>
      </c>
      <c r="C1071" s="130" t="s">
        <v>149</v>
      </c>
      <c r="D1071" s="130">
        <v>17</v>
      </c>
      <c r="E1071" s="130" t="s">
        <v>224</v>
      </c>
      <c r="F1071" s="130">
        <v>0</v>
      </c>
      <c r="G1071" s="130" t="s">
        <v>53</v>
      </c>
      <c r="H1071" s="130" t="s">
        <v>53</v>
      </c>
      <c r="I1071" s="130" t="s">
        <v>66</v>
      </c>
      <c r="J1071" s="130" t="s">
        <v>46</v>
      </c>
      <c r="K1071" s="130" t="s">
        <v>44</v>
      </c>
    </row>
    <row r="1072" spans="1:11" x14ac:dyDescent="0.35">
      <c r="A1072" s="130">
        <v>275</v>
      </c>
      <c r="B1072" s="130">
        <v>37</v>
      </c>
      <c r="C1072" s="130" t="s">
        <v>149</v>
      </c>
      <c r="D1072" s="130">
        <v>30</v>
      </c>
      <c r="E1072" s="130" t="s">
        <v>224</v>
      </c>
      <c r="F1072" s="130">
        <v>0</v>
      </c>
      <c r="G1072" s="130" t="s">
        <v>53</v>
      </c>
      <c r="H1072" s="130" t="s">
        <v>53</v>
      </c>
      <c r="I1072" s="130" t="s">
        <v>66</v>
      </c>
      <c r="J1072" s="130" t="s">
        <v>46</v>
      </c>
      <c r="K1072" s="130" t="s">
        <v>44</v>
      </c>
    </row>
    <row r="1073" spans="1:11" x14ac:dyDescent="0.35">
      <c r="A1073" s="130">
        <v>280</v>
      </c>
      <c r="B1073" s="130">
        <v>37</v>
      </c>
      <c r="C1073" s="130" t="s">
        <v>149</v>
      </c>
      <c r="D1073" s="130">
        <v>25</v>
      </c>
      <c r="E1073" s="130" t="s">
        <v>224</v>
      </c>
      <c r="F1073" s="130">
        <v>0</v>
      </c>
      <c r="G1073" s="130" t="s">
        <v>53</v>
      </c>
      <c r="H1073" s="130" t="s">
        <v>53</v>
      </c>
      <c r="I1073" s="130" t="s">
        <v>66</v>
      </c>
      <c r="J1073" s="130" t="s">
        <v>46</v>
      </c>
      <c r="K1073" s="130" t="s">
        <v>44</v>
      </c>
    </row>
    <row r="1074" spans="1:11" x14ac:dyDescent="0.35">
      <c r="A1074" s="130">
        <v>285</v>
      </c>
      <c r="B1074" s="130">
        <v>37</v>
      </c>
      <c r="C1074" s="130" t="s">
        <v>149</v>
      </c>
      <c r="D1074" s="130">
        <v>29</v>
      </c>
      <c r="E1074" s="130" t="s">
        <v>224</v>
      </c>
      <c r="F1074" s="130">
        <v>0</v>
      </c>
      <c r="G1074" s="130" t="s">
        <v>53</v>
      </c>
      <c r="H1074" s="130" t="s">
        <v>53</v>
      </c>
      <c r="I1074" s="130" t="s">
        <v>66</v>
      </c>
      <c r="J1074" s="130" t="s">
        <v>46</v>
      </c>
      <c r="K1074" s="130" t="s">
        <v>44</v>
      </c>
    </row>
    <row r="1075" spans="1:11" x14ac:dyDescent="0.35">
      <c r="A1075" s="130">
        <v>290</v>
      </c>
      <c r="B1075" s="130">
        <v>37</v>
      </c>
      <c r="C1075" s="130" t="s">
        <v>149</v>
      </c>
      <c r="D1075" s="130">
        <v>30</v>
      </c>
      <c r="E1075" s="130" t="s">
        <v>224</v>
      </c>
      <c r="F1075" s="130">
        <v>0</v>
      </c>
      <c r="G1075" s="130" t="s">
        <v>53</v>
      </c>
      <c r="H1075" s="130" t="s">
        <v>53</v>
      </c>
      <c r="I1075" s="130" t="s">
        <v>66</v>
      </c>
      <c r="J1075" s="130" t="s">
        <v>46</v>
      </c>
      <c r="K1075" s="130" t="s">
        <v>44</v>
      </c>
    </row>
    <row r="1076" spans="1:11" x14ac:dyDescent="0.35">
      <c r="A1076" s="130">
        <v>295</v>
      </c>
      <c r="B1076" s="130">
        <v>37</v>
      </c>
      <c r="C1076" s="130" t="s">
        <v>149</v>
      </c>
      <c r="D1076" s="130">
        <v>18</v>
      </c>
      <c r="E1076" s="130" t="s">
        <v>224</v>
      </c>
      <c r="F1076" s="130">
        <v>0</v>
      </c>
      <c r="G1076" s="130" t="s">
        <v>53</v>
      </c>
      <c r="H1076" s="130" t="s">
        <v>53</v>
      </c>
      <c r="I1076" s="130" t="s">
        <v>66</v>
      </c>
      <c r="J1076" s="130" t="s">
        <v>46</v>
      </c>
      <c r="K1076" s="130" t="s">
        <v>44</v>
      </c>
    </row>
    <row r="1077" spans="1:11" x14ac:dyDescent="0.35">
      <c r="A1077" s="130">
        <v>300</v>
      </c>
      <c r="B1077" s="130">
        <v>37</v>
      </c>
      <c r="C1077" s="130" t="s">
        <v>149</v>
      </c>
      <c r="D1077" s="130">
        <v>19</v>
      </c>
      <c r="E1077" s="130" t="s">
        <v>224</v>
      </c>
      <c r="F1077" s="130">
        <v>0</v>
      </c>
      <c r="G1077" s="130" t="s">
        <v>53</v>
      </c>
      <c r="H1077" s="130" t="s">
        <v>53</v>
      </c>
      <c r="I1077" s="130" t="s">
        <v>66</v>
      </c>
      <c r="J1077" s="130" t="s">
        <v>46</v>
      </c>
      <c r="K1077" s="130" t="s">
        <v>44</v>
      </c>
    </row>
    <row r="1078" spans="1:11" x14ac:dyDescent="0.35">
      <c r="A1078" s="130">
        <v>305</v>
      </c>
      <c r="B1078" s="130">
        <v>37</v>
      </c>
      <c r="C1078" s="130" t="s">
        <v>149</v>
      </c>
      <c r="D1078" s="130">
        <v>24</v>
      </c>
      <c r="E1078" s="130" t="s">
        <v>224</v>
      </c>
      <c r="F1078" s="130">
        <v>0</v>
      </c>
      <c r="G1078" s="130" t="s">
        <v>53</v>
      </c>
      <c r="H1078" s="130" t="s">
        <v>53</v>
      </c>
      <c r="I1078" s="130" t="s">
        <v>66</v>
      </c>
      <c r="J1078" s="130" t="s">
        <v>46</v>
      </c>
      <c r="K1078" s="130" t="s">
        <v>44</v>
      </c>
    </row>
    <row r="1079" spans="1:11" x14ac:dyDescent="0.35">
      <c r="A1079" s="130">
        <v>310</v>
      </c>
      <c r="B1079" s="130">
        <v>37</v>
      </c>
      <c r="C1079" s="130" t="s">
        <v>149</v>
      </c>
      <c r="D1079" s="130">
        <v>30</v>
      </c>
      <c r="E1079" s="130" t="s">
        <v>224</v>
      </c>
      <c r="F1079" s="130">
        <v>0</v>
      </c>
      <c r="G1079" s="130" t="s">
        <v>53</v>
      </c>
      <c r="H1079" s="130" t="s">
        <v>53</v>
      </c>
      <c r="I1079" s="130" t="s">
        <v>66</v>
      </c>
      <c r="J1079" s="130" t="s">
        <v>46</v>
      </c>
      <c r="K1079" s="130" t="s">
        <v>44</v>
      </c>
    </row>
    <row r="1080" spans="1:11" x14ac:dyDescent="0.35">
      <c r="A1080" s="130">
        <v>315</v>
      </c>
      <c r="B1080" s="130">
        <v>37.1</v>
      </c>
      <c r="C1080" s="130" t="s">
        <v>149</v>
      </c>
      <c r="D1080" s="130">
        <v>23</v>
      </c>
      <c r="E1080" s="130" t="s">
        <v>224</v>
      </c>
      <c r="F1080" s="130">
        <v>0</v>
      </c>
      <c r="G1080" s="130" t="s">
        <v>53</v>
      </c>
      <c r="H1080" s="130" t="s">
        <v>53</v>
      </c>
      <c r="I1080" s="130" t="s">
        <v>66</v>
      </c>
      <c r="J1080" s="130" t="s">
        <v>46</v>
      </c>
      <c r="K1080" s="130" t="s">
        <v>44</v>
      </c>
    </row>
    <row r="1081" spans="1:11" x14ac:dyDescent="0.35">
      <c r="A1081" s="130">
        <v>320</v>
      </c>
      <c r="B1081" s="130">
        <v>37</v>
      </c>
      <c r="C1081" s="130" t="s">
        <v>149</v>
      </c>
      <c r="D1081" s="130">
        <v>22</v>
      </c>
      <c r="E1081" s="130" t="s">
        <v>224</v>
      </c>
      <c r="F1081" s="130">
        <v>0</v>
      </c>
      <c r="G1081" s="130" t="s">
        <v>53</v>
      </c>
      <c r="H1081" s="130" t="s">
        <v>53</v>
      </c>
      <c r="I1081" s="130" t="s">
        <v>66</v>
      </c>
      <c r="J1081" s="130" t="s">
        <v>46</v>
      </c>
      <c r="K1081" s="130" t="s">
        <v>44</v>
      </c>
    </row>
    <row r="1082" spans="1:11" x14ac:dyDescent="0.35">
      <c r="A1082" s="130">
        <v>325</v>
      </c>
      <c r="B1082" s="130">
        <v>37</v>
      </c>
      <c r="C1082" s="130" t="s">
        <v>149</v>
      </c>
      <c r="D1082" s="130">
        <v>36</v>
      </c>
      <c r="E1082" s="130" t="s">
        <v>224</v>
      </c>
      <c r="F1082" s="130">
        <v>0</v>
      </c>
      <c r="G1082" s="130" t="s">
        <v>53</v>
      </c>
      <c r="H1082" s="130" t="s">
        <v>53</v>
      </c>
      <c r="I1082" s="130" t="s">
        <v>66</v>
      </c>
      <c r="J1082" s="130" t="s">
        <v>46</v>
      </c>
      <c r="K1082" s="130" t="s">
        <v>44</v>
      </c>
    </row>
    <row r="1083" spans="1:11" x14ac:dyDescent="0.35">
      <c r="A1083" s="130">
        <v>330</v>
      </c>
      <c r="B1083" s="130">
        <v>37</v>
      </c>
      <c r="C1083" s="130" t="s">
        <v>149</v>
      </c>
      <c r="D1083" s="130">
        <v>22</v>
      </c>
      <c r="E1083" s="130" t="s">
        <v>224</v>
      </c>
      <c r="F1083" s="130">
        <v>0</v>
      </c>
      <c r="G1083" s="130" t="s">
        <v>53</v>
      </c>
      <c r="H1083" s="130" t="s">
        <v>53</v>
      </c>
      <c r="I1083" s="130" t="s">
        <v>66</v>
      </c>
      <c r="J1083" s="130" t="s">
        <v>46</v>
      </c>
      <c r="K1083" s="130" t="s">
        <v>44</v>
      </c>
    </row>
    <row r="1084" spans="1:11" x14ac:dyDescent="0.35">
      <c r="A1084" s="130">
        <v>335</v>
      </c>
      <c r="B1084" s="130">
        <v>37</v>
      </c>
      <c r="C1084" s="130" t="s">
        <v>149</v>
      </c>
      <c r="D1084" s="130">
        <v>23</v>
      </c>
      <c r="E1084" s="130" t="s">
        <v>224</v>
      </c>
      <c r="F1084" s="130">
        <v>0</v>
      </c>
      <c r="G1084" s="130" t="s">
        <v>53</v>
      </c>
      <c r="H1084" s="130" t="s">
        <v>53</v>
      </c>
      <c r="I1084" s="130" t="s">
        <v>66</v>
      </c>
      <c r="J1084" s="130" t="s">
        <v>46</v>
      </c>
      <c r="K1084" s="130" t="s">
        <v>44</v>
      </c>
    </row>
    <row r="1085" spans="1:11" x14ac:dyDescent="0.35">
      <c r="A1085" s="130">
        <v>340</v>
      </c>
      <c r="B1085" s="130">
        <v>37</v>
      </c>
      <c r="C1085" s="130" t="s">
        <v>149</v>
      </c>
      <c r="D1085" s="130">
        <v>28</v>
      </c>
      <c r="E1085" s="130" t="s">
        <v>224</v>
      </c>
      <c r="F1085" s="130">
        <v>0</v>
      </c>
      <c r="G1085" s="130" t="s">
        <v>53</v>
      </c>
      <c r="H1085" s="130" t="s">
        <v>53</v>
      </c>
      <c r="I1085" s="130" t="s">
        <v>66</v>
      </c>
      <c r="J1085" s="130" t="s">
        <v>46</v>
      </c>
      <c r="K1085" s="130" t="s">
        <v>44</v>
      </c>
    </row>
    <row r="1086" spans="1:11" x14ac:dyDescent="0.35">
      <c r="A1086" s="130">
        <v>345</v>
      </c>
      <c r="B1086" s="130">
        <v>37</v>
      </c>
      <c r="C1086" s="130" t="s">
        <v>149</v>
      </c>
      <c r="D1086" s="130">
        <v>29</v>
      </c>
      <c r="E1086" s="130" t="s">
        <v>224</v>
      </c>
      <c r="F1086" s="130">
        <v>0</v>
      </c>
      <c r="G1086" s="130" t="s">
        <v>53</v>
      </c>
      <c r="H1086" s="130" t="s">
        <v>53</v>
      </c>
      <c r="I1086" s="130" t="s">
        <v>66</v>
      </c>
      <c r="J1086" s="130" t="s">
        <v>46</v>
      </c>
      <c r="K1086" s="130" t="s">
        <v>44</v>
      </c>
    </row>
    <row r="1087" spans="1:11" x14ac:dyDescent="0.35">
      <c r="A1087" s="130">
        <v>350</v>
      </c>
      <c r="B1087" s="130">
        <v>37</v>
      </c>
      <c r="C1087" s="130" t="s">
        <v>149</v>
      </c>
      <c r="D1087" s="130">
        <v>30</v>
      </c>
      <c r="E1087" s="130" t="s">
        <v>224</v>
      </c>
      <c r="F1087" s="130">
        <v>0</v>
      </c>
      <c r="G1087" s="130" t="s">
        <v>53</v>
      </c>
      <c r="H1087" s="130" t="s">
        <v>53</v>
      </c>
      <c r="I1087" s="130" t="s">
        <v>66</v>
      </c>
      <c r="J1087" s="130" t="s">
        <v>46</v>
      </c>
      <c r="K1087" s="130" t="s">
        <v>44</v>
      </c>
    </row>
    <row r="1088" spans="1:11" x14ac:dyDescent="0.35">
      <c r="A1088" s="130">
        <v>355</v>
      </c>
      <c r="B1088" s="130">
        <v>37</v>
      </c>
      <c r="C1088" s="130" t="s">
        <v>149</v>
      </c>
      <c r="D1088" s="130">
        <v>35</v>
      </c>
      <c r="E1088" s="130" t="s">
        <v>224</v>
      </c>
      <c r="F1088" s="130">
        <v>0</v>
      </c>
      <c r="G1088" s="130" t="s">
        <v>53</v>
      </c>
      <c r="H1088" s="130" t="s">
        <v>53</v>
      </c>
      <c r="I1088" s="130" t="s">
        <v>66</v>
      </c>
      <c r="J1088" s="130" t="s">
        <v>46</v>
      </c>
      <c r="K1088" s="130" t="s">
        <v>44</v>
      </c>
    </row>
    <row r="1089" spans="1:11" x14ac:dyDescent="0.35">
      <c r="A1089" s="130">
        <v>360</v>
      </c>
      <c r="B1089" s="130">
        <v>37</v>
      </c>
      <c r="C1089" s="130" t="s">
        <v>149</v>
      </c>
      <c r="D1089" s="130">
        <v>28</v>
      </c>
      <c r="E1089" s="130" t="s">
        <v>224</v>
      </c>
      <c r="F1089" s="130">
        <v>0</v>
      </c>
      <c r="G1089" s="130" t="s">
        <v>53</v>
      </c>
      <c r="H1089" s="130" t="s">
        <v>53</v>
      </c>
      <c r="I1089" s="130" t="s">
        <v>66</v>
      </c>
      <c r="J1089" s="130" t="s">
        <v>46</v>
      </c>
      <c r="K1089" s="130" t="s">
        <v>44</v>
      </c>
    </row>
    <row r="1090" spans="1:11" x14ac:dyDescent="0.35">
      <c r="A1090" s="130">
        <v>365</v>
      </c>
      <c r="B1090" s="130">
        <v>37</v>
      </c>
      <c r="C1090" s="130" t="s">
        <v>149</v>
      </c>
      <c r="D1090" s="130">
        <v>22</v>
      </c>
      <c r="E1090" s="130" t="s">
        <v>224</v>
      </c>
      <c r="F1090" s="130">
        <v>0</v>
      </c>
      <c r="G1090" s="130" t="s">
        <v>53</v>
      </c>
      <c r="H1090" s="130" t="s">
        <v>53</v>
      </c>
      <c r="I1090" s="130" t="s">
        <v>66</v>
      </c>
      <c r="J1090" s="130" t="s">
        <v>46</v>
      </c>
      <c r="K1090" s="130" t="s">
        <v>44</v>
      </c>
    </row>
    <row r="1091" spans="1:11" x14ac:dyDescent="0.35">
      <c r="A1091" s="130">
        <v>370</v>
      </c>
      <c r="B1091" s="130">
        <v>37</v>
      </c>
      <c r="C1091" s="130" t="s">
        <v>149</v>
      </c>
      <c r="D1091" s="130">
        <v>33</v>
      </c>
      <c r="E1091" s="130" t="s">
        <v>224</v>
      </c>
      <c r="F1091" s="130">
        <v>0</v>
      </c>
      <c r="G1091" s="130" t="s">
        <v>53</v>
      </c>
      <c r="H1091" s="130" t="s">
        <v>53</v>
      </c>
      <c r="I1091" s="130" t="s">
        <v>66</v>
      </c>
      <c r="J1091" s="130" t="s">
        <v>46</v>
      </c>
      <c r="K1091" s="130" t="s">
        <v>44</v>
      </c>
    </row>
    <row r="1092" spans="1:11" x14ac:dyDescent="0.35">
      <c r="A1092" s="130">
        <v>375</v>
      </c>
      <c r="B1092" s="130">
        <v>37</v>
      </c>
      <c r="C1092" s="130" t="s">
        <v>149</v>
      </c>
      <c r="D1092" s="130">
        <v>21</v>
      </c>
      <c r="E1092" s="130" t="s">
        <v>224</v>
      </c>
      <c r="F1092" s="130">
        <v>0</v>
      </c>
      <c r="G1092" s="130" t="s">
        <v>53</v>
      </c>
      <c r="H1092" s="130" t="s">
        <v>53</v>
      </c>
      <c r="I1092" s="130" t="s">
        <v>66</v>
      </c>
      <c r="J1092" s="130" t="s">
        <v>46</v>
      </c>
      <c r="K1092" s="130" t="s">
        <v>44</v>
      </c>
    </row>
    <row r="1093" spans="1:11" x14ac:dyDescent="0.35">
      <c r="A1093" s="130">
        <v>380</v>
      </c>
      <c r="B1093" s="130">
        <v>37</v>
      </c>
      <c r="C1093" s="130" t="s">
        <v>149</v>
      </c>
      <c r="D1093" s="130">
        <v>23</v>
      </c>
      <c r="E1093" s="130" t="s">
        <v>224</v>
      </c>
      <c r="F1093" s="130">
        <v>0</v>
      </c>
      <c r="G1093" s="130" t="s">
        <v>53</v>
      </c>
      <c r="H1093" s="130" t="s">
        <v>53</v>
      </c>
      <c r="I1093" s="130" t="s">
        <v>66</v>
      </c>
      <c r="J1093" s="130" t="s">
        <v>46</v>
      </c>
      <c r="K1093" s="130" t="s">
        <v>44</v>
      </c>
    </row>
    <row r="1094" spans="1:11" x14ac:dyDescent="0.35">
      <c r="A1094" s="130">
        <v>385</v>
      </c>
      <c r="B1094" s="130">
        <v>37</v>
      </c>
      <c r="C1094" s="130" t="s">
        <v>149</v>
      </c>
      <c r="D1094" s="130">
        <v>30</v>
      </c>
      <c r="E1094" s="130" t="s">
        <v>224</v>
      </c>
      <c r="F1094" s="130">
        <v>0</v>
      </c>
      <c r="G1094" s="130" t="s">
        <v>53</v>
      </c>
      <c r="H1094" s="130" t="s">
        <v>53</v>
      </c>
      <c r="I1094" s="130" t="s">
        <v>66</v>
      </c>
      <c r="J1094" s="130" t="s">
        <v>46</v>
      </c>
      <c r="K1094" s="130" t="s">
        <v>44</v>
      </c>
    </row>
    <row r="1095" spans="1:11" x14ac:dyDescent="0.35">
      <c r="A1095" s="130">
        <v>390</v>
      </c>
      <c r="B1095" s="130">
        <v>37</v>
      </c>
      <c r="C1095" s="130" t="s">
        <v>149</v>
      </c>
      <c r="D1095" s="130">
        <v>35</v>
      </c>
      <c r="E1095" s="130" t="s">
        <v>224</v>
      </c>
      <c r="F1095" s="130">
        <v>0</v>
      </c>
      <c r="G1095" s="130" t="s">
        <v>53</v>
      </c>
      <c r="H1095" s="130" t="s">
        <v>53</v>
      </c>
      <c r="I1095" s="130" t="s">
        <v>66</v>
      </c>
      <c r="J1095" s="130" t="s">
        <v>46</v>
      </c>
      <c r="K1095" s="130" t="s">
        <v>44</v>
      </c>
    </row>
    <row r="1096" spans="1:11" x14ac:dyDescent="0.35">
      <c r="A1096" s="130">
        <v>395</v>
      </c>
      <c r="B1096" s="130">
        <v>37</v>
      </c>
      <c r="C1096" s="130" t="s">
        <v>149</v>
      </c>
      <c r="D1096" s="130">
        <v>26</v>
      </c>
      <c r="E1096" s="130" t="s">
        <v>224</v>
      </c>
      <c r="F1096" s="130">
        <v>0</v>
      </c>
      <c r="G1096" s="130" t="s">
        <v>53</v>
      </c>
      <c r="H1096" s="130" t="s">
        <v>53</v>
      </c>
      <c r="I1096" s="130" t="s">
        <v>66</v>
      </c>
      <c r="J1096" s="130" t="s">
        <v>46</v>
      </c>
      <c r="K1096" s="130" t="s">
        <v>44</v>
      </c>
    </row>
    <row r="1097" spans="1:11" x14ac:dyDescent="0.35">
      <c r="A1097" s="130">
        <v>400</v>
      </c>
      <c r="B1097" s="130">
        <v>37</v>
      </c>
      <c r="C1097" s="130" t="s">
        <v>149</v>
      </c>
      <c r="D1097" s="130">
        <v>34</v>
      </c>
      <c r="E1097" s="130" t="s">
        <v>224</v>
      </c>
      <c r="F1097" s="130">
        <v>0</v>
      </c>
      <c r="G1097" s="130" t="s">
        <v>53</v>
      </c>
      <c r="H1097" s="130" t="s">
        <v>53</v>
      </c>
      <c r="I1097" s="130" t="s">
        <v>66</v>
      </c>
      <c r="J1097" s="130" t="s">
        <v>46</v>
      </c>
      <c r="K1097" s="130" t="s">
        <v>44</v>
      </c>
    </row>
    <row r="1098" spans="1:11" x14ac:dyDescent="0.35">
      <c r="A1098" s="130">
        <v>405</v>
      </c>
      <c r="B1098" s="130">
        <v>37</v>
      </c>
      <c r="C1098" s="130" t="s">
        <v>149</v>
      </c>
      <c r="D1098" s="130">
        <v>35</v>
      </c>
      <c r="E1098" s="130" t="s">
        <v>224</v>
      </c>
      <c r="F1098" s="130">
        <v>0</v>
      </c>
      <c r="G1098" s="130" t="s">
        <v>53</v>
      </c>
      <c r="H1098" s="130" t="s">
        <v>53</v>
      </c>
      <c r="I1098" s="130" t="s">
        <v>66</v>
      </c>
      <c r="J1098" s="130" t="s">
        <v>46</v>
      </c>
      <c r="K1098" s="130" t="s">
        <v>44</v>
      </c>
    </row>
    <row r="1099" spans="1:11" x14ac:dyDescent="0.35">
      <c r="A1099" s="130">
        <v>410</v>
      </c>
      <c r="B1099" s="130">
        <v>37</v>
      </c>
      <c r="C1099" s="130" t="s">
        <v>149</v>
      </c>
      <c r="D1099" s="130">
        <v>25</v>
      </c>
      <c r="E1099" s="130" t="s">
        <v>224</v>
      </c>
      <c r="F1099" s="130">
        <v>0</v>
      </c>
      <c r="G1099" s="130" t="s">
        <v>53</v>
      </c>
      <c r="H1099" s="130" t="s">
        <v>53</v>
      </c>
      <c r="I1099" s="130" t="s">
        <v>66</v>
      </c>
      <c r="J1099" s="130" t="s">
        <v>46</v>
      </c>
      <c r="K1099" s="130" t="s">
        <v>44</v>
      </c>
    </row>
    <row r="1100" spans="1:11" x14ac:dyDescent="0.35">
      <c r="A1100" s="130">
        <v>415</v>
      </c>
      <c r="B1100" s="130">
        <v>37</v>
      </c>
      <c r="C1100" s="130" t="s">
        <v>149</v>
      </c>
      <c r="D1100" s="130">
        <v>22</v>
      </c>
      <c r="E1100" s="130" t="s">
        <v>224</v>
      </c>
      <c r="F1100" s="130">
        <v>0</v>
      </c>
      <c r="G1100" s="130" t="s">
        <v>53</v>
      </c>
      <c r="H1100" s="130" t="s">
        <v>53</v>
      </c>
      <c r="I1100" s="130" t="s">
        <v>66</v>
      </c>
      <c r="J1100" s="130" t="s">
        <v>46</v>
      </c>
      <c r="K1100" s="130" t="s">
        <v>44</v>
      </c>
    </row>
    <row r="1101" spans="1:11" x14ac:dyDescent="0.35">
      <c r="A1101" s="130">
        <v>420</v>
      </c>
      <c r="B1101" s="130">
        <v>37</v>
      </c>
      <c r="C1101" s="130" t="s">
        <v>149</v>
      </c>
      <c r="D1101" s="130">
        <v>26</v>
      </c>
      <c r="E1101" s="130" t="s">
        <v>224</v>
      </c>
      <c r="F1101" s="130">
        <v>0</v>
      </c>
      <c r="G1101" s="130" t="s">
        <v>53</v>
      </c>
      <c r="H1101" s="130" t="s">
        <v>53</v>
      </c>
      <c r="I1101" s="130" t="s">
        <v>66</v>
      </c>
      <c r="J1101" s="130" t="s">
        <v>46</v>
      </c>
      <c r="K1101" s="130" t="s">
        <v>44</v>
      </c>
    </row>
    <row r="1102" spans="1:11" x14ac:dyDescent="0.35">
      <c r="A1102" s="130">
        <v>425</v>
      </c>
      <c r="B1102" s="130">
        <v>37</v>
      </c>
      <c r="C1102" s="130" t="s">
        <v>149</v>
      </c>
      <c r="D1102" s="130">
        <v>35</v>
      </c>
      <c r="E1102" s="130" t="s">
        <v>224</v>
      </c>
      <c r="F1102" s="130">
        <v>0</v>
      </c>
      <c r="G1102" s="130" t="s">
        <v>53</v>
      </c>
      <c r="H1102" s="130" t="s">
        <v>53</v>
      </c>
      <c r="I1102" s="130" t="s">
        <v>66</v>
      </c>
      <c r="J1102" s="130" t="s">
        <v>46</v>
      </c>
      <c r="K1102" s="130" t="s">
        <v>44</v>
      </c>
    </row>
    <row r="1103" spans="1:11" x14ac:dyDescent="0.35">
      <c r="A1103" s="130">
        <v>430</v>
      </c>
      <c r="B1103" s="130">
        <v>37</v>
      </c>
      <c r="C1103" s="130" t="s">
        <v>149</v>
      </c>
      <c r="D1103" s="130">
        <v>38</v>
      </c>
      <c r="E1103" s="130" t="s">
        <v>224</v>
      </c>
      <c r="F1103" s="130">
        <v>0</v>
      </c>
      <c r="G1103" s="130" t="s">
        <v>53</v>
      </c>
      <c r="H1103" s="130" t="s">
        <v>53</v>
      </c>
      <c r="I1103" s="130" t="s">
        <v>66</v>
      </c>
      <c r="J1103" s="130" t="s">
        <v>46</v>
      </c>
      <c r="K1103" s="130" t="s">
        <v>44</v>
      </c>
    </row>
    <row r="1104" spans="1:11" x14ac:dyDescent="0.35">
      <c r="A1104" s="130">
        <v>435</v>
      </c>
      <c r="B1104" s="130">
        <v>37.1</v>
      </c>
      <c r="C1104" s="130" t="s">
        <v>149</v>
      </c>
      <c r="D1104" s="130">
        <v>34</v>
      </c>
      <c r="E1104" s="130" t="s">
        <v>224</v>
      </c>
      <c r="F1104" s="130">
        <v>0</v>
      </c>
      <c r="G1104" s="130" t="s">
        <v>53</v>
      </c>
      <c r="H1104" s="130" t="s">
        <v>53</v>
      </c>
      <c r="I1104" s="130" t="s">
        <v>66</v>
      </c>
      <c r="J1104" s="130" t="s">
        <v>46</v>
      </c>
      <c r="K1104" s="130" t="s">
        <v>44</v>
      </c>
    </row>
    <row r="1105" spans="1:11" x14ac:dyDescent="0.35">
      <c r="A1105" s="130">
        <v>440</v>
      </c>
      <c r="B1105" s="130">
        <v>37</v>
      </c>
      <c r="C1105" s="130" t="s">
        <v>149</v>
      </c>
      <c r="D1105" s="130">
        <v>31</v>
      </c>
      <c r="E1105" s="130" t="s">
        <v>224</v>
      </c>
      <c r="F1105" s="130">
        <v>0</v>
      </c>
      <c r="G1105" s="130" t="s">
        <v>53</v>
      </c>
      <c r="H1105" s="130" t="s">
        <v>53</v>
      </c>
      <c r="I1105" s="130" t="s">
        <v>66</v>
      </c>
      <c r="J1105" s="130" t="s">
        <v>46</v>
      </c>
      <c r="K1105" s="130" t="s">
        <v>44</v>
      </c>
    </row>
    <row r="1106" spans="1:11" x14ac:dyDescent="0.35">
      <c r="A1106" s="130">
        <v>445</v>
      </c>
      <c r="B1106" s="130">
        <v>37</v>
      </c>
      <c r="C1106" s="130" t="s">
        <v>149</v>
      </c>
      <c r="D1106" s="130">
        <v>32</v>
      </c>
      <c r="E1106" s="130" t="s">
        <v>224</v>
      </c>
      <c r="F1106" s="130">
        <v>0</v>
      </c>
      <c r="G1106" s="130" t="s">
        <v>53</v>
      </c>
      <c r="H1106" s="130" t="s">
        <v>53</v>
      </c>
      <c r="I1106" s="130" t="s">
        <v>66</v>
      </c>
      <c r="J1106" s="130" t="s">
        <v>46</v>
      </c>
      <c r="K1106" s="130" t="s">
        <v>44</v>
      </c>
    </row>
    <row r="1107" spans="1:11" x14ac:dyDescent="0.35">
      <c r="A1107" s="130">
        <v>450</v>
      </c>
      <c r="B1107" s="130">
        <v>37</v>
      </c>
      <c r="C1107" s="130" t="s">
        <v>149</v>
      </c>
      <c r="D1107" s="130">
        <v>31</v>
      </c>
      <c r="E1107" s="130" t="s">
        <v>224</v>
      </c>
      <c r="F1107" s="130">
        <v>0</v>
      </c>
      <c r="G1107" s="130" t="s">
        <v>53</v>
      </c>
      <c r="H1107" s="130" t="s">
        <v>53</v>
      </c>
      <c r="I1107" s="130" t="s">
        <v>66</v>
      </c>
      <c r="J1107" s="130" t="s">
        <v>46</v>
      </c>
      <c r="K1107" s="130" t="s">
        <v>44</v>
      </c>
    </row>
    <row r="1108" spans="1:11" x14ac:dyDescent="0.35">
      <c r="A1108" s="130">
        <v>455</v>
      </c>
      <c r="B1108" s="130">
        <v>37</v>
      </c>
      <c r="C1108" s="130" t="s">
        <v>149</v>
      </c>
      <c r="D1108" s="130">
        <v>37</v>
      </c>
      <c r="E1108" s="130" t="s">
        <v>224</v>
      </c>
      <c r="F1108" s="130">
        <v>0</v>
      </c>
      <c r="G1108" s="130" t="s">
        <v>53</v>
      </c>
      <c r="H1108" s="130" t="s">
        <v>53</v>
      </c>
      <c r="I1108" s="130" t="s">
        <v>66</v>
      </c>
      <c r="J1108" s="130" t="s">
        <v>46</v>
      </c>
      <c r="K1108" s="130" t="s">
        <v>44</v>
      </c>
    </row>
    <row r="1109" spans="1:11" x14ac:dyDescent="0.35">
      <c r="A1109" s="130">
        <v>460</v>
      </c>
      <c r="B1109" s="130">
        <v>37</v>
      </c>
      <c r="C1109" s="130" t="s">
        <v>149</v>
      </c>
      <c r="D1109" s="130">
        <v>31</v>
      </c>
      <c r="E1109" s="130" t="s">
        <v>224</v>
      </c>
      <c r="F1109" s="130">
        <v>0</v>
      </c>
      <c r="G1109" s="130" t="s">
        <v>53</v>
      </c>
      <c r="H1109" s="130" t="s">
        <v>53</v>
      </c>
      <c r="I1109" s="130" t="s">
        <v>66</v>
      </c>
      <c r="J1109" s="130" t="s">
        <v>46</v>
      </c>
      <c r="K1109" s="130" t="s">
        <v>44</v>
      </c>
    </row>
    <row r="1110" spans="1:11" x14ac:dyDescent="0.35">
      <c r="A1110" s="130">
        <v>465</v>
      </c>
      <c r="B1110" s="130">
        <v>37</v>
      </c>
      <c r="C1110" s="130" t="s">
        <v>149</v>
      </c>
      <c r="D1110" s="130">
        <v>37</v>
      </c>
      <c r="E1110" s="130" t="s">
        <v>224</v>
      </c>
      <c r="F1110" s="130">
        <v>0</v>
      </c>
      <c r="G1110" s="130" t="s">
        <v>53</v>
      </c>
      <c r="H1110" s="130" t="s">
        <v>53</v>
      </c>
      <c r="I1110" s="130" t="s">
        <v>66</v>
      </c>
      <c r="J1110" s="130" t="s">
        <v>46</v>
      </c>
      <c r="K1110" s="130" t="s">
        <v>44</v>
      </c>
    </row>
    <row r="1111" spans="1:11" x14ac:dyDescent="0.35">
      <c r="A1111" s="130">
        <v>470</v>
      </c>
      <c r="B1111" s="130">
        <v>37</v>
      </c>
      <c r="C1111" s="130" t="s">
        <v>149</v>
      </c>
      <c r="D1111" s="130">
        <v>28</v>
      </c>
      <c r="E1111" s="130" t="s">
        <v>224</v>
      </c>
      <c r="F1111" s="130">
        <v>0</v>
      </c>
      <c r="G1111" s="130" t="s">
        <v>53</v>
      </c>
      <c r="H1111" s="130" t="s">
        <v>53</v>
      </c>
      <c r="I1111" s="130" t="s">
        <v>66</v>
      </c>
      <c r="J1111" s="130" t="s">
        <v>46</v>
      </c>
      <c r="K1111" s="130" t="s">
        <v>44</v>
      </c>
    </row>
    <row r="1112" spans="1:11" x14ac:dyDescent="0.35">
      <c r="A1112" s="130">
        <v>475</v>
      </c>
      <c r="B1112" s="130">
        <v>37</v>
      </c>
      <c r="C1112" s="130" t="s">
        <v>149</v>
      </c>
      <c r="D1112" s="130">
        <v>27</v>
      </c>
      <c r="E1112" s="130" t="s">
        <v>224</v>
      </c>
      <c r="F1112" s="130">
        <v>0</v>
      </c>
      <c r="G1112" s="130" t="s">
        <v>53</v>
      </c>
      <c r="H1112" s="130" t="s">
        <v>53</v>
      </c>
      <c r="I1112" s="130" t="s">
        <v>66</v>
      </c>
      <c r="J1112" s="130" t="s">
        <v>46</v>
      </c>
      <c r="K1112" s="130" t="s">
        <v>44</v>
      </c>
    </row>
    <row r="1113" spans="1:11" x14ac:dyDescent="0.35">
      <c r="A1113" s="130">
        <v>480</v>
      </c>
      <c r="B1113" s="130">
        <v>37</v>
      </c>
      <c r="C1113" s="130" t="s">
        <v>149</v>
      </c>
      <c r="D1113" s="130">
        <v>36</v>
      </c>
      <c r="E1113" s="130" t="s">
        <v>224</v>
      </c>
      <c r="F1113" s="130">
        <v>0</v>
      </c>
      <c r="G1113" s="130" t="s">
        <v>53</v>
      </c>
      <c r="H1113" s="130" t="s">
        <v>53</v>
      </c>
      <c r="I1113" s="130" t="s">
        <v>66</v>
      </c>
      <c r="J1113" s="130" t="s">
        <v>46</v>
      </c>
      <c r="K1113" s="130" t="s">
        <v>44</v>
      </c>
    </row>
    <row r="1114" spans="1:11" x14ac:dyDescent="0.35">
      <c r="A1114" s="130">
        <v>485</v>
      </c>
      <c r="B1114" s="130">
        <v>37</v>
      </c>
      <c r="C1114" s="130" t="s">
        <v>149</v>
      </c>
      <c r="D1114" s="130">
        <v>32</v>
      </c>
      <c r="E1114" s="130" t="s">
        <v>224</v>
      </c>
      <c r="F1114" s="130">
        <v>0</v>
      </c>
      <c r="G1114" s="130" t="s">
        <v>53</v>
      </c>
      <c r="H1114" s="130" t="s">
        <v>53</v>
      </c>
      <c r="I1114" s="130" t="s">
        <v>66</v>
      </c>
      <c r="J1114" s="130" t="s">
        <v>46</v>
      </c>
      <c r="K1114" s="130" t="s">
        <v>44</v>
      </c>
    </row>
    <row r="1115" spans="1:11" x14ac:dyDescent="0.35">
      <c r="A1115" s="130">
        <v>490</v>
      </c>
      <c r="B1115" s="130">
        <v>37</v>
      </c>
      <c r="C1115" s="130" t="s">
        <v>149</v>
      </c>
      <c r="D1115" s="130">
        <v>31</v>
      </c>
      <c r="E1115" s="130" t="s">
        <v>224</v>
      </c>
      <c r="F1115" s="130">
        <v>0</v>
      </c>
      <c r="G1115" s="130" t="s">
        <v>53</v>
      </c>
      <c r="H1115" s="130" t="s">
        <v>53</v>
      </c>
      <c r="I1115" s="130" t="s">
        <v>66</v>
      </c>
      <c r="J1115" s="130" t="s">
        <v>46</v>
      </c>
      <c r="K1115" s="130" t="s">
        <v>44</v>
      </c>
    </row>
    <row r="1116" spans="1:11" x14ac:dyDescent="0.35">
      <c r="A1116" s="130">
        <v>495</v>
      </c>
      <c r="B1116" s="130">
        <v>37</v>
      </c>
      <c r="C1116" s="130" t="s">
        <v>149</v>
      </c>
      <c r="D1116" s="130">
        <v>40</v>
      </c>
      <c r="E1116" s="130" t="s">
        <v>224</v>
      </c>
      <c r="F1116" s="130">
        <v>0</v>
      </c>
      <c r="G1116" s="130" t="s">
        <v>53</v>
      </c>
      <c r="H1116" s="130" t="s">
        <v>53</v>
      </c>
      <c r="I1116" s="130" t="s">
        <v>66</v>
      </c>
      <c r="J1116" s="130" t="s">
        <v>46</v>
      </c>
      <c r="K1116" s="130" t="s">
        <v>44</v>
      </c>
    </row>
    <row r="1117" spans="1:11" x14ac:dyDescent="0.35">
      <c r="A1117" s="130">
        <v>500</v>
      </c>
      <c r="B1117" s="130">
        <v>37</v>
      </c>
      <c r="C1117" s="130" t="s">
        <v>149</v>
      </c>
      <c r="D1117" s="130">
        <v>36</v>
      </c>
      <c r="E1117" s="130" t="s">
        <v>224</v>
      </c>
      <c r="F1117" s="130">
        <v>0</v>
      </c>
      <c r="G1117" s="130" t="s">
        <v>53</v>
      </c>
      <c r="H1117" s="130" t="s">
        <v>53</v>
      </c>
      <c r="I1117" s="130" t="s">
        <v>66</v>
      </c>
      <c r="J1117" s="130" t="s">
        <v>46</v>
      </c>
      <c r="K1117" s="130" t="s">
        <v>44</v>
      </c>
    </row>
    <row r="1118" spans="1:11" x14ac:dyDescent="0.35">
      <c r="A1118" s="130">
        <v>505</v>
      </c>
      <c r="B1118" s="130">
        <v>37</v>
      </c>
      <c r="C1118" s="130" t="s">
        <v>149</v>
      </c>
      <c r="D1118" s="130">
        <v>40</v>
      </c>
      <c r="E1118" s="130" t="s">
        <v>224</v>
      </c>
      <c r="F1118" s="130">
        <v>0</v>
      </c>
      <c r="G1118" s="130" t="s">
        <v>53</v>
      </c>
      <c r="H1118" s="130" t="s">
        <v>53</v>
      </c>
      <c r="I1118" s="130" t="s">
        <v>66</v>
      </c>
      <c r="J1118" s="130" t="s">
        <v>46</v>
      </c>
      <c r="K1118" s="130" t="s">
        <v>44</v>
      </c>
    </row>
    <row r="1119" spans="1:11" x14ac:dyDescent="0.35">
      <c r="A1119" s="130">
        <v>510</v>
      </c>
      <c r="B1119" s="130">
        <v>37</v>
      </c>
      <c r="C1119" s="130" t="s">
        <v>149</v>
      </c>
      <c r="D1119" s="130">
        <v>36</v>
      </c>
      <c r="E1119" s="130" t="s">
        <v>224</v>
      </c>
      <c r="F1119" s="130">
        <v>0</v>
      </c>
      <c r="G1119" s="130" t="s">
        <v>53</v>
      </c>
      <c r="H1119" s="130" t="s">
        <v>53</v>
      </c>
      <c r="I1119" s="130" t="s">
        <v>66</v>
      </c>
      <c r="J1119" s="130" t="s">
        <v>46</v>
      </c>
      <c r="K1119" s="130" t="s">
        <v>44</v>
      </c>
    </row>
    <row r="1120" spans="1:11" x14ac:dyDescent="0.35">
      <c r="A1120" s="130">
        <v>515</v>
      </c>
      <c r="B1120" s="130">
        <v>37</v>
      </c>
      <c r="C1120" s="130" t="s">
        <v>149</v>
      </c>
      <c r="D1120" s="130">
        <v>33</v>
      </c>
      <c r="E1120" s="130" t="s">
        <v>224</v>
      </c>
      <c r="F1120" s="130">
        <v>0</v>
      </c>
      <c r="G1120" s="130" t="s">
        <v>53</v>
      </c>
      <c r="H1120" s="130" t="s">
        <v>53</v>
      </c>
      <c r="I1120" s="130" t="s">
        <v>66</v>
      </c>
      <c r="J1120" s="130" t="s">
        <v>46</v>
      </c>
      <c r="K1120" s="130" t="s">
        <v>44</v>
      </c>
    </row>
    <row r="1121" spans="1:11" x14ac:dyDescent="0.35">
      <c r="A1121" s="130">
        <v>520</v>
      </c>
      <c r="B1121" s="130">
        <v>37</v>
      </c>
      <c r="C1121" s="130" t="s">
        <v>149</v>
      </c>
      <c r="D1121" s="130">
        <v>27</v>
      </c>
      <c r="E1121" s="130" t="s">
        <v>224</v>
      </c>
      <c r="F1121" s="130">
        <v>0</v>
      </c>
      <c r="G1121" s="130" t="s">
        <v>53</v>
      </c>
      <c r="H1121" s="130" t="s">
        <v>53</v>
      </c>
      <c r="I1121" s="130" t="s">
        <v>66</v>
      </c>
      <c r="J1121" s="130" t="s">
        <v>46</v>
      </c>
      <c r="K1121" s="130" t="s">
        <v>44</v>
      </c>
    </row>
    <row r="1122" spans="1:11" x14ac:dyDescent="0.35">
      <c r="A1122" s="130">
        <v>525</v>
      </c>
      <c r="B1122" s="130">
        <v>37</v>
      </c>
      <c r="C1122" s="130" t="s">
        <v>149</v>
      </c>
      <c r="D1122" s="130">
        <v>32</v>
      </c>
      <c r="E1122" s="130" t="s">
        <v>224</v>
      </c>
      <c r="F1122" s="130">
        <v>0</v>
      </c>
      <c r="G1122" s="130" t="s">
        <v>53</v>
      </c>
      <c r="H1122" s="130" t="s">
        <v>53</v>
      </c>
      <c r="I1122" s="130" t="s">
        <v>66</v>
      </c>
      <c r="J1122" s="130" t="s">
        <v>46</v>
      </c>
      <c r="K1122" s="130" t="s">
        <v>44</v>
      </c>
    </row>
    <row r="1123" spans="1:11" x14ac:dyDescent="0.35">
      <c r="A1123" s="130">
        <v>530</v>
      </c>
      <c r="B1123" s="130">
        <v>37</v>
      </c>
      <c r="C1123" s="130" t="s">
        <v>149</v>
      </c>
      <c r="D1123" s="130">
        <v>31</v>
      </c>
      <c r="E1123" s="130" t="s">
        <v>224</v>
      </c>
      <c r="F1123" s="130">
        <v>0</v>
      </c>
      <c r="G1123" s="130" t="s">
        <v>53</v>
      </c>
      <c r="H1123" s="130" t="s">
        <v>53</v>
      </c>
      <c r="I1123" s="130" t="s">
        <v>66</v>
      </c>
      <c r="J1123" s="130" t="s">
        <v>46</v>
      </c>
      <c r="K1123" s="130" t="s">
        <v>44</v>
      </c>
    </row>
    <row r="1124" spans="1:11" x14ac:dyDescent="0.35">
      <c r="A1124" s="130">
        <v>535</v>
      </c>
      <c r="B1124" s="130">
        <v>37</v>
      </c>
      <c r="C1124" s="130" t="s">
        <v>149</v>
      </c>
      <c r="D1124" s="130">
        <v>36</v>
      </c>
      <c r="E1124" s="130" t="s">
        <v>224</v>
      </c>
      <c r="F1124" s="130">
        <v>0</v>
      </c>
      <c r="G1124" s="130" t="s">
        <v>53</v>
      </c>
      <c r="H1124" s="130" t="s">
        <v>53</v>
      </c>
      <c r="I1124" s="130" t="s">
        <v>66</v>
      </c>
      <c r="J1124" s="130" t="s">
        <v>46</v>
      </c>
      <c r="K1124" s="130" t="s">
        <v>44</v>
      </c>
    </row>
    <row r="1125" spans="1:11" x14ac:dyDescent="0.35">
      <c r="A1125" s="130">
        <v>540</v>
      </c>
      <c r="B1125" s="130">
        <v>37</v>
      </c>
      <c r="C1125" s="130" t="s">
        <v>149</v>
      </c>
      <c r="D1125" s="130">
        <v>33</v>
      </c>
      <c r="E1125" s="130" t="s">
        <v>224</v>
      </c>
      <c r="F1125" s="130">
        <v>0</v>
      </c>
      <c r="G1125" s="130" t="s">
        <v>53</v>
      </c>
      <c r="H1125" s="130" t="s">
        <v>53</v>
      </c>
      <c r="I1125" s="130" t="s">
        <v>66</v>
      </c>
      <c r="J1125" s="130" t="s">
        <v>46</v>
      </c>
      <c r="K1125" s="130" t="s">
        <v>44</v>
      </c>
    </row>
    <row r="1126" spans="1:11" x14ac:dyDescent="0.35">
      <c r="A1126" s="130">
        <v>545</v>
      </c>
      <c r="B1126" s="130">
        <v>37</v>
      </c>
      <c r="C1126" s="130" t="s">
        <v>149</v>
      </c>
      <c r="D1126" s="130">
        <v>37</v>
      </c>
      <c r="E1126" s="130" t="s">
        <v>224</v>
      </c>
      <c r="F1126" s="130">
        <v>0</v>
      </c>
      <c r="G1126" s="130" t="s">
        <v>53</v>
      </c>
      <c r="H1126" s="130" t="s">
        <v>53</v>
      </c>
      <c r="I1126" s="130" t="s">
        <v>66</v>
      </c>
      <c r="J1126" s="130" t="s">
        <v>46</v>
      </c>
      <c r="K1126" s="130" t="s">
        <v>44</v>
      </c>
    </row>
    <row r="1127" spans="1:11" x14ac:dyDescent="0.35">
      <c r="A1127" s="130">
        <v>550</v>
      </c>
      <c r="B1127" s="130">
        <v>37</v>
      </c>
      <c r="C1127" s="130" t="s">
        <v>149</v>
      </c>
      <c r="D1127" s="130">
        <v>39</v>
      </c>
      <c r="E1127" s="130" t="s">
        <v>224</v>
      </c>
      <c r="F1127" s="130">
        <v>0</v>
      </c>
      <c r="G1127" s="130" t="s">
        <v>53</v>
      </c>
      <c r="H1127" s="130" t="s">
        <v>53</v>
      </c>
      <c r="I1127" s="130" t="s">
        <v>66</v>
      </c>
      <c r="J1127" s="130" t="s">
        <v>46</v>
      </c>
      <c r="K1127" s="130" t="s">
        <v>44</v>
      </c>
    </row>
    <row r="1128" spans="1:11" x14ac:dyDescent="0.35">
      <c r="A1128" s="130">
        <v>555</v>
      </c>
      <c r="B1128" s="130">
        <v>37</v>
      </c>
      <c r="C1128" s="130" t="s">
        <v>149</v>
      </c>
      <c r="D1128" s="130">
        <v>37</v>
      </c>
      <c r="E1128" s="130" t="s">
        <v>224</v>
      </c>
      <c r="F1128" s="130">
        <v>0</v>
      </c>
      <c r="G1128" s="130" t="s">
        <v>53</v>
      </c>
      <c r="H1128" s="130" t="s">
        <v>53</v>
      </c>
      <c r="I1128" s="130" t="s">
        <v>66</v>
      </c>
      <c r="J1128" s="130" t="s">
        <v>46</v>
      </c>
      <c r="K1128" s="130" t="s">
        <v>44</v>
      </c>
    </row>
    <row r="1129" spans="1:11" x14ac:dyDescent="0.35">
      <c r="A1129" s="130">
        <v>560</v>
      </c>
      <c r="B1129" s="130">
        <v>37</v>
      </c>
      <c r="C1129" s="130" t="s">
        <v>149</v>
      </c>
      <c r="D1129" s="130">
        <v>30</v>
      </c>
      <c r="E1129" s="130" t="s">
        <v>224</v>
      </c>
      <c r="F1129" s="130">
        <v>0</v>
      </c>
      <c r="G1129" s="130" t="s">
        <v>53</v>
      </c>
      <c r="H1129" s="130" t="s">
        <v>53</v>
      </c>
      <c r="I1129" s="130" t="s">
        <v>66</v>
      </c>
      <c r="J1129" s="130" t="s">
        <v>46</v>
      </c>
      <c r="K1129" s="130" t="s">
        <v>44</v>
      </c>
    </row>
    <row r="1130" spans="1:11" x14ac:dyDescent="0.35">
      <c r="A1130" s="130">
        <v>565</v>
      </c>
      <c r="B1130" s="130">
        <v>37</v>
      </c>
      <c r="C1130" s="130" t="s">
        <v>149</v>
      </c>
      <c r="D1130" s="130">
        <v>24</v>
      </c>
      <c r="E1130" s="130" t="s">
        <v>224</v>
      </c>
      <c r="F1130" s="130">
        <v>0</v>
      </c>
      <c r="G1130" s="130" t="s">
        <v>53</v>
      </c>
      <c r="H1130" s="130" t="s">
        <v>53</v>
      </c>
      <c r="I1130" s="130" t="s">
        <v>66</v>
      </c>
      <c r="J1130" s="130" t="s">
        <v>46</v>
      </c>
      <c r="K1130" s="130" t="s">
        <v>44</v>
      </c>
    </row>
    <row r="1131" spans="1:11" x14ac:dyDescent="0.35">
      <c r="A1131" s="130">
        <v>570</v>
      </c>
      <c r="B1131" s="130">
        <v>37</v>
      </c>
      <c r="C1131" s="130" t="s">
        <v>149</v>
      </c>
      <c r="D1131" s="130">
        <v>37</v>
      </c>
      <c r="E1131" s="130" t="s">
        <v>224</v>
      </c>
      <c r="F1131" s="130">
        <v>0</v>
      </c>
      <c r="G1131" s="130" t="s">
        <v>53</v>
      </c>
      <c r="H1131" s="130" t="s">
        <v>53</v>
      </c>
      <c r="I1131" s="130" t="s">
        <v>66</v>
      </c>
      <c r="J1131" s="130" t="s">
        <v>46</v>
      </c>
      <c r="K1131" s="130" t="s">
        <v>44</v>
      </c>
    </row>
    <row r="1132" spans="1:11" x14ac:dyDescent="0.35">
      <c r="A1132" s="130">
        <v>575</v>
      </c>
      <c r="B1132" s="130">
        <v>37</v>
      </c>
      <c r="C1132" s="130" t="s">
        <v>149</v>
      </c>
      <c r="D1132" s="130">
        <v>38</v>
      </c>
      <c r="E1132" s="130" t="s">
        <v>224</v>
      </c>
      <c r="F1132" s="130">
        <v>0</v>
      </c>
      <c r="G1132" s="130" t="s">
        <v>53</v>
      </c>
      <c r="H1132" s="130" t="s">
        <v>53</v>
      </c>
      <c r="I1132" s="130" t="s">
        <v>66</v>
      </c>
      <c r="J1132" s="130" t="s">
        <v>46</v>
      </c>
      <c r="K1132" s="130" t="s">
        <v>44</v>
      </c>
    </row>
    <row r="1133" spans="1:11" x14ac:dyDescent="0.35">
      <c r="A1133" s="130">
        <v>580</v>
      </c>
      <c r="B1133" s="130">
        <v>37</v>
      </c>
      <c r="C1133" s="130" t="s">
        <v>149</v>
      </c>
      <c r="D1133" s="130">
        <v>32</v>
      </c>
      <c r="E1133" s="130" t="s">
        <v>224</v>
      </c>
      <c r="F1133" s="130">
        <v>0</v>
      </c>
      <c r="G1133" s="130" t="s">
        <v>53</v>
      </c>
      <c r="H1133" s="130" t="s">
        <v>53</v>
      </c>
      <c r="I1133" s="130" t="s">
        <v>66</v>
      </c>
      <c r="J1133" s="130" t="s">
        <v>46</v>
      </c>
      <c r="K1133" s="130" t="s">
        <v>44</v>
      </c>
    </row>
    <row r="1134" spans="1:11" x14ac:dyDescent="0.35">
      <c r="A1134" s="130">
        <v>585</v>
      </c>
      <c r="B1134" s="130">
        <v>37</v>
      </c>
      <c r="C1134" s="130" t="s">
        <v>149</v>
      </c>
      <c r="D1134" s="130">
        <v>30</v>
      </c>
      <c r="E1134" s="130" t="s">
        <v>224</v>
      </c>
      <c r="F1134" s="130">
        <v>0</v>
      </c>
      <c r="G1134" s="130" t="s">
        <v>53</v>
      </c>
      <c r="H1134" s="130" t="s">
        <v>53</v>
      </c>
      <c r="I1134" s="130" t="s">
        <v>66</v>
      </c>
      <c r="J1134" s="130" t="s">
        <v>46</v>
      </c>
      <c r="K1134" s="130" t="s">
        <v>44</v>
      </c>
    </row>
    <row r="1135" spans="1:11" x14ac:dyDescent="0.35">
      <c r="A1135" s="130">
        <v>590</v>
      </c>
      <c r="B1135" s="130">
        <v>37</v>
      </c>
      <c r="C1135" s="130" t="s">
        <v>149</v>
      </c>
      <c r="D1135" s="130">
        <v>44</v>
      </c>
      <c r="E1135" s="130" t="s">
        <v>224</v>
      </c>
      <c r="F1135" s="130">
        <v>0</v>
      </c>
      <c r="G1135" s="130" t="s">
        <v>53</v>
      </c>
      <c r="H1135" s="130" t="s">
        <v>53</v>
      </c>
      <c r="I1135" s="130" t="s">
        <v>66</v>
      </c>
      <c r="J1135" s="130" t="s">
        <v>46</v>
      </c>
      <c r="K1135" s="130" t="s">
        <v>44</v>
      </c>
    </row>
    <row r="1136" spans="1:11" x14ac:dyDescent="0.35">
      <c r="A1136" s="130">
        <v>595</v>
      </c>
      <c r="B1136" s="130">
        <v>37</v>
      </c>
      <c r="C1136" s="130" t="s">
        <v>149</v>
      </c>
      <c r="D1136" s="130">
        <v>34</v>
      </c>
      <c r="E1136" s="130" t="s">
        <v>224</v>
      </c>
      <c r="F1136" s="130">
        <v>0</v>
      </c>
      <c r="G1136" s="130" t="s">
        <v>53</v>
      </c>
      <c r="H1136" s="130" t="s">
        <v>53</v>
      </c>
      <c r="I1136" s="130" t="s">
        <v>66</v>
      </c>
      <c r="J1136" s="130" t="s">
        <v>46</v>
      </c>
      <c r="K1136" s="130" t="s">
        <v>44</v>
      </c>
    </row>
    <row r="1137" spans="1:11" x14ac:dyDescent="0.35">
      <c r="A1137" s="130">
        <v>600</v>
      </c>
      <c r="B1137" s="130">
        <v>37.1</v>
      </c>
      <c r="C1137" s="130" t="s">
        <v>149</v>
      </c>
      <c r="D1137" s="130">
        <v>31</v>
      </c>
      <c r="E1137" s="130" t="s">
        <v>224</v>
      </c>
      <c r="F1137" s="130">
        <v>0</v>
      </c>
      <c r="G1137" s="130" t="s">
        <v>53</v>
      </c>
      <c r="H1137" s="130" t="s">
        <v>53</v>
      </c>
      <c r="I1137" s="130" t="s">
        <v>66</v>
      </c>
      <c r="J1137" s="130" t="s">
        <v>46</v>
      </c>
      <c r="K1137" s="130" t="s">
        <v>44</v>
      </c>
    </row>
    <row r="1138" spans="1:11" x14ac:dyDescent="0.35">
      <c r="A1138" s="130">
        <v>605</v>
      </c>
      <c r="B1138" s="130">
        <v>37</v>
      </c>
      <c r="C1138" s="130" t="s">
        <v>149</v>
      </c>
      <c r="D1138" s="130">
        <v>33</v>
      </c>
      <c r="E1138" s="130" t="s">
        <v>224</v>
      </c>
      <c r="F1138" s="130">
        <v>0</v>
      </c>
      <c r="G1138" s="130" t="s">
        <v>53</v>
      </c>
      <c r="H1138" s="130" t="s">
        <v>53</v>
      </c>
      <c r="I1138" s="130" t="s">
        <v>66</v>
      </c>
      <c r="J1138" s="130" t="s">
        <v>46</v>
      </c>
      <c r="K1138" s="130" t="s">
        <v>44</v>
      </c>
    </row>
    <row r="1139" spans="1:11" x14ac:dyDescent="0.35">
      <c r="A1139" s="130">
        <v>610</v>
      </c>
      <c r="B1139" s="130">
        <v>37</v>
      </c>
      <c r="C1139" s="130" t="s">
        <v>149</v>
      </c>
      <c r="D1139" s="130">
        <v>32</v>
      </c>
      <c r="E1139" s="130" t="s">
        <v>224</v>
      </c>
      <c r="F1139" s="130">
        <v>0</v>
      </c>
      <c r="G1139" s="130" t="s">
        <v>53</v>
      </c>
      <c r="H1139" s="130" t="s">
        <v>53</v>
      </c>
      <c r="I1139" s="130" t="s">
        <v>66</v>
      </c>
      <c r="J1139" s="130" t="s">
        <v>46</v>
      </c>
      <c r="K1139" s="130" t="s">
        <v>44</v>
      </c>
    </row>
    <row r="1140" spans="1:11" x14ac:dyDescent="0.35">
      <c r="A1140" s="130">
        <v>615</v>
      </c>
      <c r="B1140" s="130">
        <v>37</v>
      </c>
      <c r="C1140" s="130" t="s">
        <v>149</v>
      </c>
      <c r="D1140" s="130">
        <v>35</v>
      </c>
      <c r="E1140" s="130" t="s">
        <v>224</v>
      </c>
      <c r="F1140" s="130">
        <v>0</v>
      </c>
      <c r="G1140" s="130" t="s">
        <v>53</v>
      </c>
      <c r="H1140" s="130" t="s">
        <v>53</v>
      </c>
      <c r="I1140" s="130" t="s">
        <v>66</v>
      </c>
      <c r="J1140" s="130" t="s">
        <v>46</v>
      </c>
      <c r="K1140" s="130" t="s">
        <v>44</v>
      </c>
    </row>
    <row r="1141" spans="1:11" x14ac:dyDescent="0.35">
      <c r="A1141" s="130">
        <v>620</v>
      </c>
      <c r="B1141" s="130">
        <v>37</v>
      </c>
      <c r="C1141" s="130" t="s">
        <v>149</v>
      </c>
      <c r="D1141" s="130">
        <v>34</v>
      </c>
      <c r="E1141" s="130" t="s">
        <v>224</v>
      </c>
      <c r="F1141" s="130">
        <v>0</v>
      </c>
      <c r="G1141" s="130" t="s">
        <v>53</v>
      </c>
      <c r="H1141" s="130" t="s">
        <v>53</v>
      </c>
      <c r="I1141" s="130" t="s">
        <v>66</v>
      </c>
      <c r="J1141" s="130" t="s">
        <v>46</v>
      </c>
      <c r="K1141" s="130" t="s">
        <v>44</v>
      </c>
    </row>
    <row r="1142" spans="1:11" x14ac:dyDescent="0.35">
      <c r="A1142" s="130">
        <v>625</v>
      </c>
      <c r="B1142" s="130">
        <v>37</v>
      </c>
      <c r="C1142" s="130" t="s">
        <v>149</v>
      </c>
      <c r="D1142" s="130">
        <v>40</v>
      </c>
      <c r="E1142" s="130" t="s">
        <v>224</v>
      </c>
      <c r="F1142" s="130">
        <v>0</v>
      </c>
      <c r="G1142" s="130" t="s">
        <v>53</v>
      </c>
      <c r="H1142" s="130" t="s">
        <v>53</v>
      </c>
      <c r="I1142" s="130" t="s">
        <v>66</v>
      </c>
      <c r="J1142" s="130" t="s">
        <v>46</v>
      </c>
      <c r="K1142" s="130" t="s">
        <v>44</v>
      </c>
    </row>
    <row r="1143" spans="1:11" x14ac:dyDescent="0.35">
      <c r="A1143" s="130">
        <v>630</v>
      </c>
      <c r="B1143" s="130">
        <v>37</v>
      </c>
      <c r="C1143" s="130" t="s">
        <v>149</v>
      </c>
      <c r="D1143" s="130">
        <v>30</v>
      </c>
      <c r="E1143" s="130" t="s">
        <v>224</v>
      </c>
      <c r="F1143" s="130">
        <v>0</v>
      </c>
      <c r="G1143" s="130" t="s">
        <v>53</v>
      </c>
      <c r="H1143" s="130" t="s">
        <v>53</v>
      </c>
      <c r="I1143" s="130" t="s">
        <v>66</v>
      </c>
      <c r="J1143" s="130" t="s">
        <v>46</v>
      </c>
      <c r="K1143" s="130" t="s">
        <v>44</v>
      </c>
    </row>
    <row r="1144" spans="1:11" x14ac:dyDescent="0.35">
      <c r="A1144" s="130">
        <v>635</v>
      </c>
      <c r="B1144" s="130">
        <v>37</v>
      </c>
      <c r="C1144" s="130" t="s">
        <v>149</v>
      </c>
      <c r="D1144" s="130">
        <v>35</v>
      </c>
      <c r="E1144" s="130" t="s">
        <v>224</v>
      </c>
      <c r="F1144" s="130">
        <v>0</v>
      </c>
      <c r="G1144" s="130" t="s">
        <v>53</v>
      </c>
      <c r="H1144" s="130" t="s">
        <v>53</v>
      </c>
      <c r="I1144" s="130" t="s">
        <v>66</v>
      </c>
      <c r="J1144" s="130" t="s">
        <v>46</v>
      </c>
      <c r="K1144" s="130" t="s">
        <v>44</v>
      </c>
    </row>
    <row r="1145" spans="1:11" x14ac:dyDescent="0.35">
      <c r="A1145" s="130">
        <v>640</v>
      </c>
      <c r="B1145" s="130">
        <v>37</v>
      </c>
      <c r="C1145" s="130" t="s">
        <v>149</v>
      </c>
      <c r="D1145" s="130">
        <v>44</v>
      </c>
      <c r="E1145" s="130" t="s">
        <v>224</v>
      </c>
      <c r="F1145" s="130">
        <v>0</v>
      </c>
      <c r="G1145" s="130" t="s">
        <v>53</v>
      </c>
      <c r="H1145" s="130" t="s">
        <v>53</v>
      </c>
      <c r="I1145" s="130" t="s">
        <v>66</v>
      </c>
      <c r="J1145" s="130" t="s">
        <v>46</v>
      </c>
      <c r="K1145" s="130" t="s">
        <v>44</v>
      </c>
    </row>
    <row r="1146" spans="1:11" x14ac:dyDescent="0.35">
      <c r="A1146" s="130">
        <v>645</v>
      </c>
      <c r="B1146" s="130">
        <v>37</v>
      </c>
      <c r="C1146" s="130" t="s">
        <v>149</v>
      </c>
      <c r="D1146" s="130">
        <v>43</v>
      </c>
      <c r="E1146" s="130" t="s">
        <v>224</v>
      </c>
      <c r="F1146" s="130">
        <v>0</v>
      </c>
      <c r="G1146" s="130" t="s">
        <v>53</v>
      </c>
      <c r="H1146" s="130" t="s">
        <v>53</v>
      </c>
      <c r="I1146" s="130" t="s">
        <v>66</v>
      </c>
      <c r="J1146" s="130" t="s">
        <v>46</v>
      </c>
      <c r="K1146" s="130" t="s">
        <v>44</v>
      </c>
    </row>
    <row r="1147" spans="1:11" x14ac:dyDescent="0.35">
      <c r="A1147" s="130">
        <v>650</v>
      </c>
      <c r="B1147" s="130">
        <v>37</v>
      </c>
      <c r="C1147" s="130" t="s">
        <v>149</v>
      </c>
      <c r="D1147" s="130">
        <v>39</v>
      </c>
      <c r="E1147" s="130" t="s">
        <v>224</v>
      </c>
      <c r="F1147" s="130">
        <v>0</v>
      </c>
      <c r="G1147" s="130" t="s">
        <v>53</v>
      </c>
      <c r="H1147" s="130" t="s">
        <v>53</v>
      </c>
      <c r="I1147" s="130" t="s">
        <v>66</v>
      </c>
      <c r="J1147" s="130" t="s">
        <v>46</v>
      </c>
      <c r="K1147" s="130" t="s">
        <v>44</v>
      </c>
    </row>
    <row r="1148" spans="1:11" x14ac:dyDescent="0.35">
      <c r="A1148" s="130">
        <v>655</v>
      </c>
      <c r="B1148" s="130">
        <v>37</v>
      </c>
      <c r="C1148" s="130" t="s">
        <v>149</v>
      </c>
      <c r="D1148" s="130">
        <v>38</v>
      </c>
      <c r="E1148" s="130" t="s">
        <v>224</v>
      </c>
      <c r="F1148" s="130">
        <v>0</v>
      </c>
      <c r="G1148" s="130" t="s">
        <v>53</v>
      </c>
      <c r="H1148" s="130" t="s">
        <v>53</v>
      </c>
      <c r="I1148" s="130" t="s">
        <v>66</v>
      </c>
      <c r="J1148" s="130" t="s">
        <v>46</v>
      </c>
      <c r="K1148" s="130" t="s">
        <v>44</v>
      </c>
    </row>
    <row r="1149" spans="1:11" x14ac:dyDescent="0.35">
      <c r="A1149" s="130">
        <v>660</v>
      </c>
      <c r="B1149" s="130">
        <v>37</v>
      </c>
      <c r="C1149" s="130" t="s">
        <v>149</v>
      </c>
      <c r="D1149" s="130">
        <v>44</v>
      </c>
      <c r="E1149" s="130" t="s">
        <v>224</v>
      </c>
      <c r="F1149" s="130">
        <v>0</v>
      </c>
      <c r="G1149" s="130" t="s">
        <v>53</v>
      </c>
      <c r="H1149" s="130" t="s">
        <v>53</v>
      </c>
      <c r="I1149" s="130" t="s">
        <v>66</v>
      </c>
      <c r="J1149" s="130" t="s">
        <v>46</v>
      </c>
      <c r="K1149" s="130" t="s">
        <v>44</v>
      </c>
    </row>
    <row r="1150" spans="1:11" x14ac:dyDescent="0.35">
      <c r="A1150" s="130">
        <v>665</v>
      </c>
      <c r="B1150" s="130">
        <v>37</v>
      </c>
      <c r="C1150" s="130" t="s">
        <v>149</v>
      </c>
      <c r="D1150" s="130">
        <v>40</v>
      </c>
      <c r="E1150" s="130" t="s">
        <v>224</v>
      </c>
      <c r="F1150" s="130">
        <v>0</v>
      </c>
      <c r="G1150" s="130" t="s">
        <v>53</v>
      </c>
      <c r="H1150" s="130" t="s">
        <v>53</v>
      </c>
      <c r="I1150" s="130" t="s">
        <v>66</v>
      </c>
      <c r="J1150" s="130" t="s">
        <v>46</v>
      </c>
      <c r="K1150" s="130" t="s">
        <v>44</v>
      </c>
    </row>
    <row r="1151" spans="1:11" x14ac:dyDescent="0.35">
      <c r="A1151" s="130">
        <v>670</v>
      </c>
      <c r="B1151" s="130">
        <v>37</v>
      </c>
      <c r="C1151" s="130" t="s">
        <v>149</v>
      </c>
      <c r="D1151" s="130">
        <v>33</v>
      </c>
      <c r="E1151" s="130" t="s">
        <v>224</v>
      </c>
      <c r="F1151" s="130">
        <v>0</v>
      </c>
      <c r="G1151" s="130" t="s">
        <v>53</v>
      </c>
      <c r="H1151" s="130" t="s">
        <v>53</v>
      </c>
      <c r="I1151" s="130" t="s">
        <v>66</v>
      </c>
      <c r="J1151" s="130" t="s">
        <v>46</v>
      </c>
      <c r="K1151" s="130" t="s">
        <v>44</v>
      </c>
    </row>
    <row r="1152" spans="1:11" x14ac:dyDescent="0.35">
      <c r="A1152" s="130">
        <v>675</v>
      </c>
      <c r="B1152" s="130">
        <v>37</v>
      </c>
      <c r="C1152" s="130" t="s">
        <v>149</v>
      </c>
      <c r="D1152" s="130">
        <v>40</v>
      </c>
      <c r="E1152" s="130" t="s">
        <v>224</v>
      </c>
      <c r="F1152" s="130">
        <v>0</v>
      </c>
      <c r="G1152" s="130" t="s">
        <v>53</v>
      </c>
      <c r="H1152" s="130" t="s">
        <v>53</v>
      </c>
      <c r="I1152" s="130" t="s">
        <v>66</v>
      </c>
      <c r="J1152" s="130" t="s">
        <v>46</v>
      </c>
      <c r="K1152" s="130" t="s">
        <v>44</v>
      </c>
    </row>
    <row r="1153" spans="1:11" x14ac:dyDescent="0.35">
      <c r="A1153" s="130">
        <v>680</v>
      </c>
      <c r="B1153" s="130">
        <v>37</v>
      </c>
      <c r="C1153" s="130" t="s">
        <v>149</v>
      </c>
      <c r="D1153" s="130">
        <v>40</v>
      </c>
      <c r="E1153" s="130" t="s">
        <v>224</v>
      </c>
      <c r="F1153" s="130">
        <v>0</v>
      </c>
      <c r="G1153" s="130" t="s">
        <v>53</v>
      </c>
      <c r="H1153" s="130" t="s">
        <v>53</v>
      </c>
      <c r="I1153" s="130" t="s">
        <v>66</v>
      </c>
      <c r="J1153" s="130" t="s">
        <v>46</v>
      </c>
      <c r="K1153" s="130" t="s">
        <v>44</v>
      </c>
    </row>
    <row r="1154" spans="1:11" x14ac:dyDescent="0.35">
      <c r="A1154" s="130">
        <v>685</v>
      </c>
      <c r="B1154" s="130">
        <v>37</v>
      </c>
      <c r="C1154" s="130" t="s">
        <v>149</v>
      </c>
      <c r="D1154" s="130">
        <v>44</v>
      </c>
      <c r="E1154" s="130" t="s">
        <v>224</v>
      </c>
      <c r="F1154" s="130">
        <v>0</v>
      </c>
      <c r="G1154" s="130" t="s">
        <v>53</v>
      </c>
      <c r="H1154" s="130" t="s">
        <v>53</v>
      </c>
      <c r="I1154" s="130" t="s">
        <v>66</v>
      </c>
      <c r="J1154" s="130" t="s">
        <v>46</v>
      </c>
      <c r="K1154" s="130" t="s">
        <v>44</v>
      </c>
    </row>
    <row r="1155" spans="1:11" x14ac:dyDescent="0.35">
      <c r="A1155" s="130">
        <v>690</v>
      </c>
      <c r="B1155" s="130">
        <v>37</v>
      </c>
      <c r="C1155" s="130" t="s">
        <v>149</v>
      </c>
      <c r="D1155" s="130">
        <v>31</v>
      </c>
      <c r="E1155" s="130" t="s">
        <v>224</v>
      </c>
      <c r="F1155" s="130">
        <v>0</v>
      </c>
      <c r="G1155" s="130" t="s">
        <v>53</v>
      </c>
      <c r="H1155" s="130" t="s">
        <v>53</v>
      </c>
      <c r="I1155" s="130" t="s">
        <v>66</v>
      </c>
      <c r="J1155" s="130" t="s">
        <v>46</v>
      </c>
      <c r="K1155" s="130" t="s">
        <v>44</v>
      </c>
    </row>
    <row r="1156" spans="1:11" x14ac:dyDescent="0.35">
      <c r="A1156" s="130">
        <v>695</v>
      </c>
      <c r="B1156" s="130">
        <v>37</v>
      </c>
      <c r="C1156" s="130" t="s">
        <v>149</v>
      </c>
      <c r="D1156" s="130">
        <v>38</v>
      </c>
      <c r="E1156" s="130" t="s">
        <v>224</v>
      </c>
      <c r="F1156" s="130">
        <v>0</v>
      </c>
      <c r="G1156" s="130" t="s">
        <v>53</v>
      </c>
      <c r="H1156" s="130" t="s">
        <v>53</v>
      </c>
      <c r="I1156" s="130" t="s">
        <v>66</v>
      </c>
      <c r="J1156" s="130" t="s">
        <v>46</v>
      </c>
      <c r="K1156" s="130" t="s">
        <v>44</v>
      </c>
    </row>
    <row r="1157" spans="1:11" x14ac:dyDescent="0.35">
      <c r="A1157" s="130">
        <v>700</v>
      </c>
      <c r="B1157" s="130">
        <v>37</v>
      </c>
      <c r="C1157" s="130" t="s">
        <v>149</v>
      </c>
      <c r="D1157" s="130">
        <v>31</v>
      </c>
      <c r="E1157" s="130" t="s">
        <v>224</v>
      </c>
      <c r="F1157" s="130">
        <v>0</v>
      </c>
      <c r="G1157" s="130" t="s">
        <v>53</v>
      </c>
      <c r="H1157" s="130" t="s">
        <v>53</v>
      </c>
      <c r="I1157" s="130" t="s">
        <v>66</v>
      </c>
      <c r="J1157" s="130" t="s">
        <v>46</v>
      </c>
      <c r="K1157" s="130" t="s">
        <v>44</v>
      </c>
    </row>
    <row r="1158" spans="1:11" x14ac:dyDescent="0.35">
      <c r="A1158" s="130">
        <v>705</v>
      </c>
      <c r="B1158" s="130">
        <v>37</v>
      </c>
      <c r="C1158" s="130" t="s">
        <v>149</v>
      </c>
      <c r="D1158" s="130">
        <v>32</v>
      </c>
      <c r="E1158" s="130" t="s">
        <v>224</v>
      </c>
      <c r="F1158" s="130">
        <v>0</v>
      </c>
      <c r="G1158" s="130" t="s">
        <v>53</v>
      </c>
      <c r="H1158" s="130" t="s">
        <v>53</v>
      </c>
      <c r="I1158" s="130" t="s">
        <v>66</v>
      </c>
      <c r="J1158" s="130" t="s">
        <v>46</v>
      </c>
      <c r="K1158" s="130" t="s">
        <v>44</v>
      </c>
    </row>
    <row r="1159" spans="1:11" x14ac:dyDescent="0.35">
      <c r="A1159" s="130">
        <v>710</v>
      </c>
      <c r="B1159" s="130">
        <v>37</v>
      </c>
      <c r="C1159" s="130" t="s">
        <v>149</v>
      </c>
      <c r="D1159" s="130">
        <v>27</v>
      </c>
      <c r="E1159" s="130" t="s">
        <v>224</v>
      </c>
      <c r="F1159" s="130">
        <v>0</v>
      </c>
      <c r="G1159" s="130" t="s">
        <v>53</v>
      </c>
      <c r="H1159" s="130" t="s">
        <v>53</v>
      </c>
      <c r="I1159" s="130" t="s">
        <v>66</v>
      </c>
      <c r="J1159" s="130" t="s">
        <v>46</v>
      </c>
      <c r="K1159" s="130" t="s">
        <v>44</v>
      </c>
    </row>
    <row r="1160" spans="1:11" x14ac:dyDescent="0.35">
      <c r="A1160" s="130">
        <v>715</v>
      </c>
      <c r="B1160" s="130">
        <v>37</v>
      </c>
      <c r="C1160" s="130" t="s">
        <v>149</v>
      </c>
      <c r="D1160" s="130">
        <v>34</v>
      </c>
      <c r="E1160" s="130" t="s">
        <v>224</v>
      </c>
      <c r="F1160" s="130">
        <v>0</v>
      </c>
      <c r="G1160" s="130" t="s">
        <v>53</v>
      </c>
      <c r="H1160" s="130" t="s">
        <v>53</v>
      </c>
      <c r="I1160" s="130" t="s">
        <v>66</v>
      </c>
      <c r="J1160" s="130" t="s">
        <v>46</v>
      </c>
      <c r="K1160" s="130" t="s">
        <v>44</v>
      </c>
    </row>
    <row r="1161" spans="1:11" x14ac:dyDescent="0.35">
      <c r="A1161" s="130">
        <v>720</v>
      </c>
      <c r="B1161" s="130">
        <v>37</v>
      </c>
      <c r="C1161" s="130" t="s">
        <v>149</v>
      </c>
      <c r="D1161" s="130">
        <v>40</v>
      </c>
      <c r="E1161" s="130" t="s">
        <v>224</v>
      </c>
      <c r="F1161" s="130">
        <v>0</v>
      </c>
      <c r="G1161" s="130" t="s">
        <v>53</v>
      </c>
      <c r="H1161" s="130" t="s">
        <v>53</v>
      </c>
      <c r="I1161" s="130" t="s">
        <v>66</v>
      </c>
      <c r="J1161" s="130" t="s">
        <v>46</v>
      </c>
      <c r="K1161" s="130" t="s">
        <v>44</v>
      </c>
    </row>
    <row r="1162" spans="1:11" x14ac:dyDescent="0.35">
      <c r="A1162" s="130">
        <v>0</v>
      </c>
      <c r="B1162" s="130">
        <v>37</v>
      </c>
      <c r="C1162" s="130" t="s">
        <v>93</v>
      </c>
      <c r="D1162" s="130">
        <v>15</v>
      </c>
      <c r="E1162" s="130" t="s">
        <v>224</v>
      </c>
      <c r="F1162" s="130">
        <v>0.223060838575948</v>
      </c>
      <c r="G1162" s="130" t="s">
        <v>53</v>
      </c>
      <c r="H1162" s="130" t="s">
        <v>53</v>
      </c>
      <c r="I1162" s="130" t="s">
        <v>66</v>
      </c>
      <c r="J1162" s="130" t="s">
        <v>45</v>
      </c>
      <c r="K1162" s="130" t="s">
        <v>44</v>
      </c>
    </row>
    <row r="1163" spans="1:11" x14ac:dyDescent="0.35">
      <c r="A1163" s="130">
        <v>5</v>
      </c>
      <c r="B1163" s="130">
        <v>37</v>
      </c>
      <c r="C1163" s="130" t="s">
        <v>93</v>
      </c>
      <c r="D1163" s="130">
        <v>50</v>
      </c>
      <c r="E1163" s="130" t="s">
        <v>224</v>
      </c>
      <c r="F1163" s="130">
        <v>0.223060838575948</v>
      </c>
      <c r="G1163" s="130" t="s">
        <v>53</v>
      </c>
      <c r="H1163" s="130" t="s">
        <v>53</v>
      </c>
      <c r="I1163" s="130" t="s">
        <v>66</v>
      </c>
      <c r="J1163" s="130" t="s">
        <v>45</v>
      </c>
      <c r="K1163" s="130" t="s">
        <v>44</v>
      </c>
    </row>
    <row r="1164" spans="1:11" x14ac:dyDescent="0.35">
      <c r="A1164" s="130">
        <v>10</v>
      </c>
      <c r="B1164" s="130">
        <v>37</v>
      </c>
      <c r="C1164" s="130" t="s">
        <v>93</v>
      </c>
      <c r="D1164" s="130">
        <v>235</v>
      </c>
      <c r="E1164" s="130" t="s">
        <v>224</v>
      </c>
      <c r="F1164" s="130">
        <v>0.223060838575948</v>
      </c>
      <c r="G1164" s="130" t="s">
        <v>53</v>
      </c>
      <c r="H1164" s="130" t="s">
        <v>53</v>
      </c>
      <c r="I1164" s="130" t="s">
        <v>66</v>
      </c>
      <c r="J1164" s="130" t="s">
        <v>45</v>
      </c>
      <c r="K1164" s="130" t="s">
        <v>44</v>
      </c>
    </row>
    <row r="1165" spans="1:11" x14ac:dyDescent="0.35">
      <c r="A1165" s="130">
        <v>15</v>
      </c>
      <c r="B1165" s="130">
        <v>36.9</v>
      </c>
      <c r="C1165" s="130" t="s">
        <v>93</v>
      </c>
      <c r="D1165" s="130">
        <v>609</v>
      </c>
      <c r="E1165" s="130" t="s">
        <v>224</v>
      </c>
      <c r="F1165" s="130">
        <v>0.223060838575948</v>
      </c>
      <c r="G1165" s="130" t="s">
        <v>53</v>
      </c>
      <c r="H1165" s="130" t="s">
        <v>53</v>
      </c>
      <c r="I1165" s="130" t="s">
        <v>66</v>
      </c>
      <c r="J1165" s="130" t="s">
        <v>45</v>
      </c>
      <c r="K1165" s="130" t="s">
        <v>44</v>
      </c>
    </row>
    <row r="1166" spans="1:11" x14ac:dyDescent="0.35">
      <c r="A1166" s="130">
        <v>20</v>
      </c>
      <c r="B1166" s="130">
        <v>37</v>
      </c>
      <c r="C1166" s="130" t="s">
        <v>93</v>
      </c>
      <c r="D1166" s="130">
        <v>1264</v>
      </c>
      <c r="E1166" s="130" t="s">
        <v>224</v>
      </c>
      <c r="F1166" s="130">
        <v>0.223060838575948</v>
      </c>
      <c r="G1166" s="130" t="s">
        <v>53</v>
      </c>
      <c r="H1166" s="130" t="s">
        <v>53</v>
      </c>
      <c r="I1166" s="130" t="s">
        <v>66</v>
      </c>
      <c r="J1166" s="130" t="s">
        <v>45</v>
      </c>
      <c r="K1166" s="130" t="s">
        <v>44</v>
      </c>
    </row>
    <row r="1167" spans="1:11" x14ac:dyDescent="0.35">
      <c r="A1167" s="130">
        <v>25</v>
      </c>
      <c r="B1167" s="130">
        <v>37</v>
      </c>
      <c r="C1167" s="130" t="s">
        <v>93</v>
      </c>
      <c r="D1167" s="130">
        <v>2104</v>
      </c>
      <c r="E1167" s="130" t="s">
        <v>224</v>
      </c>
      <c r="F1167" s="130">
        <v>0.223060838575948</v>
      </c>
      <c r="G1167" s="130" t="s">
        <v>53</v>
      </c>
      <c r="H1167" s="130" t="s">
        <v>53</v>
      </c>
      <c r="I1167" s="130" t="s">
        <v>66</v>
      </c>
      <c r="J1167" s="130" t="s">
        <v>45</v>
      </c>
      <c r="K1167" s="130" t="s">
        <v>44</v>
      </c>
    </row>
    <row r="1168" spans="1:11" x14ac:dyDescent="0.35">
      <c r="A1168" s="130">
        <v>30</v>
      </c>
      <c r="B1168" s="130">
        <v>36.9</v>
      </c>
      <c r="C1168" s="130" t="s">
        <v>93</v>
      </c>
      <c r="D1168" s="130">
        <v>3139</v>
      </c>
      <c r="E1168" s="130" t="s">
        <v>224</v>
      </c>
      <c r="F1168" s="130">
        <v>0.223060838575948</v>
      </c>
      <c r="G1168" s="130" t="s">
        <v>53</v>
      </c>
      <c r="H1168" s="130" t="s">
        <v>53</v>
      </c>
      <c r="I1168" s="130" t="s">
        <v>66</v>
      </c>
      <c r="J1168" s="130" t="s">
        <v>45</v>
      </c>
      <c r="K1168" s="130" t="s">
        <v>44</v>
      </c>
    </row>
    <row r="1169" spans="1:11" x14ac:dyDescent="0.35">
      <c r="A1169" s="130">
        <v>35</v>
      </c>
      <c r="B1169" s="130">
        <v>37</v>
      </c>
      <c r="C1169" s="130" t="s">
        <v>93</v>
      </c>
      <c r="D1169" s="130">
        <v>4231</v>
      </c>
      <c r="E1169" s="130" t="s">
        <v>224</v>
      </c>
      <c r="F1169" s="130">
        <v>0.223060838575948</v>
      </c>
      <c r="G1169" s="130" t="s">
        <v>53</v>
      </c>
      <c r="H1169" s="130" t="s">
        <v>53</v>
      </c>
      <c r="I1169" s="130" t="s">
        <v>66</v>
      </c>
      <c r="J1169" s="130" t="s">
        <v>45</v>
      </c>
      <c r="K1169" s="130" t="s">
        <v>44</v>
      </c>
    </row>
    <row r="1170" spans="1:11" x14ac:dyDescent="0.35">
      <c r="A1170" s="130">
        <v>40</v>
      </c>
      <c r="B1170" s="130">
        <v>37</v>
      </c>
      <c r="C1170" s="130" t="s">
        <v>93</v>
      </c>
      <c r="D1170" s="130">
        <v>5380</v>
      </c>
      <c r="E1170" s="130" t="s">
        <v>224</v>
      </c>
      <c r="F1170" s="130">
        <v>0.223060838575948</v>
      </c>
      <c r="G1170" s="130" t="s">
        <v>53</v>
      </c>
      <c r="H1170" s="130" t="s">
        <v>53</v>
      </c>
      <c r="I1170" s="130" t="s">
        <v>66</v>
      </c>
      <c r="J1170" s="130" t="s">
        <v>45</v>
      </c>
      <c r="K1170" s="130" t="s">
        <v>44</v>
      </c>
    </row>
    <row r="1171" spans="1:11" x14ac:dyDescent="0.35">
      <c r="A1171" s="130">
        <v>45</v>
      </c>
      <c r="B1171" s="130">
        <v>37</v>
      </c>
      <c r="C1171" s="130" t="s">
        <v>93</v>
      </c>
      <c r="D1171" s="130">
        <v>6497</v>
      </c>
      <c r="E1171" s="130" t="s">
        <v>224</v>
      </c>
      <c r="F1171" s="130">
        <v>0.223060838575948</v>
      </c>
      <c r="G1171" s="130" t="s">
        <v>53</v>
      </c>
      <c r="H1171" s="130" t="s">
        <v>53</v>
      </c>
      <c r="I1171" s="130" t="s">
        <v>66</v>
      </c>
      <c r="J1171" s="130" t="s">
        <v>45</v>
      </c>
      <c r="K1171" s="130" t="s">
        <v>44</v>
      </c>
    </row>
    <row r="1172" spans="1:11" x14ac:dyDescent="0.35">
      <c r="A1172" s="130">
        <v>50</v>
      </c>
      <c r="B1172" s="130">
        <v>37</v>
      </c>
      <c r="C1172" s="130" t="s">
        <v>93</v>
      </c>
      <c r="D1172" s="130">
        <v>7529</v>
      </c>
      <c r="E1172" s="130" t="s">
        <v>224</v>
      </c>
      <c r="F1172" s="130">
        <v>0.223060838575948</v>
      </c>
      <c r="G1172" s="130" t="s">
        <v>53</v>
      </c>
      <c r="H1172" s="130" t="s">
        <v>53</v>
      </c>
      <c r="I1172" s="130" t="s">
        <v>66</v>
      </c>
      <c r="J1172" s="130" t="s">
        <v>45</v>
      </c>
      <c r="K1172" s="130" t="s">
        <v>44</v>
      </c>
    </row>
    <row r="1173" spans="1:11" x14ac:dyDescent="0.35">
      <c r="A1173" s="130">
        <v>55</v>
      </c>
      <c r="B1173" s="130">
        <v>37</v>
      </c>
      <c r="C1173" s="130" t="s">
        <v>93</v>
      </c>
      <c r="D1173" s="130">
        <v>8488</v>
      </c>
      <c r="E1173" s="130" t="s">
        <v>224</v>
      </c>
      <c r="F1173" s="130">
        <v>0.223060838575948</v>
      </c>
      <c r="G1173" s="130" t="s">
        <v>53</v>
      </c>
      <c r="H1173" s="130" t="s">
        <v>53</v>
      </c>
      <c r="I1173" s="130" t="s">
        <v>66</v>
      </c>
      <c r="J1173" s="130" t="s">
        <v>45</v>
      </c>
      <c r="K1173" s="130" t="s">
        <v>44</v>
      </c>
    </row>
    <row r="1174" spans="1:11" x14ac:dyDescent="0.35">
      <c r="A1174" s="130">
        <v>60</v>
      </c>
      <c r="B1174" s="130">
        <v>37</v>
      </c>
      <c r="C1174" s="130" t="s">
        <v>93</v>
      </c>
      <c r="D1174" s="130">
        <v>9246</v>
      </c>
      <c r="E1174" s="130" t="s">
        <v>224</v>
      </c>
      <c r="F1174" s="130">
        <v>0.223060838575948</v>
      </c>
      <c r="G1174" s="130" t="s">
        <v>53</v>
      </c>
      <c r="H1174" s="130" t="s">
        <v>53</v>
      </c>
      <c r="I1174" s="130" t="s">
        <v>66</v>
      </c>
      <c r="J1174" s="130" t="s">
        <v>45</v>
      </c>
      <c r="K1174" s="130" t="s">
        <v>44</v>
      </c>
    </row>
    <row r="1175" spans="1:11" x14ac:dyDescent="0.35">
      <c r="A1175" s="130">
        <v>65</v>
      </c>
      <c r="B1175" s="130">
        <v>37</v>
      </c>
      <c r="C1175" s="130" t="s">
        <v>93</v>
      </c>
      <c r="D1175" s="130">
        <v>10071</v>
      </c>
      <c r="E1175" s="130" t="s">
        <v>224</v>
      </c>
      <c r="F1175" s="130">
        <v>0.223060838575948</v>
      </c>
      <c r="G1175" s="130" t="s">
        <v>53</v>
      </c>
      <c r="H1175" s="130" t="s">
        <v>53</v>
      </c>
      <c r="I1175" s="130" t="s">
        <v>66</v>
      </c>
      <c r="J1175" s="130" t="s">
        <v>45</v>
      </c>
      <c r="K1175" s="130" t="s">
        <v>44</v>
      </c>
    </row>
    <row r="1176" spans="1:11" x14ac:dyDescent="0.35">
      <c r="A1176" s="130">
        <v>70</v>
      </c>
      <c r="B1176" s="130">
        <v>37.1</v>
      </c>
      <c r="C1176" s="130" t="s">
        <v>93</v>
      </c>
      <c r="D1176" s="130">
        <v>10943</v>
      </c>
      <c r="E1176" s="130" t="s">
        <v>224</v>
      </c>
      <c r="F1176" s="130">
        <v>0.223060838575948</v>
      </c>
      <c r="G1176" s="130" t="s">
        <v>53</v>
      </c>
      <c r="H1176" s="130" t="s">
        <v>53</v>
      </c>
      <c r="I1176" s="130" t="s">
        <v>66</v>
      </c>
      <c r="J1176" s="130" t="s">
        <v>45</v>
      </c>
      <c r="K1176" s="130" t="s">
        <v>44</v>
      </c>
    </row>
    <row r="1177" spans="1:11" x14ac:dyDescent="0.35">
      <c r="A1177" s="130">
        <v>75</v>
      </c>
      <c r="B1177" s="130">
        <v>37</v>
      </c>
      <c r="C1177" s="130" t="s">
        <v>93</v>
      </c>
      <c r="D1177" s="130">
        <v>11317</v>
      </c>
      <c r="E1177" s="130" t="s">
        <v>224</v>
      </c>
      <c r="F1177" s="130">
        <v>0.223060838575948</v>
      </c>
      <c r="G1177" s="130" t="s">
        <v>53</v>
      </c>
      <c r="H1177" s="130" t="s">
        <v>53</v>
      </c>
      <c r="I1177" s="130" t="s">
        <v>66</v>
      </c>
      <c r="J1177" s="130" t="s">
        <v>45</v>
      </c>
      <c r="K1177" s="130" t="s">
        <v>44</v>
      </c>
    </row>
    <row r="1178" spans="1:11" x14ac:dyDescent="0.35">
      <c r="A1178" s="130">
        <v>80</v>
      </c>
      <c r="B1178" s="130">
        <v>37</v>
      </c>
      <c r="C1178" s="130" t="s">
        <v>93</v>
      </c>
      <c r="D1178" s="130">
        <v>11807</v>
      </c>
      <c r="E1178" s="130" t="s">
        <v>224</v>
      </c>
      <c r="F1178" s="130">
        <v>0.223060838575948</v>
      </c>
      <c r="G1178" s="130" t="s">
        <v>53</v>
      </c>
      <c r="H1178" s="130" t="s">
        <v>53</v>
      </c>
      <c r="I1178" s="130" t="s">
        <v>66</v>
      </c>
      <c r="J1178" s="130" t="s">
        <v>45</v>
      </c>
      <c r="K1178" s="130" t="s">
        <v>44</v>
      </c>
    </row>
    <row r="1179" spans="1:11" x14ac:dyDescent="0.35">
      <c r="A1179" s="130">
        <v>85</v>
      </c>
      <c r="B1179" s="130">
        <v>37</v>
      </c>
      <c r="C1179" s="130" t="s">
        <v>93</v>
      </c>
      <c r="D1179" s="130">
        <v>12522</v>
      </c>
      <c r="E1179" s="130" t="s">
        <v>224</v>
      </c>
      <c r="F1179" s="130">
        <v>0.223060838575948</v>
      </c>
      <c r="G1179" s="130" t="s">
        <v>53</v>
      </c>
      <c r="H1179" s="130" t="s">
        <v>53</v>
      </c>
      <c r="I1179" s="130" t="s">
        <v>66</v>
      </c>
      <c r="J1179" s="130" t="s">
        <v>45</v>
      </c>
      <c r="K1179" s="130" t="s">
        <v>44</v>
      </c>
    </row>
    <row r="1180" spans="1:11" x14ac:dyDescent="0.35">
      <c r="A1180" s="130">
        <v>90</v>
      </c>
      <c r="B1180" s="130">
        <v>37</v>
      </c>
      <c r="C1180" s="130" t="s">
        <v>93</v>
      </c>
      <c r="D1180" s="130">
        <v>12831</v>
      </c>
      <c r="E1180" s="130" t="s">
        <v>224</v>
      </c>
      <c r="F1180" s="130">
        <v>0.223060838575948</v>
      </c>
      <c r="G1180" s="130" t="s">
        <v>53</v>
      </c>
      <c r="H1180" s="130" t="s">
        <v>53</v>
      </c>
      <c r="I1180" s="130" t="s">
        <v>66</v>
      </c>
      <c r="J1180" s="130" t="s">
        <v>45</v>
      </c>
      <c r="K1180" s="130" t="s">
        <v>44</v>
      </c>
    </row>
    <row r="1181" spans="1:11" x14ac:dyDescent="0.35">
      <c r="A1181" s="130">
        <v>95</v>
      </c>
      <c r="B1181" s="130">
        <v>37</v>
      </c>
      <c r="C1181" s="130" t="s">
        <v>93</v>
      </c>
      <c r="D1181" s="130">
        <v>12996</v>
      </c>
      <c r="E1181" s="130" t="s">
        <v>224</v>
      </c>
      <c r="F1181" s="130">
        <v>0.223060838575948</v>
      </c>
      <c r="G1181" s="130" t="s">
        <v>53</v>
      </c>
      <c r="H1181" s="130" t="s">
        <v>53</v>
      </c>
      <c r="I1181" s="130" t="s">
        <v>66</v>
      </c>
      <c r="J1181" s="130" t="s">
        <v>45</v>
      </c>
      <c r="K1181" s="130" t="s">
        <v>44</v>
      </c>
    </row>
    <row r="1182" spans="1:11" x14ac:dyDescent="0.35">
      <c r="A1182" s="130">
        <v>100</v>
      </c>
      <c r="B1182" s="130">
        <v>37</v>
      </c>
      <c r="C1182" s="130" t="s">
        <v>93</v>
      </c>
      <c r="D1182" s="130">
        <v>13424</v>
      </c>
      <c r="E1182" s="130" t="s">
        <v>224</v>
      </c>
      <c r="F1182" s="130">
        <v>0.223060838575948</v>
      </c>
      <c r="G1182" s="130" t="s">
        <v>53</v>
      </c>
      <c r="H1182" s="130" t="s">
        <v>53</v>
      </c>
      <c r="I1182" s="130" t="s">
        <v>66</v>
      </c>
      <c r="J1182" s="130" t="s">
        <v>45</v>
      </c>
      <c r="K1182" s="130" t="s">
        <v>44</v>
      </c>
    </row>
    <row r="1183" spans="1:11" x14ac:dyDescent="0.35">
      <c r="A1183" s="130">
        <v>105</v>
      </c>
      <c r="B1183" s="130">
        <v>37</v>
      </c>
      <c r="C1183" s="130" t="s">
        <v>93</v>
      </c>
      <c r="D1183" s="130">
        <v>13556</v>
      </c>
      <c r="E1183" s="130" t="s">
        <v>224</v>
      </c>
      <c r="F1183" s="130">
        <v>0.223060838575948</v>
      </c>
      <c r="G1183" s="130" t="s">
        <v>53</v>
      </c>
      <c r="H1183" s="130" t="s">
        <v>53</v>
      </c>
      <c r="I1183" s="130" t="s">
        <v>66</v>
      </c>
      <c r="J1183" s="130" t="s">
        <v>45</v>
      </c>
      <c r="K1183" s="130" t="s">
        <v>44</v>
      </c>
    </row>
    <row r="1184" spans="1:11" x14ac:dyDescent="0.35">
      <c r="A1184" s="130">
        <v>110</v>
      </c>
      <c r="B1184" s="130">
        <v>37</v>
      </c>
      <c r="C1184" s="130" t="s">
        <v>93</v>
      </c>
      <c r="D1184" s="130">
        <v>13756</v>
      </c>
      <c r="E1184" s="130" t="s">
        <v>224</v>
      </c>
      <c r="F1184" s="130">
        <v>0.223060838575948</v>
      </c>
      <c r="G1184" s="130" t="s">
        <v>53</v>
      </c>
      <c r="H1184" s="130" t="s">
        <v>53</v>
      </c>
      <c r="I1184" s="130" t="s">
        <v>66</v>
      </c>
      <c r="J1184" s="130" t="s">
        <v>45</v>
      </c>
      <c r="K1184" s="130" t="s">
        <v>44</v>
      </c>
    </row>
    <row r="1185" spans="1:11" x14ac:dyDescent="0.35">
      <c r="A1185" s="130">
        <v>115</v>
      </c>
      <c r="B1185" s="130">
        <v>37</v>
      </c>
      <c r="C1185" s="130" t="s">
        <v>93</v>
      </c>
      <c r="D1185" s="130">
        <v>13886</v>
      </c>
      <c r="E1185" s="130" t="s">
        <v>224</v>
      </c>
      <c r="F1185" s="130">
        <v>0.223060838575948</v>
      </c>
      <c r="G1185" s="130" t="s">
        <v>53</v>
      </c>
      <c r="H1185" s="130" t="s">
        <v>53</v>
      </c>
      <c r="I1185" s="130" t="s">
        <v>66</v>
      </c>
      <c r="J1185" s="130" t="s">
        <v>45</v>
      </c>
      <c r="K1185" s="130" t="s">
        <v>44</v>
      </c>
    </row>
    <row r="1186" spans="1:11" x14ac:dyDescent="0.35">
      <c r="A1186" s="130">
        <v>120</v>
      </c>
      <c r="B1186" s="130">
        <v>36.9</v>
      </c>
      <c r="C1186" s="130" t="s">
        <v>93</v>
      </c>
      <c r="D1186" s="130">
        <v>13920</v>
      </c>
      <c r="E1186" s="130" t="s">
        <v>224</v>
      </c>
      <c r="F1186" s="130">
        <v>0.223060838575948</v>
      </c>
      <c r="G1186" s="130" t="s">
        <v>53</v>
      </c>
      <c r="H1186" s="130" t="s">
        <v>53</v>
      </c>
      <c r="I1186" s="130" t="s">
        <v>66</v>
      </c>
      <c r="J1186" s="130" t="s">
        <v>45</v>
      </c>
      <c r="K1186" s="130" t="s">
        <v>44</v>
      </c>
    </row>
    <row r="1187" spans="1:11" x14ac:dyDescent="0.35">
      <c r="A1187" s="130">
        <v>125</v>
      </c>
      <c r="B1187" s="130">
        <v>37</v>
      </c>
      <c r="C1187" s="130" t="s">
        <v>93</v>
      </c>
      <c r="D1187" s="130">
        <v>13975</v>
      </c>
      <c r="E1187" s="130" t="s">
        <v>224</v>
      </c>
      <c r="F1187" s="130">
        <v>0.223060838575948</v>
      </c>
      <c r="G1187" s="130" t="s">
        <v>53</v>
      </c>
      <c r="H1187" s="130" t="s">
        <v>53</v>
      </c>
      <c r="I1187" s="130" t="s">
        <v>66</v>
      </c>
      <c r="J1187" s="130" t="s">
        <v>45</v>
      </c>
      <c r="K1187" s="130" t="s">
        <v>44</v>
      </c>
    </row>
    <row r="1188" spans="1:11" x14ac:dyDescent="0.35">
      <c r="A1188" s="130">
        <v>130</v>
      </c>
      <c r="B1188" s="130">
        <v>37</v>
      </c>
      <c r="C1188" s="130" t="s">
        <v>93</v>
      </c>
      <c r="D1188" s="130">
        <v>13943</v>
      </c>
      <c r="E1188" s="130" t="s">
        <v>224</v>
      </c>
      <c r="F1188" s="130">
        <v>0.223060838575948</v>
      </c>
      <c r="G1188" s="130" t="s">
        <v>53</v>
      </c>
      <c r="H1188" s="130" t="s">
        <v>53</v>
      </c>
      <c r="I1188" s="130" t="s">
        <v>66</v>
      </c>
      <c r="J1188" s="130" t="s">
        <v>45</v>
      </c>
      <c r="K1188" s="130" t="s">
        <v>44</v>
      </c>
    </row>
    <row r="1189" spans="1:11" x14ac:dyDescent="0.35">
      <c r="A1189" s="130">
        <v>135</v>
      </c>
      <c r="B1189" s="130">
        <v>37</v>
      </c>
      <c r="C1189" s="130" t="s">
        <v>93</v>
      </c>
      <c r="D1189" s="130">
        <v>14046</v>
      </c>
      <c r="E1189" s="130" t="s">
        <v>224</v>
      </c>
      <c r="F1189" s="130">
        <v>0.223060838575948</v>
      </c>
      <c r="G1189" s="130" t="s">
        <v>53</v>
      </c>
      <c r="H1189" s="130" t="s">
        <v>53</v>
      </c>
      <c r="I1189" s="130" t="s">
        <v>66</v>
      </c>
      <c r="J1189" s="130" t="s">
        <v>45</v>
      </c>
      <c r="K1189" s="130" t="s">
        <v>44</v>
      </c>
    </row>
    <row r="1190" spans="1:11" x14ac:dyDescent="0.35">
      <c r="A1190" s="130">
        <v>140</v>
      </c>
      <c r="B1190" s="130">
        <v>37</v>
      </c>
      <c r="C1190" s="130" t="s">
        <v>93</v>
      </c>
      <c r="D1190" s="130">
        <v>14003</v>
      </c>
      <c r="E1190" s="130" t="s">
        <v>224</v>
      </c>
      <c r="F1190" s="130">
        <v>0.223060838575948</v>
      </c>
      <c r="G1190" s="130" t="s">
        <v>53</v>
      </c>
      <c r="H1190" s="130" t="s">
        <v>53</v>
      </c>
      <c r="I1190" s="130" t="s">
        <v>66</v>
      </c>
      <c r="J1190" s="130" t="s">
        <v>45</v>
      </c>
      <c r="K1190" s="130" t="s">
        <v>44</v>
      </c>
    </row>
    <row r="1191" spans="1:11" x14ac:dyDescent="0.35">
      <c r="A1191" s="130">
        <v>145</v>
      </c>
      <c r="B1191" s="130">
        <v>37</v>
      </c>
      <c r="C1191" s="130" t="s">
        <v>93</v>
      </c>
      <c r="D1191" s="130">
        <v>14059</v>
      </c>
      <c r="E1191" s="130" t="s">
        <v>224</v>
      </c>
      <c r="F1191" s="130">
        <v>0.223060838575948</v>
      </c>
      <c r="G1191" s="130" t="s">
        <v>53</v>
      </c>
      <c r="H1191" s="130" t="s">
        <v>53</v>
      </c>
      <c r="I1191" s="130" t="s">
        <v>66</v>
      </c>
      <c r="J1191" s="130" t="s">
        <v>45</v>
      </c>
      <c r="K1191" s="130" t="s">
        <v>44</v>
      </c>
    </row>
    <row r="1192" spans="1:11" x14ac:dyDescent="0.35">
      <c r="A1192" s="130">
        <v>150</v>
      </c>
      <c r="B1192" s="130">
        <v>37</v>
      </c>
      <c r="C1192" s="130" t="s">
        <v>93</v>
      </c>
      <c r="D1192" s="130">
        <v>14042</v>
      </c>
      <c r="E1192" s="130" t="s">
        <v>224</v>
      </c>
      <c r="F1192" s="130">
        <v>0.223060838575948</v>
      </c>
      <c r="G1192" s="130" t="s">
        <v>53</v>
      </c>
      <c r="H1192" s="130" t="s">
        <v>53</v>
      </c>
      <c r="I1192" s="130" t="s">
        <v>66</v>
      </c>
      <c r="J1192" s="130" t="s">
        <v>45</v>
      </c>
      <c r="K1192" s="130" t="s">
        <v>44</v>
      </c>
    </row>
    <row r="1193" spans="1:11" x14ac:dyDescent="0.35">
      <c r="A1193" s="130">
        <v>155</v>
      </c>
      <c r="B1193" s="130">
        <v>37</v>
      </c>
      <c r="C1193" s="130" t="s">
        <v>93</v>
      </c>
      <c r="D1193" s="130">
        <v>13943</v>
      </c>
      <c r="E1193" s="130" t="s">
        <v>224</v>
      </c>
      <c r="F1193" s="130">
        <v>0.223060838575948</v>
      </c>
      <c r="G1193" s="130" t="s">
        <v>53</v>
      </c>
      <c r="H1193" s="130" t="s">
        <v>53</v>
      </c>
      <c r="I1193" s="130" t="s">
        <v>66</v>
      </c>
      <c r="J1193" s="130" t="s">
        <v>45</v>
      </c>
      <c r="K1193" s="130" t="s">
        <v>44</v>
      </c>
    </row>
    <row r="1194" spans="1:11" x14ac:dyDescent="0.35">
      <c r="A1194" s="130">
        <v>160</v>
      </c>
      <c r="B1194" s="130">
        <v>37</v>
      </c>
      <c r="C1194" s="130" t="s">
        <v>93</v>
      </c>
      <c r="D1194" s="130">
        <v>13920</v>
      </c>
      <c r="E1194" s="130" t="s">
        <v>224</v>
      </c>
      <c r="F1194" s="130">
        <v>0.223060838575948</v>
      </c>
      <c r="G1194" s="130" t="s">
        <v>53</v>
      </c>
      <c r="H1194" s="130" t="s">
        <v>53</v>
      </c>
      <c r="I1194" s="130" t="s">
        <v>66</v>
      </c>
      <c r="J1194" s="130" t="s">
        <v>45</v>
      </c>
      <c r="K1194" s="130" t="s">
        <v>44</v>
      </c>
    </row>
    <row r="1195" spans="1:11" x14ac:dyDescent="0.35">
      <c r="A1195" s="130">
        <v>165</v>
      </c>
      <c r="B1195" s="130">
        <v>37</v>
      </c>
      <c r="C1195" s="130" t="s">
        <v>93</v>
      </c>
      <c r="D1195" s="130">
        <v>13910</v>
      </c>
      <c r="E1195" s="130" t="s">
        <v>224</v>
      </c>
      <c r="F1195" s="130">
        <v>0.223060838575948</v>
      </c>
      <c r="G1195" s="130" t="s">
        <v>53</v>
      </c>
      <c r="H1195" s="130" t="s">
        <v>53</v>
      </c>
      <c r="I1195" s="130" t="s">
        <v>66</v>
      </c>
      <c r="J1195" s="130" t="s">
        <v>45</v>
      </c>
      <c r="K1195" s="130" t="s">
        <v>44</v>
      </c>
    </row>
    <row r="1196" spans="1:11" x14ac:dyDescent="0.35">
      <c r="A1196" s="130">
        <v>170</v>
      </c>
      <c r="B1196" s="130">
        <v>37</v>
      </c>
      <c r="C1196" s="130" t="s">
        <v>93</v>
      </c>
      <c r="D1196" s="130">
        <v>14069</v>
      </c>
      <c r="E1196" s="130" t="s">
        <v>224</v>
      </c>
      <c r="F1196" s="130">
        <v>0.223060838575948</v>
      </c>
      <c r="G1196" s="130" t="s">
        <v>53</v>
      </c>
      <c r="H1196" s="130" t="s">
        <v>53</v>
      </c>
      <c r="I1196" s="130" t="s">
        <v>66</v>
      </c>
      <c r="J1196" s="130" t="s">
        <v>45</v>
      </c>
      <c r="K1196" s="130" t="s">
        <v>44</v>
      </c>
    </row>
    <row r="1197" spans="1:11" x14ac:dyDescent="0.35">
      <c r="A1197" s="130">
        <v>175</v>
      </c>
      <c r="B1197" s="130">
        <v>37</v>
      </c>
      <c r="C1197" s="130" t="s">
        <v>93</v>
      </c>
      <c r="D1197" s="130">
        <v>14065</v>
      </c>
      <c r="E1197" s="130" t="s">
        <v>224</v>
      </c>
      <c r="F1197" s="130">
        <v>0.223060838575948</v>
      </c>
      <c r="G1197" s="130" t="s">
        <v>53</v>
      </c>
      <c r="H1197" s="130" t="s">
        <v>53</v>
      </c>
      <c r="I1197" s="130" t="s">
        <v>66</v>
      </c>
      <c r="J1197" s="130" t="s">
        <v>45</v>
      </c>
      <c r="K1197" s="130" t="s">
        <v>44</v>
      </c>
    </row>
    <row r="1198" spans="1:11" x14ac:dyDescent="0.35">
      <c r="A1198" s="130">
        <v>180</v>
      </c>
      <c r="B1198" s="130">
        <v>37</v>
      </c>
      <c r="C1198" s="130" t="s">
        <v>93</v>
      </c>
      <c r="D1198" s="130">
        <v>14110</v>
      </c>
      <c r="E1198" s="130" t="s">
        <v>224</v>
      </c>
      <c r="F1198" s="130">
        <v>0.223060838575948</v>
      </c>
      <c r="G1198" s="130" t="s">
        <v>53</v>
      </c>
      <c r="H1198" s="130" t="s">
        <v>53</v>
      </c>
      <c r="I1198" s="130" t="s">
        <v>66</v>
      </c>
      <c r="J1198" s="130" t="s">
        <v>45</v>
      </c>
      <c r="K1198" s="130" t="s">
        <v>44</v>
      </c>
    </row>
    <row r="1199" spans="1:11" x14ac:dyDescent="0.35">
      <c r="A1199" s="130">
        <v>185</v>
      </c>
      <c r="B1199" s="130">
        <v>37</v>
      </c>
      <c r="C1199" s="130" t="s">
        <v>93</v>
      </c>
      <c r="D1199" s="130">
        <v>13987</v>
      </c>
      <c r="E1199" s="130" t="s">
        <v>224</v>
      </c>
      <c r="F1199" s="130">
        <v>0.223060838575948</v>
      </c>
      <c r="G1199" s="130" t="s">
        <v>53</v>
      </c>
      <c r="H1199" s="130" t="s">
        <v>53</v>
      </c>
      <c r="I1199" s="130" t="s">
        <v>66</v>
      </c>
      <c r="J1199" s="130" t="s">
        <v>45</v>
      </c>
      <c r="K1199" s="130" t="s">
        <v>44</v>
      </c>
    </row>
    <row r="1200" spans="1:11" x14ac:dyDescent="0.35">
      <c r="A1200" s="130">
        <v>190</v>
      </c>
      <c r="B1200" s="130">
        <v>37</v>
      </c>
      <c r="C1200" s="130" t="s">
        <v>93</v>
      </c>
      <c r="D1200" s="130">
        <v>13963</v>
      </c>
      <c r="E1200" s="130" t="s">
        <v>224</v>
      </c>
      <c r="F1200" s="130">
        <v>0.223060838575948</v>
      </c>
      <c r="G1200" s="130" t="s">
        <v>53</v>
      </c>
      <c r="H1200" s="130" t="s">
        <v>53</v>
      </c>
      <c r="I1200" s="130" t="s">
        <v>66</v>
      </c>
      <c r="J1200" s="130" t="s">
        <v>45</v>
      </c>
      <c r="K1200" s="130" t="s">
        <v>44</v>
      </c>
    </row>
    <row r="1201" spans="1:11" x14ac:dyDescent="0.35">
      <c r="A1201" s="130">
        <v>195</v>
      </c>
      <c r="B1201" s="130">
        <v>37</v>
      </c>
      <c r="C1201" s="130" t="s">
        <v>93</v>
      </c>
      <c r="D1201" s="130">
        <v>14079</v>
      </c>
      <c r="E1201" s="130" t="s">
        <v>224</v>
      </c>
      <c r="F1201" s="130">
        <v>0.223060838575948</v>
      </c>
      <c r="G1201" s="130" t="s">
        <v>53</v>
      </c>
      <c r="H1201" s="130" t="s">
        <v>53</v>
      </c>
      <c r="I1201" s="130" t="s">
        <v>66</v>
      </c>
      <c r="J1201" s="130" t="s">
        <v>45</v>
      </c>
      <c r="K1201" s="130" t="s">
        <v>44</v>
      </c>
    </row>
    <row r="1202" spans="1:11" x14ac:dyDescent="0.35">
      <c r="A1202" s="130">
        <v>200</v>
      </c>
      <c r="B1202" s="130">
        <v>37</v>
      </c>
      <c r="C1202" s="130" t="s">
        <v>93</v>
      </c>
      <c r="D1202" s="130">
        <v>13845</v>
      </c>
      <c r="E1202" s="130" t="s">
        <v>224</v>
      </c>
      <c r="F1202" s="130">
        <v>0.223060838575948</v>
      </c>
      <c r="G1202" s="130" t="s">
        <v>53</v>
      </c>
      <c r="H1202" s="130" t="s">
        <v>53</v>
      </c>
      <c r="I1202" s="130" t="s">
        <v>66</v>
      </c>
      <c r="J1202" s="130" t="s">
        <v>45</v>
      </c>
      <c r="K1202" s="130" t="s">
        <v>44</v>
      </c>
    </row>
    <row r="1203" spans="1:11" x14ac:dyDescent="0.35">
      <c r="A1203" s="130">
        <v>205</v>
      </c>
      <c r="B1203" s="130">
        <v>37</v>
      </c>
      <c r="C1203" s="130" t="s">
        <v>93</v>
      </c>
      <c r="D1203" s="130">
        <v>13861</v>
      </c>
      <c r="E1203" s="130" t="s">
        <v>224</v>
      </c>
      <c r="F1203" s="130">
        <v>0.223060838575948</v>
      </c>
      <c r="G1203" s="130" t="s">
        <v>53</v>
      </c>
      <c r="H1203" s="130" t="s">
        <v>53</v>
      </c>
      <c r="I1203" s="130" t="s">
        <v>66</v>
      </c>
      <c r="J1203" s="130" t="s">
        <v>45</v>
      </c>
      <c r="K1203" s="130" t="s">
        <v>44</v>
      </c>
    </row>
    <row r="1204" spans="1:11" x14ac:dyDescent="0.35">
      <c r="A1204" s="130">
        <v>210</v>
      </c>
      <c r="B1204" s="130">
        <v>37</v>
      </c>
      <c r="C1204" s="130" t="s">
        <v>93</v>
      </c>
      <c r="D1204" s="130">
        <v>13941</v>
      </c>
      <c r="E1204" s="130" t="s">
        <v>224</v>
      </c>
      <c r="F1204" s="130">
        <v>0.223060838575948</v>
      </c>
      <c r="G1204" s="130" t="s">
        <v>53</v>
      </c>
      <c r="H1204" s="130" t="s">
        <v>53</v>
      </c>
      <c r="I1204" s="130" t="s">
        <v>66</v>
      </c>
      <c r="J1204" s="130" t="s">
        <v>45</v>
      </c>
      <c r="K1204" s="130" t="s">
        <v>44</v>
      </c>
    </row>
    <row r="1205" spans="1:11" x14ac:dyDescent="0.35">
      <c r="A1205" s="130">
        <v>215</v>
      </c>
      <c r="B1205" s="130">
        <v>37</v>
      </c>
      <c r="C1205" s="130" t="s">
        <v>93</v>
      </c>
      <c r="D1205" s="130">
        <v>13908</v>
      </c>
      <c r="E1205" s="130" t="s">
        <v>224</v>
      </c>
      <c r="F1205" s="130">
        <v>0.223060838575948</v>
      </c>
      <c r="G1205" s="130" t="s">
        <v>53</v>
      </c>
      <c r="H1205" s="130" t="s">
        <v>53</v>
      </c>
      <c r="I1205" s="130" t="s">
        <v>66</v>
      </c>
      <c r="J1205" s="130" t="s">
        <v>45</v>
      </c>
      <c r="K1205" s="130" t="s">
        <v>44</v>
      </c>
    </row>
    <row r="1206" spans="1:11" x14ac:dyDescent="0.35">
      <c r="A1206" s="130">
        <v>220</v>
      </c>
      <c r="B1206" s="130">
        <v>37</v>
      </c>
      <c r="C1206" s="130" t="s">
        <v>93</v>
      </c>
      <c r="D1206" s="130">
        <v>13973</v>
      </c>
      <c r="E1206" s="130" t="s">
        <v>224</v>
      </c>
      <c r="F1206" s="130">
        <v>0.223060838575948</v>
      </c>
      <c r="G1206" s="130" t="s">
        <v>53</v>
      </c>
      <c r="H1206" s="130" t="s">
        <v>53</v>
      </c>
      <c r="I1206" s="130" t="s">
        <v>66</v>
      </c>
      <c r="J1206" s="130" t="s">
        <v>45</v>
      </c>
      <c r="K1206" s="130" t="s">
        <v>44</v>
      </c>
    </row>
    <row r="1207" spans="1:11" x14ac:dyDescent="0.35">
      <c r="A1207" s="130">
        <v>225</v>
      </c>
      <c r="B1207" s="130">
        <v>37</v>
      </c>
      <c r="C1207" s="130" t="s">
        <v>93</v>
      </c>
      <c r="D1207" s="130">
        <v>13816</v>
      </c>
      <c r="E1207" s="130" t="s">
        <v>224</v>
      </c>
      <c r="F1207" s="130">
        <v>0.223060838575948</v>
      </c>
      <c r="G1207" s="130" t="s">
        <v>53</v>
      </c>
      <c r="H1207" s="130" t="s">
        <v>53</v>
      </c>
      <c r="I1207" s="130" t="s">
        <v>66</v>
      </c>
      <c r="J1207" s="130" t="s">
        <v>45</v>
      </c>
      <c r="K1207" s="130" t="s">
        <v>44</v>
      </c>
    </row>
    <row r="1208" spans="1:11" x14ac:dyDescent="0.35">
      <c r="A1208" s="130">
        <v>230</v>
      </c>
      <c r="B1208" s="130">
        <v>37</v>
      </c>
      <c r="C1208" s="130" t="s">
        <v>93</v>
      </c>
      <c r="D1208" s="130">
        <v>14024</v>
      </c>
      <c r="E1208" s="130" t="s">
        <v>224</v>
      </c>
      <c r="F1208" s="130">
        <v>0.223060838575948</v>
      </c>
      <c r="G1208" s="130" t="s">
        <v>53</v>
      </c>
      <c r="H1208" s="130" t="s">
        <v>53</v>
      </c>
      <c r="I1208" s="130" t="s">
        <v>66</v>
      </c>
      <c r="J1208" s="130" t="s">
        <v>45</v>
      </c>
      <c r="K1208" s="130" t="s">
        <v>44</v>
      </c>
    </row>
    <row r="1209" spans="1:11" x14ac:dyDescent="0.35">
      <c r="A1209" s="130">
        <v>235</v>
      </c>
      <c r="B1209" s="130">
        <v>37</v>
      </c>
      <c r="C1209" s="130" t="s">
        <v>93</v>
      </c>
      <c r="D1209" s="130">
        <v>13797</v>
      </c>
      <c r="E1209" s="130" t="s">
        <v>224</v>
      </c>
      <c r="F1209" s="130">
        <v>0.223060838575948</v>
      </c>
      <c r="G1209" s="130" t="s">
        <v>53</v>
      </c>
      <c r="H1209" s="130" t="s">
        <v>53</v>
      </c>
      <c r="I1209" s="130" t="s">
        <v>66</v>
      </c>
      <c r="J1209" s="130" t="s">
        <v>45</v>
      </c>
      <c r="K1209" s="130" t="s">
        <v>44</v>
      </c>
    </row>
    <row r="1210" spans="1:11" x14ac:dyDescent="0.35">
      <c r="A1210" s="130">
        <v>240</v>
      </c>
      <c r="B1210" s="130">
        <v>37</v>
      </c>
      <c r="C1210" s="130" t="s">
        <v>93</v>
      </c>
      <c r="D1210" s="130">
        <v>13917</v>
      </c>
      <c r="E1210" s="130" t="s">
        <v>224</v>
      </c>
      <c r="F1210" s="130">
        <v>0.223060838575948</v>
      </c>
      <c r="G1210" s="130" t="s">
        <v>53</v>
      </c>
      <c r="H1210" s="130" t="s">
        <v>53</v>
      </c>
      <c r="I1210" s="130" t="s">
        <v>66</v>
      </c>
      <c r="J1210" s="130" t="s">
        <v>45</v>
      </c>
      <c r="K1210" s="130" t="s">
        <v>44</v>
      </c>
    </row>
    <row r="1211" spans="1:11" x14ac:dyDescent="0.35">
      <c r="A1211" s="130">
        <v>245</v>
      </c>
      <c r="B1211" s="130">
        <v>37</v>
      </c>
      <c r="C1211" s="130" t="s">
        <v>93</v>
      </c>
      <c r="D1211" s="130">
        <v>13774</v>
      </c>
      <c r="E1211" s="130" t="s">
        <v>224</v>
      </c>
      <c r="F1211" s="130">
        <v>0.223060838575948</v>
      </c>
      <c r="G1211" s="130" t="s">
        <v>53</v>
      </c>
      <c r="H1211" s="130" t="s">
        <v>53</v>
      </c>
      <c r="I1211" s="130" t="s">
        <v>66</v>
      </c>
      <c r="J1211" s="130" t="s">
        <v>45</v>
      </c>
      <c r="K1211" s="130" t="s">
        <v>44</v>
      </c>
    </row>
    <row r="1212" spans="1:11" x14ac:dyDescent="0.35">
      <c r="A1212" s="130">
        <v>250</v>
      </c>
      <c r="B1212" s="130">
        <v>37</v>
      </c>
      <c r="C1212" s="130" t="s">
        <v>93</v>
      </c>
      <c r="D1212" s="130">
        <v>14028</v>
      </c>
      <c r="E1212" s="130" t="s">
        <v>224</v>
      </c>
      <c r="F1212" s="130">
        <v>0.223060838575948</v>
      </c>
      <c r="G1212" s="130" t="s">
        <v>53</v>
      </c>
      <c r="H1212" s="130" t="s">
        <v>53</v>
      </c>
      <c r="I1212" s="130" t="s">
        <v>66</v>
      </c>
      <c r="J1212" s="130" t="s">
        <v>45</v>
      </c>
      <c r="K1212" s="130" t="s">
        <v>44</v>
      </c>
    </row>
    <row r="1213" spans="1:11" x14ac:dyDescent="0.35">
      <c r="A1213" s="130">
        <v>255</v>
      </c>
      <c r="B1213" s="130">
        <v>37</v>
      </c>
      <c r="C1213" s="130" t="s">
        <v>93</v>
      </c>
      <c r="D1213" s="130">
        <v>13722</v>
      </c>
      <c r="E1213" s="130" t="s">
        <v>224</v>
      </c>
      <c r="F1213" s="130">
        <v>0.223060838575948</v>
      </c>
      <c r="G1213" s="130" t="s">
        <v>53</v>
      </c>
      <c r="H1213" s="130" t="s">
        <v>53</v>
      </c>
      <c r="I1213" s="130" t="s">
        <v>66</v>
      </c>
      <c r="J1213" s="130" t="s">
        <v>45</v>
      </c>
      <c r="K1213" s="130" t="s">
        <v>44</v>
      </c>
    </row>
    <row r="1214" spans="1:11" x14ac:dyDescent="0.35">
      <c r="A1214" s="130">
        <v>260</v>
      </c>
      <c r="B1214" s="130">
        <v>37</v>
      </c>
      <c r="C1214" s="130" t="s">
        <v>93</v>
      </c>
      <c r="D1214" s="130">
        <v>13876</v>
      </c>
      <c r="E1214" s="130" t="s">
        <v>224</v>
      </c>
      <c r="F1214" s="130">
        <v>0.223060838575948</v>
      </c>
      <c r="G1214" s="130" t="s">
        <v>53</v>
      </c>
      <c r="H1214" s="130" t="s">
        <v>53</v>
      </c>
      <c r="I1214" s="130" t="s">
        <v>66</v>
      </c>
      <c r="J1214" s="130" t="s">
        <v>45</v>
      </c>
      <c r="K1214" s="130" t="s">
        <v>44</v>
      </c>
    </row>
    <row r="1215" spans="1:11" x14ac:dyDescent="0.35">
      <c r="A1215" s="130">
        <v>265</v>
      </c>
      <c r="B1215" s="130">
        <v>37</v>
      </c>
      <c r="C1215" s="130" t="s">
        <v>93</v>
      </c>
      <c r="D1215" s="130">
        <v>13963</v>
      </c>
      <c r="E1215" s="130" t="s">
        <v>224</v>
      </c>
      <c r="F1215" s="130">
        <v>0.223060838575948</v>
      </c>
      <c r="G1215" s="130" t="s">
        <v>53</v>
      </c>
      <c r="H1215" s="130" t="s">
        <v>53</v>
      </c>
      <c r="I1215" s="130" t="s">
        <v>66</v>
      </c>
      <c r="J1215" s="130" t="s">
        <v>45</v>
      </c>
      <c r="K1215" s="130" t="s">
        <v>44</v>
      </c>
    </row>
    <row r="1216" spans="1:11" x14ac:dyDescent="0.35">
      <c r="A1216" s="130">
        <v>270</v>
      </c>
      <c r="B1216" s="130">
        <v>37</v>
      </c>
      <c r="C1216" s="130" t="s">
        <v>93</v>
      </c>
      <c r="D1216" s="130">
        <v>13713</v>
      </c>
      <c r="E1216" s="130" t="s">
        <v>224</v>
      </c>
      <c r="F1216" s="130">
        <v>0.223060838575948</v>
      </c>
      <c r="G1216" s="130" t="s">
        <v>53</v>
      </c>
      <c r="H1216" s="130" t="s">
        <v>53</v>
      </c>
      <c r="I1216" s="130" t="s">
        <v>66</v>
      </c>
      <c r="J1216" s="130" t="s">
        <v>45</v>
      </c>
      <c r="K1216" s="130" t="s">
        <v>44</v>
      </c>
    </row>
    <row r="1217" spans="1:11" x14ac:dyDescent="0.35">
      <c r="A1217" s="130">
        <v>275</v>
      </c>
      <c r="B1217" s="130">
        <v>37</v>
      </c>
      <c r="C1217" s="130" t="s">
        <v>93</v>
      </c>
      <c r="D1217" s="130">
        <v>13914</v>
      </c>
      <c r="E1217" s="130" t="s">
        <v>224</v>
      </c>
      <c r="F1217" s="130">
        <v>0.223060838575948</v>
      </c>
      <c r="G1217" s="130" t="s">
        <v>53</v>
      </c>
      <c r="H1217" s="130" t="s">
        <v>53</v>
      </c>
      <c r="I1217" s="130" t="s">
        <v>66</v>
      </c>
      <c r="J1217" s="130" t="s">
        <v>45</v>
      </c>
      <c r="K1217" s="130" t="s">
        <v>44</v>
      </c>
    </row>
    <row r="1218" spans="1:11" x14ac:dyDescent="0.35">
      <c r="A1218" s="130">
        <v>280</v>
      </c>
      <c r="B1218" s="130">
        <v>37</v>
      </c>
      <c r="C1218" s="130" t="s">
        <v>93</v>
      </c>
      <c r="D1218" s="130">
        <v>13755</v>
      </c>
      <c r="E1218" s="130" t="s">
        <v>224</v>
      </c>
      <c r="F1218" s="130">
        <v>0.223060838575948</v>
      </c>
      <c r="G1218" s="130" t="s">
        <v>53</v>
      </c>
      <c r="H1218" s="130" t="s">
        <v>53</v>
      </c>
      <c r="I1218" s="130" t="s">
        <v>66</v>
      </c>
      <c r="J1218" s="130" t="s">
        <v>45</v>
      </c>
      <c r="K1218" s="130" t="s">
        <v>44</v>
      </c>
    </row>
    <row r="1219" spans="1:11" x14ac:dyDescent="0.35">
      <c r="A1219" s="130">
        <v>285</v>
      </c>
      <c r="B1219" s="130">
        <v>37</v>
      </c>
      <c r="C1219" s="130" t="s">
        <v>93</v>
      </c>
      <c r="D1219" s="130">
        <v>13919</v>
      </c>
      <c r="E1219" s="130" t="s">
        <v>224</v>
      </c>
      <c r="F1219" s="130">
        <v>0.223060838575948</v>
      </c>
      <c r="G1219" s="130" t="s">
        <v>53</v>
      </c>
      <c r="H1219" s="130" t="s">
        <v>53</v>
      </c>
      <c r="I1219" s="130" t="s">
        <v>66</v>
      </c>
      <c r="J1219" s="130" t="s">
        <v>45</v>
      </c>
      <c r="K1219" s="130" t="s">
        <v>44</v>
      </c>
    </row>
    <row r="1220" spans="1:11" x14ac:dyDescent="0.35">
      <c r="A1220" s="130">
        <v>290</v>
      </c>
      <c r="B1220" s="130">
        <v>37</v>
      </c>
      <c r="C1220" s="130" t="s">
        <v>93</v>
      </c>
      <c r="D1220" s="130">
        <v>13771</v>
      </c>
      <c r="E1220" s="130" t="s">
        <v>224</v>
      </c>
      <c r="F1220" s="130">
        <v>0.223060838575948</v>
      </c>
      <c r="G1220" s="130" t="s">
        <v>53</v>
      </c>
      <c r="H1220" s="130" t="s">
        <v>53</v>
      </c>
      <c r="I1220" s="130" t="s">
        <v>66</v>
      </c>
      <c r="J1220" s="130" t="s">
        <v>45</v>
      </c>
      <c r="K1220" s="130" t="s">
        <v>44</v>
      </c>
    </row>
    <row r="1221" spans="1:11" x14ac:dyDescent="0.35">
      <c r="A1221" s="130">
        <v>295</v>
      </c>
      <c r="B1221" s="130">
        <v>37</v>
      </c>
      <c r="C1221" s="130" t="s">
        <v>93</v>
      </c>
      <c r="D1221" s="130">
        <v>13756</v>
      </c>
      <c r="E1221" s="130" t="s">
        <v>224</v>
      </c>
      <c r="F1221" s="130">
        <v>0.223060838575948</v>
      </c>
      <c r="G1221" s="130" t="s">
        <v>53</v>
      </c>
      <c r="H1221" s="130" t="s">
        <v>53</v>
      </c>
      <c r="I1221" s="130" t="s">
        <v>66</v>
      </c>
      <c r="J1221" s="130" t="s">
        <v>45</v>
      </c>
      <c r="K1221" s="130" t="s">
        <v>44</v>
      </c>
    </row>
    <row r="1222" spans="1:11" x14ac:dyDescent="0.35">
      <c r="A1222" s="130">
        <v>300</v>
      </c>
      <c r="B1222" s="130">
        <v>37</v>
      </c>
      <c r="C1222" s="130" t="s">
        <v>93</v>
      </c>
      <c r="D1222" s="130">
        <v>13751</v>
      </c>
      <c r="E1222" s="130" t="s">
        <v>224</v>
      </c>
      <c r="F1222" s="130">
        <v>0.223060838575948</v>
      </c>
      <c r="G1222" s="130" t="s">
        <v>53</v>
      </c>
      <c r="H1222" s="130" t="s">
        <v>53</v>
      </c>
      <c r="I1222" s="130" t="s">
        <v>66</v>
      </c>
      <c r="J1222" s="130" t="s">
        <v>45</v>
      </c>
      <c r="K1222" s="130" t="s">
        <v>44</v>
      </c>
    </row>
    <row r="1223" spans="1:11" x14ac:dyDescent="0.35">
      <c r="A1223" s="130">
        <v>305</v>
      </c>
      <c r="B1223" s="130">
        <v>37</v>
      </c>
      <c r="C1223" s="130" t="s">
        <v>93</v>
      </c>
      <c r="D1223" s="130">
        <v>13837</v>
      </c>
      <c r="E1223" s="130" t="s">
        <v>224</v>
      </c>
      <c r="F1223" s="130">
        <v>0.223060838575948</v>
      </c>
      <c r="G1223" s="130" t="s">
        <v>53</v>
      </c>
      <c r="H1223" s="130" t="s">
        <v>53</v>
      </c>
      <c r="I1223" s="130" t="s">
        <v>66</v>
      </c>
      <c r="J1223" s="130" t="s">
        <v>45</v>
      </c>
      <c r="K1223" s="130" t="s">
        <v>44</v>
      </c>
    </row>
    <row r="1224" spans="1:11" x14ac:dyDescent="0.35">
      <c r="A1224" s="130">
        <v>310</v>
      </c>
      <c r="B1224" s="130">
        <v>37</v>
      </c>
      <c r="C1224" s="130" t="s">
        <v>93</v>
      </c>
      <c r="D1224" s="130">
        <v>13885</v>
      </c>
      <c r="E1224" s="130" t="s">
        <v>224</v>
      </c>
      <c r="F1224" s="130">
        <v>0.223060838575948</v>
      </c>
      <c r="G1224" s="130" t="s">
        <v>53</v>
      </c>
      <c r="H1224" s="130" t="s">
        <v>53</v>
      </c>
      <c r="I1224" s="130" t="s">
        <v>66</v>
      </c>
      <c r="J1224" s="130" t="s">
        <v>45</v>
      </c>
      <c r="K1224" s="130" t="s">
        <v>44</v>
      </c>
    </row>
    <row r="1225" spans="1:11" x14ac:dyDescent="0.35">
      <c r="A1225" s="130">
        <v>315</v>
      </c>
      <c r="B1225" s="130">
        <v>37.1</v>
      </c>
      <c r="C1225" s="130" t="s">
        <v>93</v>
      </c>
      <c r="D1225" s="130">
        <v>13739</v>
      </c>
      <c r="E1225" s="130" t="s">
        <v>224</v>
      </c>
      <c r="F1225" s="130">
        <v>0.223060838575948</v>
      </c>
      <c r="G1225" s="130" t="s">
        <v>53</v>
      </c>
      <c r="H1225" s="130" t="s">
        <v>53</v>
      </c>
      <c r="I1225" s="130" t="s">
        <v>66</v>
      </c>
      <c r="J1225" s="130" t="s">
        <v>45</v>
      </c>
      <c r="K1225" s="130" t="s">
        <v>44</v>
      </c>
    </row>
    <row r="1226" spans="1:11" x14ac:dyDescent="0.35">
      <c r="A1226" s="130">
        <v>320</v>
      </c>
      <c r="B1226" s="130">
        <v>37</v>
      </c>
      <c r="C1226" s="130" t="s">
        <v>93</v>
      </c>
      <c r="D1226" s="130">
        <v>13893</v>
      </c>
      <c r="E1226" s="130" t="s">
        <v>224</v>
      </c>
      <c r="F1226" s="130">
        <v>0.223060838575948</v>
      </c>
      <c r="G1226" s="130" t="s">
        <v>53</v>
      </c>
      <c r="H1226" s="130" t="s">
        <v>53</v>
      </c>
      <c r="I1226" s="130" t="s">
        <v>66</v>
      </c>
      <c r="J1226" s="130" t="s">
        <v>45</v>
      </c>
      <c r="K1226" s="130" t="s">
        <v>44</v>
      </c>
    </row>
    <row r="1227" spans="1:11" x14ac:dyDescent="0.35">
      <c r="A1227" s="130">
        <v>325</v>
      </c>
      <c r="B1227" s="130">
        <v>37</v>
      </c>
      <c r="C1227" s="130" t="s">
        <v>93</v>
      </c>
      <c r="D1227" s="130">
        <v>13855</v>
      </c>
      <c r="E1227" s="130" t="s">
        <v>224</v>
      </c>
      <c r="F1227" s="130">
        <v>0.223060838575948</v>
      </c>
      <c r="G1227" s="130" t="s">
        <v>53</v>
      </c>
      <c r="H1227" s="130" t="s">
        <v>53</v>
      </c>
      <c r="I1227" s="130" t="s">
        <v>66</v>
      </c>
      <c r="J1227" s="130" t="s">
        <v>45</v>
      </c>
      <c r="K1227" s="130" t="s">
        <v>44</v>
      </c>
    </row>
    <row r="1228" spans="1:11" x14ac:dyDescent="0.35">
      <c r="A1228" s="130">
        <v>330</v>
      </c>
      <c r="B1228" s="130">
        <v>37</v>
      </c>
      <c r="C1228" s="130" t="s">
        <v>93</v>
      </c>
      <c r="D1228" s="130">
        <v>13798</v>
      </c>
      <c r="E1228" s="130" t="s">
        <v>224</v>
      </c>
      <c r="F1228" s="130">
        <v>0.223060838575948</v>
      </c>
      <c r="G1228" s="130" t="s">
        <v>53</v>
      </c>
      <c r="H1228" s="130" t="s">
        <v>53</v>
      </c>
      <c r="I1228" s="130" t="s">
        <v>66</v>
      </c>
      <c r="J1228" s="130" t="s">
        <v>45</v>
      </c>
      <c r="K1228" s="130" t="s">
        <v>44</v>
      </c>
    </row>
    <row r="1229" spans="1:11" x14ac:dyDescent="0.35">
      <c r="A1229" s="130">
        <v>335</v>
      </c>
      <c r="B1229" s="130">
        <v>37</v>
      </c>
      <c r="C1229" s="130" t="s">
        <v>93</v>
      </c>
      <c r="D1229" s="130">
        <v>13655</v>
      </c>
      <c r="E1229" s="130" t="s">
        <v>224</v>
      </c>
      <c r="F1229" s="130">
        <v>0.223060838575948</v>
      </c>
      <c r="G1229" s="130" t="s">
        <v>53</v>
      </c>
      <c r="H1229" s="130" t="s">
        <v>53</v>
      </c>
      <c r="I1229" s="130" t="s">
        <v>66</v>
      </c>
      <c r="J1229" s="130" t="s">
        <v>45</v>
      </c>
      <c r="K1229" s="130" t="s">
        <v>44</v>
      </c>
    </row>
    <row r="1230" spans="1:11" x14ac:dyDescent="0.35">
      <c r="A1230" s="130">
        <v>340</v>
      </c>
      <c r="B1230" s="130">
        <v>37</v>
      </c>
      <c r="C1230" s="130" t="s">
        <v>93</v>
      </c>
      <c r="D1230" s="130">
        <v>13896</v>
      </c>
      <c r="E1230" s="130" t="s">
        <v>224</v>
      </c>
      <c r="F1230" s="130">
        <v>0.223060838575948</v>
      </c>
      <c r="G1230" s="130" t="s">
        <v>53</v>
      </c>
      <c r="H1230" s="130" t="s">
        <v>53</v>
      </c>
      <c r="I1230" s="130" t="s">
        <v>66</v>
      </c>
      <c r="J1230" s="130" t="s">
        <v>45</v>
      </c>
      <c r="K1230" s="130" t="s">
        <v>44</v>
      </c>
    </row>
    <row r="1231" spans="1:11" x14ac:dyDescent="0.35">
      <c r="A1231" s="130">
        <v>345</v>
      </c>
      <c r="B1231" s="130">
        <v>37</v>
      </c>
      <c r="C1231" s="130" t="s">
        <v>93</v>
      </c>
      <c r="D1231" s="130">
        <v>13843</v>
      </c>
      <c r="E1231" s="130" t="s">
        <v>224</v>
      </c>
      <c r="F1231" s="130">
        <v>0.223060838575948</v>
      </c>
      <c r="G1231" s="130" t="s">
        <v>53</v>
      </c>
      <c r="H1231" s="130" t="s">
        <v>53</v>
      </c>
      <c r="I1231" s="130" t="s">
        <v>66</v>
      </c>
      <c r="J1231" s="130" t="s">
        <v>45</v>
      </c>
      <c r="K1231" s="130" t="s">
        <v>44</v>
      </c>
    </row>
    <row r="1232" spans="1:11" x14ac:dyDescent="0.35">
      <c r="A1232" s="130">
        <v>350</v>
      </c>
      <c r="B1232" s="130">
        <v>37</v>
      </c>
      <c r="C1232" s="130" t="s">
        <v>93</v>
      </c>
      <c r="D1232" s="130">
        <v>13605</v>
      </c>
      <c r="E1232" s="130" t="s">
        <v>224</v>
      </c>
      <c r="F1232" s="130">
        <v>0.223060838575948</v>
      </c>
      <c r="G1232" s="130" t="s">
        <v>53</v>
      </c>
      <c r="H1232" s="130" t="s">
        <v>53</v>
      </c>
      <c r="I1232" s="130" t="s">
        <v>66</v>
      </c>
      <c r="J1232" s="130" t="s">
        <v>45</v>
      </c>
      <c r="K1232" s="130" t="s">
        <v>44</v>
      </c>
    </row>
    <row r="1233" spans="1:11" x14ac:dyDescent="0.35">
      <c r="A1233" s="130">
        <v>355</v>
      </c>
      <c r="B1233" s="130">
        <v>37</v>
      </c>
      <c r="C1233" s="130" t="s">
        <v>93</v>
      </c>
      <c r="D1233" s="130">
        <v>13772</v>
      </c>
      <c r="E1233" s="130" t="s">
        <v>224</v>
      </c>
      <c r="F1233" s="130">
        <v>0.223060838575948</v>
      </c>
      <c r="G1233" s="130" t="s">
        <v>53</v>
      </c>
      <c r="H1233" s="130" t="s">
        <v>53</v>
      </c>
      <c r="I1233" s="130" t="s">
        <v>66</v>
      </c>
      <c r="J1233" s="130" t="s">
        <v>45</v>
      </c>
      <c r="K1233" s="130" t="s">
        <v>44</v>
      </c>
    </row>
    <row r="1234" spans="1:11" x14ac:dyDescent="0.35">
      <c r="A1234" s="130">
        <v>360</v>
      </c>
      <c r="B1234" s="130">
        <v>37</v>
      </c>
      <c r="C1234" s="130" t="s">
        <v>93</v>
      </c>
      <c r="D1234" s="130">
        <v>13858</v>
      </c>
      <c r="E1234" s="130" t="s">
        <v>224</v>
      </c>
      <c r="F1234" s="130">
        <v>0.223060838575948</v>
      </c>
      <c r="G1234" s="130" t="s">
        <v>53</v>
      </c>
      <c r="H1234" s="130" t="s">
        <v>53</v>
      </c>
      <c r="I1234" s="130" t="s">
        <v>66</v>
      </c>
      <c r="J1234" s="130" t="s">
        <v>45</v>
      </c>
      <c r="K1234" s="130" t="s">
        <v>44</v>
      </c>
    </row>
    <row r="1235" spans="1:11" x14ac:dyDescent="0.35">
      <c r="A1235" s="130">
        <v>365</v>
      </c>
      <c r="B1235" s="130">
        <v>37</v>
      </c>
      <c r="C1235" s="130" t="s">
        <v>93</v>
      </c>
      <c r="D1235" s="130">
        <v>13620</v>
      </c>
      <c r="E1235" s="130" t="s">
        <v>224</v>
      </c>
      <c r="F1235" s="130">
        <v>0.223060838575948</v>
      </c>
      <c r="G1235" s="130" t="s">
        <v>53</v>
      </c>
      <c r="H1235" s="130" t="s">
        <v>53</v>
      </c>
      <c r="I1235" s="130" t="s">
        <v>66</v>
      </c>
      <c r="J1235" s="130" t="s">
        <v>45</v>
      </c>
      <c r="K1235" s="130" t="s">
        <v>44</v>
      </c>
    </row>
    <row r="1236" spans="1:11" x14ac:dyDescent="0.35">
      <c r="A1236" s="130">
        <v>370</v>
      </c>
      <c r="B1236" s="130">
        <v>37</v>
      </c>
      <c r="C1236" s="130" t="s">
        <v>93</v>
      </c>
      <c r="D1236" s="130">
        <v>13921</v>
      </c>
      <c r="E1236" s="130" t="s">
        <v>224</v>
      </c>
      <c r="F1236" s="130">
        <v>0.223060838575948</v>
      </c>
      <c r="G1236" s="130" t="s">
        <v>53</v>
      </c>
      <c r="H1236" s="130" t="s">
        <v>53</v>
      </c>
      <c r="I1236" s="130" t="s">
        <v>66</v>
      </c>
      <c r="J1236" s="130" t="s">
        <v>45</v>
      </c>
      <c r="K1236" s="130" t="s">
        <v>44</v>
      </c>
    </row>
    <row r="1237" spans="1:11" x14ac:dyDescent="0.35">
      <c r="A1237" s="130">
        <v>375</v>
      </c>
      <c r="B1237" s="130">
        <v>37</v>
      </c>
      <c r="C1237" s="130" t="s">
        <v>93</v>
      </c>
      <c r="D1237" s="130">
        <v>13703</v>
      </c>
      <c r="E1237" s="130" t="s">
        <v>224</v>
      </c>
      <c r="F1237" s="130">
        <v>0.223060838575948</v>
      </c>
      <c r="G1237" s="130" t="s">
        <v>53</v>
      </c>
      <c r="H1237" s="130" t="s">
        <v>53</v>
      </c>
      <c r="I1237" s="130" t="s">
        <v>66</v>
      </c>
      <c r="J1237" s="130" t="s">
        <v>45</v>
      </c>
      <c r="K1237" s="130" t="s">
        <v>44</v>
      </c>
    </row>
    <row r="1238" spans="1:11" x14ac:dyDescent="0.35">
      <c r="A1238" s="130">
        <v>380</v>
      </c>
      <c r="B1238" s="130">
        <v>37</v>
      </c>
      <c r="C1238" s="130" t="s">
        <v>93</v>
      </c>
      <c r="D1238" s="130">
        <v>13676</v>
      </c>
      <c r="E1238" s="130" t="s">
        <v>224</v>
      </c>
      <c r="F1238" s="130">
        <v>0.223060838575948</v>
      </c>
      <c r="G1238" s="130" t="s">
        <v>53</v>
      </c>
      <c r="H1238" s="130" t="s">
        <v>53</v>
      </c>
      <c r="I1238" s="130" t="s">
        <v>66</v>
      </c>
      <c r="J1238" s="130" t="s">
        <v>45</v>
      </c>
      <c r="K1238" s="130" t="s">
        <v>44</v>
      </c>
    </row>
    <row r="1239" spans="1:11" x14ac:dyDescent="0.35">
      <c r="A1239" s="130">
        <v>385</v>
      </c>
      <c r="B1239" s="130">
        <v>37</v>
      </c>
      <c r="C1239" s="130" t="s">
        <v>93</v>
      </c>
      <c r="D1239" s="130">
        <v>13626</v>
      </c>
      <c r="E1239" s="130" t="s">
        <v>224</v>
      </c>
      <c r="F1239" s="130">
        <v>0.223060838575948</v>
      </c>
      <c r="G1239" s="130" t="s">
        <v>53</v>
      </c>
      <c r="H1239" s="130" t="s">
        <v>53</v>
      </c>
      <c r="I1239" s="130" t="s">
        <v>66</v>
      </c>
      <c r="J1239" s="130" t="s">
        <v>45</v>
      </c>
      <c r="K1239" s="130" t="s">
        <v>44</v>
      </c>
    </row>
    <row r="1240" spans="1:11" x14ac:dyDescent="0.35">
      <c r="A1240" s="130">
        <v>390</v>
      </c>
      <c r="B1240" s="130">
        <v>37</v>
      </c>
      <c r="C1240" s="130" t="s">
        <v>93</v>
      </c>
      <c r="D1240" s="130">
        <v>13506</v>
      </c>
      <c r="E1240" s="130" t="s">
        <v>224</v>
      </c>
      <c r="F1240" s="130">
        <v>0.223060838575948</v>
      </c>
      <c r="G1240" s="130" t="s">
        <v>53</v>
      </c>
      <c r="H1240" s="130" t="s">
        <v>53</v>
      </c>
      <c r="I1240" s="130" t="s">
        <v>66</v>
      </c>
      <c r="J1240" s="130" t="s">
        <v>45</v>
      </c>
      <c r="K1240" s="130" t="s">
        <v>44</v>
      </c>
    </row>
    <row r="1241" spans="1:11" x14ac:dyDescent="0.35">
      <c r="A1241" s="130">
        <v>395</v>
      </c>
      <c r="B1241" s="130">
        <v>37</v>
      </c>
      <c r="C1241" s="130" t="s">
        <v>93</v>
      </c>
      <c r="D1241" s="130">
        <v>13690</v>
      </c>
      <c r="E1241" s="130" t="s">
        <v>224</v>
      </c>
      <c r="F1241" s="130">
        <v>0.223060838575948</v>
      </c>
      <c r="G1241" s="130" t="s">
        <v>53</v>
      </c>
      <c r="H1241" s="130" t="s">
        <v>53</v>
      </c>
      <c r="I1241" s="130" t="s">
        <v>66</v>
      </c>
      <c r="J1241" s="130" t="s">
        <v>45</v>
      </c>
      <c r="K1241" s="130" t="s">
        <v>44</v>
      </c>
    </row>
    <row r="1242" spans="1:11" x14ac:dyDescent="0.35">
      <c r="A1242" s="130">
        <v>400</v>
      </c>
      <c r="B1242" s="130">
        <v>37</v>
      </c>
      <c r="C1242" s="130" t="s">
        <v>93</v>
      </c>
      <c r="D1242" s="130">
        <v>13553</v>
      </c>
      <c r="E1242" s="130" t="s">
        <v>224</v>
      </c>
      <c r="F1242" s="130">
        <v>0.223060838575948</v>
      </c>
      <c r="G1242" s="130" t="s">
        <v>53</v>
      </c>
      <c r="H1242" s="130" t="s">
        <v>53</v>
      </c>
      <c r="I1242" s="130" t="s">
        <v>66</v>
      </c>
      <c r="J1242" s="130" t="s">
        <v>45</v>
      </c>
      <c r="K1242" s="130" t="s">
        <v>44</v>
      </c>
    </row>
    <row r="1243" spans="1:11" x14ac:dyDescent="0.35">
      <c r="A1243" s="130">
        <v>405</v>
      </c>
      <c r="B1243" s="130">
        <v>37</v>
      </c>
      <c r="C1243" s="130" t="s">
        <v>93</v>
      </c>
      <c r="D1243" s="130">
        <v>13477</v>
      </c>
      <c r="E1243" s="130" t="s">
        <v>224</v>
      </c>
      <c r="F1243" s="130">
        <v>0.223060838575948</v>
      </c>
      <c r="G1243" s="130" t="s">
        <v>53</v>
      </c>
      <c r="H1243" s="130" t="s">
        <v>53</v>
      </c>
      <c r="I1243" s="130" t="s">
        <v>66</v>
      </c>
      <c r="J1243" s="130" t="s">
        <v>45</v>
      </c>
      <c r="K1243" s="130" t="s">
        <v>44</v>
      </c>
    </row>
    <row r="1244" spans="1:11" x14ac:dyDescent="0.35">
      <c r="A1244" s="130">
        <v>410</v>
      </c>
      <c r="B1244" s="130">
        <v>37</v>
      </c>
      <c r="C1244" s="130" t="s">
        <v>93</v>
      </c>
      <c r="D1244" s="130">
        <v>13717</v>
      </c>
      <c r="E1244" s="130" t="s">
        <v>224</v>
      </c>
      <c r="F1244" s="130">
        <v>0.223060838575948</v>
      </c>
      <c r="G1244" s="130" t="s">
        <v>53</v>
      </c>
      <c r="H1244" s="130" t="s">
        <v>53</v>
      </c>
      <c r="I1244" s="130" t="s">
        <v>66</v>
      </c>
      <c r="J1244" s="130" t="s">
        <v>45</v>
      </c>
      <c r="K1244" s="130" t="s">
        <v>44</v>
      </c>
    </row>
    <row r="1245" spans="1:11" x14ac:dyDescent="0.35">
      <c r="A1245" s="130">
        <v>415</v>
      </c>
      <c r="B1245" s="130">
        <v>37</v>
      </c>
      <c r="C1245" s="130" t="s">
        <v>93</v>
      </c>
      <c r="D1245" s="130">
        <v>13634</v>
      </c>
      <c r="E1245" s="130" t="s">
        <v>224</v>
      </c>
      <c r="F1245" s="130">
        <v>0.223060838575948</v>
      </c>
      <c r="G1245" s="130" t="s">
        <v>53</v>
      </c>
      <c r="H1245" s="130" t="s">
        <v>53</v>
      </c>
      <c r="I1245" s="130" t="s">
        <v>66</v>
      </c>
      <c r="J1245" s="130" t="s">
        <v>45</v>
      </c>
      <c r="K1245" s="130" t="s">
        <v>44</v>
      </c>
    </row>
    <row r="1246" spans="1:11" x14ac:dyDescent="0.35">
      <c r="A1246" s="130">
        <v>420</v>
      </c>
      <c r="B1246" s="130">
        <v>37</v>
      </c>
      <c r="C1246" s="130" t="s">
        <v>93</v>
      </c>
      <c r="D1246" s="130">
        <v>13746</v>
      </c>
      <c r="E1246" s="130" t="s">
        <v>224</v>
      </c>
      <c r="F1246" s="130">
        <v>0.223060838575948</v>
      </c>
      <c r="G1246" s="130" t="s">
        <v>53</v>
      </c>
      <c r="H1246" s="130" t="s">
        <v>53</v>
      </c>
      <c r="I1246" s="130" t="s">
        <v>66</v>
      </c>
      <c r="J1246" s="130" t="s">
        <v>45</v>
      </c>
      <c r="K1246" s="130" t="s">
        <v>44</v>
      </c>
    </row>
    <row r="1247" spans="1:11" x14ac:dyDescent="0.35">
      <c r="A1247" s="130">
        <v>425</v>
      </c>
      <c r="B1247" s="130">
        <v>37</v>
      </c>
      <c r="C1247" s="130" t="s">
        <v>93</v>
      </c>
      <c r="D1247" s="130">
        <v>13576</v>
      </c>
      <c r="E1247" s="130" t="s">
        <v>224</v>
      </c>
      <c r="F1247" s="130">
        <v>0.223060838575948</v>
      </c>
      <c r="G1247" s="130" t="s">
        <v>53</v>
      </c>
      <c r="H1247" s="130" t="s">
        <v>53</v>
      </c>
      <c r="I1247" s="130" t="s">
        <v>66</v>
      </c>
      <c r="J1247" s="130" t="s">
        <v>45</v>
      </c>
      <c r="K1247" s="130" t="s">
        <v>44</v>
      </c>
    </row>
    <row r="1248" spans="1:11" x14ac:dyDescent="0.35">
      <c r="A1248" s="130">
        <v>430</v>
      </c>
      <c r="B1248" s="130">
        <v>37</v>
      </c>
      <c r="C1248" s="130" t="s">
        <v>93</v>
      </c>
      <c r="D1248" s="130">
        <v>13667</v>
      </c>
      <c r="E1248" s="130" t="s">
        <v>224</v>
      </c>
      <c r="F1248" s="130">
        <v>0.223060838575948</v>
      </c>
      <c r="G1248" s="130" t="s">
        <v>53</v>
      </c>
      <c r="H1248" s="130" t="s">
        <v>53</v>
      </c>
      <c r="I1248" s="130" t="s">
        <v>66</v>
      </c>
      <c r="J1248" s="130" t="s">
        <v>45</v>
      </c>
      <c r="K1248" s="130" t="s">
        <v>44</v>
      </c>
    </row>
    <row r="1249" spans="1:11" x14ac:dyDescent="0.35">
      <c r="A1249" s="130">
        <v>435</v>
      </c>
      <c r="B1249" s="130">
        <v>37.1</v>
      </c>
      <c r="C1249" s="130" t="s">
        <v>93</v>
      </c>
      <c r="D1249" s="130">
        <v>13680</v>
      </c>
      <c r="E1249" s="130" t="s">
        <v>224</v>
      </c>
      <c r="F1249" s="130">
        <v>0.223060838575948</v>
      </c>
      <c r="G1249" s="130" t="s">
        <v>53</v>
      </c>
      <c r="H1249" s="130" t="s">
        <v>53</v>
      </c>
      <c r="I1249" s="130" t="s">
        <v>66</v>
      </c>
      <c r="J1249" s="130" t="s">
        <v>45</v>
      </c>
      <c r="K1249" s="130" t="s">
        <v>44</v>
      </c>
    </row>
    <row r="1250" spans="1:11" x14ac:dyDescent="0.35">
      <c r="A1250" s="130">
        <v>440</v>
      </c>
      <c r="B1250" s="130">
        <v>37</v>
      </c>
      <c r="C1250" s="130" t="s">
        <v>93</v>
      </c>
      <c r="D1250" s="130">
        <v>13830</v>
      </c>
      <c r="E1250" s="130" t="s">
        <v>224</v>
      </c>
      <c r="F1250" s="130">
        <v>0.223060838575948</v>
      </c>
      <c r="G1250" s="130" t="s">
        <v>53</v>
      </c>
      <c r="H1250" s="130" t="s">
        <v>53</v>
      </c>
      <c r="I1250" s="130" t="s">
        <v>66</v>
      </c>
      <c r="J1250" s="130" t="s">
        <v>45</v>
      </c>
      <c r="K1250" s="130" t="s">
        <v>44</v>
      </c>
    </row>
    <row r="1251" spans="1:11" x14ac:dyDescent="0.35">
      <c r="A1251" s="130">
        <v>445</v>
      </c>
      <c r="B1251" s="130">
        <v>37</v>
      </c>
      <c r="C1251" s="130" t="s">
        <v>93</v>
      </c>
      <c r="D1251" s="130">
        <v>13504</v>
      </c>
      <c r="E1251" s="130" t="s">
        <v>224</v>
      </c>
      <c r="F1251" s="130">
        <v>0.223060838575948</v>
      </c>
      <c r="G1251" s="130" t="s">
        <v>53</v>
      </c>
      <c r="H1251" s="130" t="s">
        <v>53</v>
      </c>
      <c r="I1251" s="130" t="s">
        <v>66</v>
      </c>
      <c r="J1251" s="130" t="s">
        <v>45</v>
      </c>
      <c r="K1251" s="130" t="s">
        <v>44</v>
      </c>
    </row>
    <row r="1252" spans="1:11" x14ac:dyDescent="0.35">
      <c r="A1252" s="130">
        <v>450</v>
      </c>
      <c r="B1252" s="130">
        <v>37</v>
      </c>
      <c r="C1252" s="130" t="s">
        <v>93</v>
      </c>
      <c r="D1252" s="130">
        <v>13563</v>
      </c>
      <c r="E1252" s="130" t="s">
        <v>224</v>
      </c>
      <c r="F1252" s="130">
        <v>0.223060838575948</v>
      </c>
      <c r="G1252" s="130" t="s">
        <v>53</v>
      </c>
      <c r="H1252" s="130" t="s">
        <v>53</v>
      </c>
      <c r="I1252" s="130" t="s">
        <v>66</v>
      </c>
      <c r="J1252" s="130" t="s">
        <v>45</v>
      </c>
      <c r="K1252" s="130" t="s">
        <v>44</v>
      </c>
    </row>
    <row r="1253" spans="1:11" x14ac:dyDescent="0.35">
      <c r="A1253" s="130">
        <v>455</v>
      </c>
      <c r="B1253" s="130">
        <v>37</v>
      </c>
      <c r="C1253" s="130" t="s">
        <v>93</v>
      </c>
      <c r="D1253" s="130">
        <v>13609</v>
      </c>
      <c r="E1253" s="130" t="s">
        <v>224</v>
      </c>
      <c r="F1253" s="130">
        <v>0.223060838575948</v>
      </c>
      <c r="G1253" s="130" t="s">
        <v>53</v>
      </c>
      <c r="H1253" s="130" t="s">
        <v>53</v>
      </c>
      <c r="I1253" s="130" t="s">
        <v>66</v>
      </c>
      <c r="J1253" s="130" t="s">
        <v>45</v>
      </c>
      <c r="K1253" s="130" t="s">
        <v>44</v>
      </c>
    </row>
    <row r="1254" spans="1:11" x14ac:dyDescent="0.35">
      <c r="A1254" s="130">
        <v>460</v>
      </c>
      <c r="B1254" s="130">
        <v>37</v>
      </c>
      <c r="C1254" s="130" t="s">
        <v>93</v>
      </c>
      <c r="D1254" s="130">
        <v>13664</v>
      </c>
      <c r="E1254" s="130" t="s">
        <v>224</v>
      </c>
      <c r="F1254" s="130">
        <v>0.223060838575948</v>
      </c>
      <c r="G1254" s="130" t="s">
        <v>53</v>
      </c>
      <c r="H1254" s="130" t="s">
        <v>53</v>
      </c>
      <c r="I1254" s="130" t="s">
        <v>66</v>
      </c>
      <c r="J1254" s="130" t="s">
        <v>45</v>
      </c>
      <c r="K1254" s="130" t="s">
        <v>44</v>
      </c>
    </row>
    <row r="1255" spans="1:11" x14ac:dyDescent="0.35">
      <c r="A1255" s="130">
        <v>465</v>
      </c>
      <c r="B1255" s="130">
        <v>37</v>
      </c>
      <c r="C1255" s="130" t="s">
        <v>93</v>
      </c>
      <c r="D1255" s="130">
        <v>13801</v>
      </c>
      <c r="E1255" s="130" t="s">
        <v>224</v>
      </c>
      <c r="F1255" s="130">
        <v>0.223060838575948</v>
      </c>
      <c r="G1255" s="130" t="s">
        <v>53</v>
      </c>
      <c r="H1255" s="130" t="s">
        <v>53</v>
      </c>
      <c r="I1255" s="130" t="s">
        <v>66</v>
      </c>
      <c r="J1255" s="130" t="s">
        <v>45</v>
      </c>
      <c r="K1255" s="130" t="s">
        <v>44</v>
      </c>
    </row>
    <row r="1256" spans="1:11" x14ac:dyDescent="0.35">
      <c r="A1256" s="130">
        <v>470</v>
      </c>
      <c r="B1256" s="130">
        <v>37</v>
      </c>
      <c r="C1256" s="130" t="s">
        <v>93</v>
      </c>
      <c r="D1256" s="130">
        <v>13636</v>
      </c>
      <c r="E1256" s="130" t="s">
        <v>224</v>
      </c>
      <c r="F1256" s="130">
        <v>0.223060838575948</v>
      </c>
      <c r="G1256" s="130" t="s">
        <v>53</v>
      </c>
      <c r="H1256" s="130" t="s">
        <v>53</v>
      </c>
      <c r="I1256" s="130" t="s">
        <v>66</v>
      </c>
      <c r="J1256" s="130" t="s">
        <v>45</v>
      </c>
      <c r="K1256" s="130" t="s">
        <v>44</v>
      </c>
    </row>
    <row r="1257" spans="1:11" x14ac:dyDescent="0.35">
      <c r="A1257" s="130">
        <v>475</v>
      </c>
      <c r="B1257" s="130">
        <v>37</v>
      </c>
      <c r="C1257" s="130" t="s">
        <v>93</v>
      </c>
      <c r="D1257" s="130">
        <v>13754</v>
      </c>
      <c r="E1257" s="130" t="s">
        <v>224</v>
      </c>
      <c r="F1257" s="130">
        <v>0.223060838575948</v>
      </c>
      <c r="G1257" s="130" t="s">
        <v>53</v>
      </c>
      <c r="H1257" s="130" t="s">
        <v>53</v>
      </c>
      <c r="I1257" s="130" t="s">
        <v>66</v>
      </c>
      <c r="J1257" s="130" t="s">
        <v>45</v>
      </c>
      <c r="K1257" s="130" t="s">
        <v>44</v>
      </c>
    </row>
    <row r="1258" spans="1:11" x14ac:dyDescent="0.35">
      <c r="A1258" s="130">
        <v>480</v>
      </c>
      <c r="B1258" s="130">
        <v>37</v>
      </c>
      <c r="C1258" s="130" t="s">
        <v>93</v>
      </c>
      <c r="D1258" s="130">
        <v>13559</v>
      </c>
      <c r="E1258" s="130" t="s">
        <v>224</v>
      </c>
      <c r="F1258" s="130">
        <v>0.223060838575948</v>
      </c>
      <c r="G1258" s="130" t="s">
        <v>53</v>
      </c>
      <c r="H1258" s="130" t="s">
        <v>53</v>
      </c>
      <c r="I1258" s="130" t="s">
        <v>66</v>
      </c>
      <c r="J1258" s="130" t="s">
        <v>45</v>
      </c>
      <c r="K1258" s="130" t="s">
        <v>44</v>
      </c>
    </row>
    <row r="1259" spans="1:11" x14ac:dyDescent="0.35">
      <c r="A1259" s="130">
        <v>485</v>
      </c>
      <c r="B1259" s="130">
        <v>37</v>
      </c>
      <c r="C1259" s="130" t="s">
        <v>93</v>
      </c>
      <c r="D1259" s="130">
        <v>13550</v>
      </c>
      <c r="E1259" s="130" t="s">
        <v>224</v>
      </c>
      <c r="F1259" s="130">
        <v>0.223060838575948</v>
      </c>
      <c r="G1259" s="130" t="s">
        <v>53</v>
      </c>
      <c r="H1259" s="130" t="s">
        <v>53</v>
      </c>
      <c r="I1259" s="130" t="s">
        <v>66</v>
      </c>
      <c r="J1259" s="130" t="s">
        <v>45</v>
      </c>
      <c r="K1259" s="130" t="s">
        <v>44</v>
      </c>
    </row>
    <row r="1260" spans="1:11" x14ac:dyDescent="0.35">
      <c r="A1260" s="130">
        <v>490</v>
      </c>
      <c r="B1260" s="130">
        <v>37</v>
      </c>
      <c r="C1260" s="130" t="s">
        <v>93</v>
      </c>
      <c r="D1260" s="130">
        <v>13781</v>
      </c>
      <c r="E1260" s="130" t="s">
        <v>224</v>
      </c>
      <c r="F1260" s="130">
        <v>0.223060838575948</v>
      </c>
      <c r="G1260" s="130" t="s">
        <v>53</v>
      </c>
      <c r="H1260" s="130" t="s">
        <v>53</v>
      </c>
      <c r="I1260" s="130" t="s">
        <v>66</v>
      </c>
      <c r="J1260" s="130" t="s">
        <v>45</v>
      </c>
      <c r="K1260" s="130" t="s">
        <v>44</v>
      </c>
    </row>
    <row r="1261" spans="1:11" x14ac:dyDescent="0.35">
      <c r="A1261" s="130">
        <v>495</v>
      </c>
      <c r="B1261" s="130">
        <v>37</v>
      </c>
      <c r="C1261" s="130" t="s">
        <v>93</v>
      </c>
      <c r="D1261" s="130">
        <v>13551</v>
      </c>
      <c r="E1261" s="130" t="s">
        <v>224</v>
      </c>
      <c r="F1261" s="130">
        <v>0.223060838575948</v>
      </c>
      <c r="G1261" s="130" t="s">
        <v>53</v>
      </c>
      <c r="H1261" s="130" t="s">
        <v>53</v>
      </c>
      <c r="I1261" s="130" t="s">
        <v>66</v>
      </c>
      <c r="J1261" s="130" t="s">
        <v>45</v>
      </c>
      <c r="K1261" s="130" t="s">
        <v>44</v>
      </c>
    </row>
    <row r="1262" spans="1:11" x14ac:dyDescent="0.35">
      <c r="A1262" s="130">
        <v>500</v>
      </c>
      <c r="B1262" s="130">
        <v>37</v>
      </c>
      <c r="C1262" s="130" t="s">
        <v>93</v>
      </c>
      <c r="D1262" s="130">
        <v>13550</v>
      </c>
      <c r="E1262" s="130" t="s">
        <v>224</v>
      </c>
      <c r="F1262" s="130">
        <v>0.223060838575948</v>
      </c>
      <c r="G1262" s="130" t="s">
        <v>53</v>
      </c>
      <c r="H1262" s="130" t="s">
        <v>53</v>
      </c>
      <c r="I1262" s="130" t="s">
        <v>66</v>
      </c>
      <c r="J1262" s="130" t="s">
        <v>45</v>
      </c>
      <c r="K1262" s="130" t="s">
        <v>44</v>
      </c>
    </row>
    <row r="1263" spans="1:11" x14ac:dyDescent="0.35">
      <c r="A1263" s="130">
        <v>505</v>
      </c>
      <c r="B1263" s="130">
        <v>37</v>
      </c>
      <c r="C1263" s="130" t="s">
        <v>93</v>
      </c>
      <c r="D1263" s="130">
        <v>13438</v>
      </c>
      <c r="E1263" s="130" t="s">
        <v>224</v>
      </c>
      <c r="F1263" s="130">
        <v>0.223060838575948</v>
      </c>
      <c r="G1263" s="130" t="s">
        <v>53</v>
      </c>
      <c r="H1263" s="130" t="s">
        <v>53</v>
      </c>
      <c r="I1263" s="130" t="s">
        <v>66</v>
      </c>
      <c r="J1263" s="130" t="s">
        <v>45</v>
      </c>
      <c r="K1263" s="130" t="s">
        <v>44</v>
      </c>
    </row>
    <row r="1264" spans="1:11" x14ac:dyDescent="0.35">
      <c r="A1264" s="130">
        <v>510</v>
      </c>
      <c r="B1264" s="130">
        <v>37</v>
      </c>
      <c r="C1264" s="130" t="s">
        <v>93</v>
      </c>
      <c r="D1264" s="130">
        <v>13719</v>
      </c>
      <c r="E1264" s="130" t="s">
        <v>224</v>
      </c>
      <c r="F1264" s="130">
        <v>0.223060838575948</v>
      </c>
      <c r="G1264" s="130" t="s">
        <v>53</v>
      </c>
      <c r="H1264" s="130" t="s">
        <v>53</v>
      </c>
      <c r="I1264" s="130" t="s">
        <v>66</v>
      </c>
      <c r="J1264" s="130" t="s">
        <v>45</v>
      </c>
      <c r="K1264" s="130" t="s">
        <v>44</v>
      </c>
    </row>
    <row r="1265" spans="1:11" x14ac:dyDescent="0.35">
      <c r="A1265" s="130">
        <v>515</v>
      </c>
      <c r="B1265" s="130">
        <v>37</v>
      </c>
      <c r="C1265" s="130" t="s">
        <v>93</v>
      </c>
      <c r="D1265" s="130">
        <v>13621</v>
      </c>
      <c r="E1265" s="130" t="s">
        <v>224</v>
      </c>
      <c r="F1265" s="130">
        <v>0.223060838575948</v>
      </c>
      <c r="G1265" s="130" t="s">
        <v>53</v>
      </c>
      <c r="H1265" s="130" t="s">
        <v>53</v>
      </c>
      <c r="I1265" s="130" t="s">
        <v>66</v>
      </c>
      <c r="J1265" s="130" t="s">
        <v>45</v>
      </c>
      <c r="K1265" s="130" t="s">
        <v>44</v>
      </c>
    </row>
    <row r="1266" spans="1:11" x14ac:dyDescent="0.35">
      <c r="A1266" s="130">
        <v>520</v>
      </c>
      <c r="B1266" s="130">
        <v>37</v>
      </c>
      <c r="C1266" s="130" t="s">
        <v>93</v>
      </c>
      <c r="D1266" s="130">
        <v>13654</v>
      </c>
      <c r="E1266" s="130" t="s">
        <v>224</v>
      </c>
      <c r="F1266" s="130">
        <v>0.223060838575948</v>
      </c>
      <c r="G1266" s="130" t="s">
        <v>53</v>
      </c>
      <c r="H1266" s="130" t="s">
        <v>53</v>
      </c>
      <c r="I1266" s="130" t="s">
        <v>66</v>
      </c>
      <c r="J1266" s="130" t="s">
        <v>45</v>
      </c>
      <c r="K1266" s="130" t="s">
        <v>44</v>
      </c>
    </row>
    <row r="1267" spans="1:11" x14ac:dyDescent="0.35">
      <c r="A1267" s="130">
        <v>525</v>
      </c>
      <c r="B1267" s="130">
        <v>37</v>
      </c>
      <c r="C1267" s="130" t="s">
        <v>93</v>
      </c>
      <c r="D1267" s="130">
        <v>13497</v>
      </c>
      <c r="E1267" s="130" t="s">
        <v>224</v>
      </c>
      <c r="F1267" s="130">
        <v>0.223060838575948</v>
      </c>
      <c r="G1267" s="130" t="s">
        <v>53</v>
      </c>
      <c r="H1267" s="130" t="s">
        <v>53</v>
      </c>
      <c r="I1267" s="130" t="s">
        <v>66</v>
      </c>
      <c r="J1267" s="130" t="s">
        <v>45</v>
      </c>
      <c r="K1267" s="130" t="s">
        <v>44</v>
      </c>
    </row>
    <row r="1268" spans="1:11" x14ac:dyDescent="0.35">
      <c r="A1268" s="130">
        <v>530</v>
      </c>
      <c r="B1268" s="130">
        <v>37</v>
      </c>
      <c r="C1268" s="130" t="s">
        <v>93</v>
      </c>
      <c r="D1268" s="130">
        <v>13798</v>
      </c>
      <c r="E1268" s="130" t="s">
        <v>224</v>
      </c>
      <c r="F1268" s="130">
        <v>0.223060838575948</v>
      </c>
      <c r="G1268" s="130" t="s">
        <v>53</v>
      </c>
      <c r="H1268" s="130" t="s">
        <v>53</v>
      </c>
      <c r="I1268" s="130" t="s">
        <v>66</v>
      </c>
      <c r="J1268" s="130" t="s">
        <v>45</v>
      </c>
      <c r="K1268" s="130" t="s">
        <v>44</v>
      </c>
    </row>
    <row r="1269" spans="1:11" x14ac:dyDescent="0.35">
      <c r="A1269" s="130">
        <v>535</v>
      </c>
      <c r="B1269" s="130">
        <v>37</v>
      </c>
      <c r="C1269" s="130" t="s">
        <v>93</v>
      </c>
      <c r="D1269" s="130">
        <v>13633</v>
      </c>
      <c r="E1269" s="130" t="s">
        <v>224</v>
      </c>
      <c r="F1269" s="130">
        <v>0.223060838575948</v>
      </c>
      <c r="G1269" s="130" t="s">
        <v>53</v>
      </c>
      <c r="H1269" s="130" t="s">
        <v>53</v>
      </c>
      <c r="I1269" s="130" t="s">
        <v>66</v>
      </c>
      <c r="J1269" s="130" t="s">
        <v>45</v>
      </c>
      <c r="K1269" s="130" t="s">
        <v>44</v>
      </c>
    </row>
    <row r="1270" spans="1:11" x14ac:dyDescent="0.35">
      <c r="A1270" s="130">
        <v>540</v>
      </c>
      <c r="B1270" s="130">
        <v>37</v>
      </c>
      <c r="C1270" s="130" t="s">
        <v>93</v>
      </c>
      <c r="D1270" s="130">
        <v>13346</v>
      </c>
      <c r="E1270" s="130" t="s">
        <v>224</v>
      </c>
      <c r="F1270" s="130">
        <v>0.223060838575948</v>
      </c>
      <c r="G1270" s="130" t="s">
        <v>53</v>
      </c>
      <c r="H1270" s="130" t="s">
        <v>53</v>
      </c>
      <c r="I1270" s="130" t="s">
        <v>66</v>
      </c>
      <c r="J1270" s="130" t="s">
        <v>45</v>
      </c>
      <c r="K1270" s="130" t="s">
        <v>44</v>
      </c>
    </row>
    <row r="1271" spans="1:11" x14ac:dyDescent="0.35">
      <c r="A1271" s="130">
        <v>545</v>
      </c>
      <c r="B1271" s="130">
        <v>37</v>
      </c>
      <c r="C1271" s="130" t="s">
        <v>93</v>
      </c>
      <c r="D1271" s="130">
        <v>13612</v>
      </c>
      <c r="E1271" s="130" t="s">
        <v>224</v>
      </c>
      <c r="F1271" s="130">
        <v>0.223060838575948</v>
      </c>
      <c r="G1271" s="130" t="s">
        <v>53</v>
      </c>
      <c r="H1271" s="130" t="s">
        <v>53</v>
      </c>
      <c r="I1271" s="130" t="s">
        <v>66</v>
      </c>
      <c r="J1271" s="130" t="s">
        <v>45</v>
      </c>
      <c r="K1271" s="130" t="s">
        <v>44</v>
      </c>
    </row>
    <row r="1272" spans="1:11" x14ac:dyDescent="0.35">
      <c r="A1272" s="130">
        <v>550</v>
      </c>
      <c r="B1272" s="130">
        <v>37</v>
      </c>
      <c r="C1272" s="130" t="s">
        <v>93</v>
      </c>
      <c r="D1272" s="130">
        <v>13509</v>
      </c>
      <c r="E1272" s="130" t="s">
        <v>224</v>
      </c>
      <c r="F1272" s="130">
        <v>0.223060838575948</v>
      </c>
      <c r="G1272" s="130" t="s">
        <v>53</v>
      </c>
      <c r="H1272" s="130" t="s">
        <v>53</v>
      </c>
      <c r="I1272" s="130" t="s">
        <v>66</v>
      </c>
      <c r="J1272" s="130" t="s">
        <v>45</v>
      </c>
      <c r="K1272" s="130" t="s">
        <v>44</v>
      </c>
    </row>
    <row r="1273" spans="1:11" x14ac:dyDescent="0.35">
      <c r="A1273" s="130">
        <v>555</v>
      </c>
      <c r="B1273" s="130">
        <v>37</v>
      </c>
      <c r="C1273" s="130" t="s">
        <v>93</v>
      </c>
      <c r="D1273" s="130">
        <v>13481</v>
      </c>
      <c r="E1273" s="130" t="s">
        <v>224</v>
      </c>
      <c r="F1273" s="130">
        <v>0.223060838575948</v>
      </c>
      <c r="G1273" s="130" t="s">
        <v>53</v>
      </c>
      <c r="H1273" s="130" t="s">
        <v>53</v>
      </c>
      <c r="I1273" s="130" t="s">
        <v>66</v>
      </c>
      <c r="J1273" s="130" t="s">
        <v>45</v>
      </c>
      <c r="K1273" s="130" t="s">
        <v>44</v>
      </c>
    </row>
    <row r="1274" spans="1:11" x14ac:dyDescent="0.35">
      <c r="A1274" s="130">
        <v>560</v>
      </c>
      <c r="B1274" s="130">
        <v>37</v>
      </c>
      <c r="C1274" s="130" t="s">
        <v>93</v>
      </c>
      <c r="D1274" s="130">
        <v>13421</v>
      </c>
      <c r="E1274" s="130" t="s">
        <v>224</v>
      </c>
      <c r="F1274" s="130">
        <v>0.223060838575948</v>
      </c>
      <c r="G1274" s="130" t="s">
        <v>53</v>
      </c>
      <c r="H1274" s="130" t="s">
        <v>53</v>
      </c>
      <c r="I1274" s="130" t="s">
        <v>66</v>
      </c>
      <c r="J1274" s="130" t="s">
        <v>45</v>
      </c>
      <c r="K1274" s="130" t="s">
        <v>44</v>
      </c>
    </row>
    <row r="1275" spans="1:11" x14ac:dyDescent="0.35">
      <c r="A1275" s="130">
        <v>565</v>
      </c>
      <c r="B1275" s="130">
        <v>37</v>
      </c>
      <c r="C1275" s="130" t="s">
        <v>93</v>
      </c>
      <c r="D1275" s="130">
        <v>13502</v>
      </c>
      <c r="E1275" s="130" t="s">
        <v>224</v>
      </c>
      <c r="F1275" s="130">
        <v>0.223060838575948</v>
      </c>
      <c r="G1275" s="130" t="s">
        <v>53</v>
      </c>
      <c r="H1275" s="130" t="s">
        <v>53</v>
      </c>
      <c r="I1275" s="130" t="s">
        <v>66</v>
      </c>
      <c r="J1275" s="130" t="s">
        <v>45</v>
      </c>
      <c r="K1275" s="130" t="s">
        <v>44</v>
      </c>
    </row>
    <row r="1276" spans="1:11" x14ac:dyDescent="0.35">
      <c r="A1276" s="130">
        <v>570</v>
      </c>
      <c r="B1276" s="130">
        <v>37</v>
      </c>
      <c r="C1276" s="130" t="s">
        <v>93</v>
      </c>
      <c r="D1276" s="130">
        <v>13528</v>
      </c>
      <c r="E1276" s="130" t="s">
        <v>224</v>
      </c>
      <c r="F1276" s="130">
        <v>0.223060838575948</v>
      </c>
      <c r="G1276" s="130" t="s">
        <v>53</v>
      </c>
      <c r="H1276" s="130" t="s">
        <v>53</v>
      </c>
      <c r="I1276" s="130" t="s">
        <v>66</v>
      </c>
      <c r="J1276" s="130" t="s">
        <v>45</v>
      </c>
      <c r="K1276" s="130" t="s">
        <v>44</v>
      </c>
    </row>
    <row r="1277" spans="1:11" x14ac:dyDescent="0.35">
      <c r="A1277" s="130">
        <v>575</v>
      </c>
      <c r="B1277" s="130">
        <v>37</v>
      </c>
      <c r="C1277" s="130" t="s">
        <v>93</v>
      </c>
      <c r="D1277" s="130">
        <v>13509</v>
      </c>
      <c r="E1277" s="130" t="s">
        <v>224</v>
      </c>
      <c r="F1277" s="130">
        <v>0.223060838575948</v>
      </c>
      <c r="G1277" s="130" t="s">
        <v>53</v>
      </c>
      <c r="H1277" s="130" t="s">
        <v>53</v>
      </c>
      <c r="I1277" s="130" t="s">
        <v>66</v>
      </c>
      <c r="J1277" s="130" t="s">
        <v>45</v>
      </c>
      <c r="K1277" s="130" t="s">
        <v>44</v>
      </c>
    </row>
    <row r="1278" spans="1:11" x14ac:dyDescent="0.35">
      <c r="A1278" s="130">
        <v>580</v>
      </c>
      <c r="B1278" s="130">
        <v>37</v>
      </c>
      <c r="C1278" s="130" t="s">
        <v>93</v>
      </c>
      <c r="D1278" s="130">
        <v>13476</v>
      </c>
      <c r="E1278" s="130" t="s">
        <v>224</v>
      </c>
      <c r="F1278" s="130">
        <v>0.223060838575948</v>
      </c>
      <c r="G1278" s="130" t="s">
        <v>53</v>
      </c>
      <c r="H1278" s="130" t="s">
        <v>53</v>
      </c>
      <c r="I1278" s="130" t="s">
        <v>66</v>
      </c>
      <c r="J1278" s="130" t="s">
        <v>45</v>
      </c>
      <c r="K1278" s="130" t="s">
        <v>44</v>
      </c>
    </row>
    <row r="1279" spans="1:11" x14ac:dyDescent="0.35">
      <c r="A1279" s="130">
        <v>585</v>
      </c>
      <c r="B1279" s="130">
        <v>37</v>
      </c>
      <c r="C1279" s="130" t="s">
        <v>93</v>
      </c>
      <c r="D1279" s="130">
        <v>13584</v>
      </c>
      <c r="E1279" s="130" t="s">
        <v>224</v>
      </c>
      <c r="F1279" s="130">
        <v>0.223060838575948</v>
      </c>
      <c r="G1279" s="130" t="s">
        <v>53</v>
      </c>
      <c r="H1279" s="130" t="s">
        <v>53</v>
      </c>
      <c r="I1279" s="130" t="s">
        <v>66</v>
      </c>
      <c r="J1279" s="130" t="s">
        <v>45</v>
      </c>
      <c r="K1279" s="130" t="s">
        <v>44</v>
      </c>
    </row>
    <row r="1280" spans="1:11" x14ac:dyDescent="0.35">
      <c r="A1280" s="130">
        <v>590</v>
      </c>
      <c r="B1280" s="130">
        <v>37</v>
      </c>
      <c r="C1280" s="130" t="s">
        <v>93</v>
      </c>
      <c r="D1280" s="130">
        <v>13495</v>
      </c>
      <c r="E1280" s="130" t="s">
        <v>224</v>
      </c>
      <c r="F1280" s="130">
        <v>0.223060838575948</v>
      </c>
      <c r="G1280" s="130" t="s">
        <v>53</v>
      </c>
      <c r="H1280" s="130" t="s">
        <v>53</v>
      </c>
      <c r="I1280" s="130" t="s">
        <v>66</v>
      </c>
      <c r="J1280" s="130" t="s">
        <v>45</v>
      </c>
      <c r="K1280" s="130" t="s">
        <v>44</v>
      </c>
    </row>
    <row r="1281" spans="1:11" x14ac:dyDescent="0.35">
      <c r="A1281" s="130">
        <v>595</v>
      </c>
      <c r="B1281" s="130">
        <v>37</v>
      </c>
      <c r="C1281" s="130" t="s">
        <v>93</v>
      </c>
      <c r="D1281" s="130">
        <v>13642</v>
      </c>
      <c r="E1281" s="130" t="s">
        <v>224</v>
      </c>
      <c r="F1281" s="130">
        <v>0.223060838575948</v>
      </c>
      <c r="G1281" s="130" t="s">
        <v>53</v>
      </c>
      <c r="H1281" s="130" t="s">
        <v>53</v>
      </c>
      <c r="I1281" s="130" t="s">
        <v>66</v>
      </c>
      <c r="J1281" s="130" t="s">
        <v>45</v>
      </c>
      <c r="K1281" s="130" t="s">
        <v>44</v>
      </c>
    </row>
    <row r="1282" spans="1:11" x14ac:dyDescent="0.35">
      <c r="A1282" s="130">
        <v>600</v>
      </c>
      <c r="B1282" s="130">
        <v>37.1</v>
      </c>
      <c r="C1282" s="130" t="s">
        <v>93</v>
      </c>
      <c r="D1282" s="130">
        <v>13596</v>
      </c>
      <c r="E1282" s="130" t="s">
        <v>224</v>
      </c>
      <c r="F1282" s="130">
        <v>0.223060838575948</v>
      </c>
      <c r="G1282" s="130" t="s">
        <v>53</v>
      </c>
      <c r="H1282" s="130" t="s">
        <v>53</v>
      </c>
      <c r="I1282" s="130" t="s">
        <v>66</v>
      </c>
      <c r="J1282" s="130" t="s">
        <v>45</v>
      </c>
      <c r="K1282" s="130" t="s">
        <v>44</v>
      </c>
    </row>
    <row r="1283" spans="1:11" x14ac:dyDescent="0.35">
      <c r="A1283" s="130">
        <v>605</v>
      </c>
      <c r="B1283" s="130">
        <v>37</v>
      </c>
      <c r="C1283" s="130" t="s">
        <v>93</v>
      </c>
      <c r="D1283" s="130">
        <v>13494</v>
      </c>
      <c r="E1283" s="130" t="s">
        <v>224</v>
      </c>
      <c r="F1283" s="130">
        <v>0.223060838575948</v>
      </c>
      <c r="G1283" s="130" t="s">
        <v>53</v>
      </c>
      <c r="H1283" s="130" t="s">
        <v>53</v>
      </c>
      <c r="I1283" s="130" t="s">
        <v>66</v>
      </c>
      <c r="J1283" s="130" t="s">
        <v>45</v>
      </c>
      <c r="K1283" s="130" t="s">
        <v>44</v>
      </c>
    </row>
    <row r="1284" spans="1:11" x14ac:dyDescent="0.35">
      <c r="A1284" s="130">
        <v>610</v>
      </c>
      <c r="B1284" s="130">
        <v>37</v>
      </c>
      <c r="C1284" s="130" t="s">
        <v>93</v>
      </c>
      <c r="D1284" s="130">
        <v>13352</v>
      </c>
      <c r="E1284" s="130" t="s">
        <v>224</v>
      </c>
      <c r="F1284" s="130">
        <v>0.223060838575948</v>
      </c>
      <c r="G1284" s="130" t="s">
        <v>53</v>
      </c>
      <c r="H1284" s="130" t="s">
        <v>53</v>
      </c>
      <c r="I1284" s="130" t="s">
        <v>66</v>
      </c>
      <c r="J1284" s="130" t="s">
        <v>45</v>
      </c>
      <c r="K1284" s="130" t="s">
        <v>44</v>
      </c>
    </row>
    <row r="1285" spans="1:11" x14ac:dyDescent="0.35">
      <c r="A1285" s="130">
        <v>615</v>
      </c>
      <c r="B1285" s="130">
        <v>37</v>
      </c>
      <c r="C1285" s="130" t="s">
        <v>93</v>
      </c>
      <c r="D1285" s="130">
        <v>13583</v>
      </c>
      <c r="E1285" s="130" t="s">
        <v>224</v>
      </c>
      <c r="F1285" s="130">
        <v>0.223060838575948</v>
      </c>
      <c r="G1285" s="130" t="s">
        <v>53</v>
      </c>
      <c r="H1285" s="130" t="s">
        <v>53</v>
      </c>
      <c r="I1285" s="130" t="s">
        <v>66</v>
      </c>
      <c r="J1285" s="130" t="s">
        <v>45</v>
      </c>
      <c r="K1285" s="130" t="s">
        <v>44</v>
      </c>
    </row>
    <row r="1286" spans="1:11" x14ac:dyDescent="0.35">
      <c r="A1286" s="130">
        <v>620</v>
      </c>
      <c r="B1286" s="130">
        <v>37</v>
      </c>
      <c r="C1286" s="130" t="s">
        <v>93</v>
      </c>
      <c r="D1286" s="130">
        <v>13596</v>
      </c>
      <c r="E1286" s="130" t="s">
        <v>224</v>
      </c>
      <c r="F1286" s="130">
        <v>0.223060838575948</v>
      </c>
      <c r="G1286" s="130" t="s">
        <v>53</v>
      </c>
      <c r="H1286" s="130" t="s">
        <v>53</v>
      </c>
      <c r="I1286" s="130" t="s">
        <v>66</v>
      </c>
      <c r="J1286" s="130" t="s">
        <v>45</v>
      </c>
      <c r="K1286" s="130" t="s">
        <v>44</v>
      </c>
    </row>
    <row r="1287" spans="1:11" x14ac:dyDescent="0.35">
      <c r="A1287" s="130">
        <v>625</v>
      </c>
      <c r="B1287" s="130">
        <v>37</v>
      </c>
      <c r="C1287" s="130" t="s">
        <v>93</v>
      </c>
      <c r="D1287" s="130">
        <v>13515</v>
      </c>
      <c r="E1287" s="130" t="s">
        <v>224</v>
      </c>
      <c r="F1287" s="130">
        <v>0.223060838575948</v>
      </c>
      <c r="G1287" s="130" t="s">
        <v>53</v>
      </c>
      <c r="H1287" s="130" t="s">
        <v>53</v>
      </c>
      <c r="I1287" s="130" t="s">
        <v>66</v>
      </c>
      <c r="J1287" s="130" t="s">
        <v>45</v>
      </c>
      <c r="K1287" s="130" t="s">
        <v>44</v>
      </c>
    </row>
    <row r="1288" spans="1:11" x14ac:dyDescent="0.35">
      <c r="A1288" s="130">
        <v>630</v>
      </c>
      <c r="B1288" s="130">
        <v>37</v>
      </c>
      <c r="C1288" s="130" t="s">
        <v>93</v>
      </c>
      <c r="D1288" s="130">
        <v>13508</v>
      </c>
      <c r="E1288" s="130" t="s">
        <v>224</v>
      </c>
      <c r="F1288" s="130">
        <v>0.223060838575948</v>
      </c>
      <c r="G1288" s="130" t="s">
        <v>53</v>
      </c>
      <c r="H1288" s="130" t="s">
        <v>53</v>
      </c>
      <c r="I1288" s="130" t="s">
        <v>66</v>
      </c>
      <c r="J1288" s="130" t="s">
        <v>45</v>
      </c>
      <c r="K1288" s="130" t="s">
        <v>44</v>
      </c>
    </row>
    <row r="1289" spans="1:11" x14ac:dyDescent="0.35">
      <c r="A1289" s="130">
        <v>635</v>
      </c>
      <c r="B1289" s="130">
        <v>37</v>
      </c>
      <c r="C1289" s="130" t="s">
        <v>93</v>
      </c>
      <c r="D1289" s="130">
        <v>13721</v>
      </c>
      <c r="E1289" s="130" t="s">
        <v>224</v>
      </c>
      <c r="F1289" s="130">
        <v>0.223060838575948</v>
      </c>
      <c r="G1289" s="130" t="s">
        <v>53</v>
      </c>
      <c r="H1289" s="130" t="s">
        <v>53</v>
      </c>
      <c r="I1289" s="130" t="s">
        <v>66</v>
      </c>
      <c r="J1289" s="130" t="s">
        <v>45</v>
      </c>
      <c r="K1289" s="130" t="s">
        <v>44</v>
      </c>
    </row>
    <row r="1290" spans="1:11" x14ac:dyDescent="0.35">
      <c r="A1290" s="130">
        <v>640</v>
      </c>
      <c r="B1290" s="130">
        <v>37</v>
      </c>
      <c r="C1290" s="130" t="s">
        <v>93</v>
      </c>
      <c r="D1290" s="130">
        <v>13663</v>
      </c>
      <c r="E1290" s="130" t="s">
        <v>224</v>
      </c>
      <c r="F1290" s="130">
        <v>0.223060838575948</v>
      </c>
      <c r="G1290" s="130" t="s">
        <v>53</v>
      </c>
      <c r="H1290" s="130" t="s">
        <v>53</v>
      </c>
      <c r="I1290" s="130" t="s">
        <v>66</v>
      </c>
      <c r="J1290" s="130" t="s">
        <v>45</v>
      </c>
      <c r="K1290" s="130" t="s">
        <v>44</v>
      </c>
    </row>
    <row r="1291" spans="1:11" x14ac:dyDescent="0.35">
      <c r="A1291" s="130">
        <v>645</v>
      </c>
      <c r="B1291" s="130">
        <v>37</v>
      </c>
      <c r="C1291" s="130" t="s">
        <v>93</v>
      </c>
      <c r="D1291" s="130">
        <v>13528</v>
      </c>
      <c r="E1291" s="130" t="s">
        <v>224</v>
      </c>
      <c r="F1291" s="130">
        <v>0.223060838575948</v>
      </c>
      <c r="G1291" s="130" t="s">
        <v>53</v>
      </c>
      <c r="H1291" s="130" t="s">
        <v>53</v>
      </c>
      <c r="I1291" s="130" t="s">
        <v>66</v>
      </c>
      <c r="J1291" s="130" t="s">
        <v>45</v>
      </c>
      <c r="K1291" s="130" t="s">
        <v>44</v>
      </c>
    </row>
    <row r="1292" spans="1:11" x14ac:dyDescent="0.35">
      <c r="A1292" s="130">
        <v>650</v>
      </c>
      <c r="B1292" s="130">
        <v>37</v>
      </c>
      <c r="C1292" s="130" t="s">
        <v>93</v>
      </c>
      <c r="D1292" s="130">
        <v>13541</v>
      </c>
      <c r="E1292" s="130" t="s">
        <v>224</v>
      </c>
      <c r="F1292" s="130">
        <v>0.223060838575948</v>
      </c>
      <c r="G1292" s="130" t="s">
        <v>53</v>
      </c>
      <c r="H1292" s="130" t="s">
        <v>53</v>
      </c>
      <c r="I1292" s="130" t="s">
        <v>66</v>
      </c>
      <c r="J1292" s="130" t="s">
        <v>45</v>
      </c>
      <c r="K1292" s="130" t="s">
        <v>44</v>
      </c>
    </row>
    <row r="1293" spans="1:11" x14ac:dyDescent="0.35">
      <c r="A1293" s="130">
        <v>655</v>
      </c>
      <c r="B1293" s="130">
        <v>37</v>
      </c>
      <c r="C1293" s="130" t="s">
        <v>93</v>
      </c>
      <c r="D1293" s="130">
        <v>13416</v>
      </c>
      <c r="E1293" s="130" t="s">
        <v>224</v>
      </c>
      <c r="F1293" s="130">
        <v>0.223060838575948</v>
      </c>
      <c r="G1293" s="130" t="s">
        <v>53</v>
      </c>
      <c r="H1293" s="130" t="s">
        <v>53</v>
      </c>
      <c r="I1293" s="130" t="s">
        <v>66</v>
      </c>
      <c r="J1293" s="130" t="s">
        <v>45</v>
      </c>
      <c r="K1293" s="130" t="s">
        <v>44</v>
      </c>
    </row>
    <row r="1294" spans="1:11" x14ac:dyDescent="0.35">
      <c r="A1294" s="130">
        <v>660</v>
      </c>
      <c r="B1294" s="130">
        <v>37</v>
      </c>
      <c r="C1294" s="130" t="s">
        <v>93</v>
      </c>
      <c r="D1294" s="130">
        <v>13528</v>
      </c>
      <c r="E1294" s="130" t="s">
        <v>224</v>
      </c>
      <c r="F1294" s="130">
        <v>0.223060838575948</v>
      </c>
      <c r="G1294" s="130" t="s">
        <v>53</v>
      </c>
      <c r="H1294" s="130" t="s">
        <v>53</v>
      </c>
      <c r="I1294" s="130" t="s">
        <v>66</v>
      </c>
      <c r="J1294" s="130" t="s">
        <v>45</v>
      </c>
      <c r="K1294" s="130" t="s">
        <v>44</v>
      </c>
    </row>
    <row r="1295" spans="1:11" x14ac:dyDescent="0.35">
      <c r="A1295" s="130">
        <v>665</v>
      </c>
      <c r="B1295" s="130">
        <v>37</v>
      </c>
      <c r="C1295" s="130" t="s">
        <v>93</v>
      </c>
      <c r="D1295" s="130">
        <v>13652</v>
      </c>
      <c r="E1295" s="130" t="s">
        <v>224</v>
      </c>
      <c r="F1295" s="130">
        <v>0.223060838575948</v>
      </c>
      <c r="G1295" s="130" t="s">
        <v>53</v>
      </c>
      <c r="H1295" s="130" t="s">
        <v>53</v>
      </c>
      <c r="I1295" s="130" t="s">
        <v>66</v>
      </c>
      <c r="J1295" s="130" t="s">
        <v>45</v>
      </c>
      <c r="K1295" s="130" t="s">
        <v>44</v>
      </c>
    </row>
    <row r="1296" spans="1:11" x14ac:dyDescent="0.35">
      <c r="A1296" s="130">
        <v>670</v>
      </c>
      <c r="B1296" s="130">
        <v>37</v>
      </c>
      <c r="C1296" s="130" t="s">
        <v>93</v>
      </c>
      <c r="D1296" s="130">
        <v>13669</v>
      </c>
      <c r="E1296" s="130" t="s">
        <v>224</v>
      </c>
      <c r="F1296" s="130">
        <v>0.223060838575948</v>
      </c>
      <c r="G1296" s="130" t="s">
        <v>53</v>
      </c>
      <c r="H1296" s="130" t="s">
        <v>53</v>
      </c>
      <c r="I1296" s="130" t="s">
        <v>66</v>
      </c>
      <c r="J1296" s="130" t="s">
        <v>45</v>
      </c>
      <c r="K1296" s="130" t="s">
        <v>44</v>
      </c>
    </row>
    <row r="1297" spans="1:11" x14ac:dyDescent="0.35">
      <c r="A1297" s="130">
        <v>675</v>
      </c>
      <c r="B1297" s="130">
        <v>37</v>
      </c>
      <c r="C1297" s="130" t="s">
        <v>93</v>
      </c>
      <c r="D1297" s="130">
        <v>13440</v>
      </c>
      <c r="E1297" s="130" t="s">
        <v>224</v>
      </c>
      <c r="F1297" s="130">
        <v>0.223060838575948</v>
      </c>
      <c r="G1297" s="130" t="s">
        <v>53</v>
      </c>
      <c r="H1297" s="130" t="s">
        <v>53</v>
      </c>
      <c r="I1297" s="130" t="s">
        <v>66</v>
      </c>
      <c r="J1297" s="130" t="s">
        <v>45</v>
      </c>
      <c r="K1297" s="130" t="s">
        <v>44</v>
      </c>
    </row>
    <row r="1298" spans="1:11" x14ac:dyDescent="0.35">
      <c r="A1298" s="130">
        <v>680</v>
      </c>
      <c r="B1298" s="130">
        <v>37</v>
      </c>
      <c r="C1298" s="130" t="s">
        <v>93</v>
      </c>
      <c r="D1298" s="130">
        <v>13494</v>
      </c>
      <c r="E1298" s="130" t="s">
        <v>224</v>
      </c>
      <c r="F1298" s="130">
        <v>0.223060838575948</v>
      </c>
      <c r="G1298" s="130" t="s">
        <v>53</v>
      </c>
      <c r="H1298" s="130" t="s">
        <v>53</v>
      </c>
      <c r="I1298" s="130" t="s">
        <v>66</v>
      </c>
      <c r="J1298" s="130" t="s">
        <v>45</v>
      </c>
      <c r="K1298" s="130" t="s">
        <v>44</v>
      </c>
    </row>
    <row r="1299" spans="1:11" x14ac:dyDescent="0.35">
      <c r="A1299" s="130">
        <v>685</v>
      </c>
      <c r="B1299" s="130">
        <v>37</v>
      </c>
      <c r="C1299" s="130" t="s">
        <v>93</v>
      </c>
      <c r="D1299" s="130">
        <v>13497</v>
      </c>
      <c r="E1299" s="130" t="s">
        <v>224</v>
      </c>
      <c r="F1299" s="130">
        <v>0.223060838575948</v>
      </c>
      <c r="G1299" s="130" t="s">
        <v>53</v>
      </c>
      <c r="H1299" s="130" t="s">
        <v>53</v>
      </c>
      <c r="I1299" s="130" t="s">
        <v>66</v>
      </c>
      <c r="J1299" s="130" t="s">
        <v>45</v>
      </c>
      <c r="K1299" s="130" t="s">
        <v>44</v>
      </c>
    </row>
    <row r="1300" spans="1:11" x14ac:dyDescent="0.35">
      <c r="A1300" s="130">
        <v>690</v>
      </c>
      <c r="B1300" s="130">
        <v>37</v>
      </c>
      <c r="C1300" s="130" t="s">
        <v>93</v>
      </c>
      <c r="D1300" s="130">
        <v>13672</v>
      </c>
      <c r="E1300" s="130" t="s">
        <v>224</v>
      </c>
      <c r="F1300" s="130">
        <v>0.223060838575948</v>
      </c>
      <c r="G1300" s="130" t="s">
        <v>53</v>
      </c>
      <c r="H1300" s="130" t="s">
        <v>53</v>
      </c>
      <c r="I1300" s="130" t="s">
        <v>66</v>
      </c>
      <c r="J1300" s="130" t="s">
        <v>45</v>
      </c>
      <c r="K1300" s="130" t="s">
        <v>44</v>
      </c>
    </row>
    <row r="1301" spans="1:11" x14ac:dyDescent="0.35">
      <c r="A1301" s="130">
        <v>695</v>
      </c>
      <c r="B1301" s="130">
        <v>37</v>
      </c>
      <c r="C1301" s="130" t="s">
        <v>93</v>
      </c>
      <c r="D1301" s="130">
        <v>13423</v>
      </c>
      <c r="E1301" s="130" t="s">
        <v>224</v>
      </c>
      <c r="F1301" s="130">
        <v>0.223060838575948</v>
      </c>
      <c r="G1301" s="130" t="s">
        <v>53</v>
      </c>
      <c r="H1301" s="130" t="s">
        <v>53</v>
      </c>
      <c r="I1301" s="130" t="s">
        <v>66</v>
      </c>
      <c r="J1301" s="130" t="s">
        <v>45</v>
      </c>
      <c r="K1301" s="130" t="s">
        <v>44</v>
      </c>
    </row>
    <row r="1302" spans="1:11" x14ac:dyDescent="0.35">
      <c r="A1302" s="130">
        <v>700</v>
      </c>
      <c r="B1302" s="130">
        <v>37</v>
      </c>
      <c r="C1302" s="130" t="s">
        <v>93</v>
      </c>
      <c r="D1302" s="130">
        <v>13313</v>
      </c>
      <c r="E1302" s="130" t="s">
        <v>224</v>
      </c>
      <c r="F1302" s="130">
        <v>0.223060838575948</v>
      </c>
      <c r="G1302" s="130" t="s">
        <v>53</v>
      </c>
      <c r="H1302" s="130" t="s">
        <v>53</v>
      </c>
      <c r="I1302" s="130" t="s">
        <v>66</v>
      </c>
      <c r="J1302" s="130" t="s">
        <v>45</v>
      </c>
      <c r="K1302" s="130" t="s">
        <v>44</v>
      </c>
    </row>
    <row r="1303" spans="1:11" x14ac:dyDescent="0.35">
      <c r="A1303" s="130">
        <v>705</v>
      </c>
      <c r="B1303" s="130">
        <v>37</v>
      </c>
      <c r="C1303" s="130" t="s">
        <v>93</v>
      </c>
      <c r="D1303" s="130">
        <v>13617</v>
      </c>
      <c r="E1303" s="130" t="s">
        <v>224</v>
      </c>
      <c r="F1303" s="130">
        <v>0.223060838575948</v>
      </c>
      <c r="G1303" s="130" t="s">
        <v>53</v>
      </c>
      <c r="H1303" s="130" t="s">
        <v>53</v>
      </c>
      <c r="I1303" s="130" t="s">
        <v>66</v>
      </c>
      <c r="J1303" s="130" t="s">
        <v>45</v>
      </c>
      <c r="K1303" s="130" t="s">
        <v>44</v>
      </c>
    </row>
    <row r="1304" spans="1:11" x14ac:dyDescent="0.35">
      <c r="A1304" s="130">
        <v>710</v>
      </c>
      <c r="B1304" s="130">
        <v>37</v>
      </c>
      <c r="C1304" s="130" t="s">
        <v>93</v>
      </c>
      <c r="D1304" s="130">
        <v>13414</v>
      </c>
      <c r="E1304" s="130" t="s">
        <v>224</v>
      </c>
      <c r="F1304" s="130">
        <v>0.223060838575948</v>
      </c>
      <c r="G1304" s="130" t="s">
        <v>53</v>
      </c>
      <c r="H1304" s="130" t="s">
        <v>53</v>
      </c>
      <c r="I1304" s="130" t="s">
        <v>66</v>
      </c>
      <c r="J1304" s="130" t="s">
        <v>45</v>
      </c>
      <c r="K1304" s="130" t="s">
        <v>44</v>
      </c>
    </row>
    <row r="1305" spans="1:11" x14ac:dyDescent="0.35">
      <c r="A1305" s="130">
        <v>715</v>
      </c>
      <c r="B1305" s="130">
        <v>37</v>
      </c>
      <c r="C1305" s="130" t="s">
        <v>93</v>
      </c>
      <c r="D1305" s="130">
        <v>13487</v>
      </c>
      <c r="E1305" s="130" t="s">
        <v>224</v>
      </c>
      <c r="F1305" s="130">
        <v>0.223060838575948</v>
      </c>
      <c r="G1305" s="130" t="s">
        <v>53</v>
      </c>
      <c r="H1305" s="130" t="s">
        <v>53</v>
      </c>
      <c r="I1305" s="130" t="s">
        <v>66</v>
      </c>
      <c r="J1305" s="130" t="s">
        <v>45</v>
      </c>
      <c r="K1305" s="130" t="s">
        <v>44</v>
      </c>
    </row>
    <row r="1306" spans="1:11" x14ac:dyDescent="0.35">
      <c r="A1306" s="130">
        <v>720</v>
      </c>
      <c r="B1306" s="130">
        <v>37</v>
      </c>
      <c r="C1306" s="130" t="s">
        <v>93</v>
      </c>
      <c r="D1306" s="130">
        <v>13564</v>
      </c>
      <c r="E1306" s="130" t="s">
        <v>224</v>
      </c>
      <c r="F1306" s="130">
        <v>0.223060838575948</v>
      </c>
      <c r="G1306" s="130" t="s">
        <v>53</v>
      </c>
      <c r="H1306" s="130" t="s">
        <v>53</v>
      </c>
      <c r="I1306" s="130" t="s">
        <v>66</v>
      </c>
      <c r="J1306" s="130" t="s">
        <v>45</v>
      </c>
      <c r="K1306" s="130" t="s">
        <v>44</v>
      </c>
    </row>
    <row r="1307" spans="1:11" x14ac:dyDescent="0.35">
      <c r="A1307" s="130">
        <v>0</v>
      </c>
      <c r="B1307" s="130">
        <v>37</v>
      </c>
      <c r="C1307" s="130" t="s">
        <v>94</v>
      </c>
      <c r="D1307" s="130">
        <v>17</v>
      </c>
      <c r="E1307" s="130" t="s">
        <v>224</v>
      </c>
      <c r="F1307" s="130">
        <v>0.40894487072257102</v>
      </c>
      <c r="G1307" s="130" t="s">
        <v>53</v>
      </c>
      <c r="H1307" s="130" t="s">
        <v>53</v>
      </c>
      <c r="I1307" s="130" t="s">
        <v>66</v>
      </c>
      <c r="J1307" s="130" t="s">
        <v>45</v>
      </c>
      <c r="K1307" s="130" t="s">
        <v>44</v>
      </c>
    </row>
    <row r="1308" spans="1:11" x14ac:dyDescent="0.35">
      <c r="A1308" s="130">
        <v>5</v>
      </c>
      <c r="B1308" s="130">
        <v>37</v>
      </c>
      <c r="C1308" s="130" t="s">
        <v>94</v>
      </c>
      <c r="D1308" s="130">
        <v>63</v>
      </c>
      <c r="E1308" s="130" t="s">
        <v>224</v>
      </c>
      <c r="F1308" s="130">
        <v>0.40894487072257102</v>
      </c>
      <c r="G1308" s="130" t="s">
        <v>53</v>
      </c>
      <c r="H1308" s="130" t="s">
        <v>53</v>
      </c>
      <c r="I1308" s="130" t="s">
        <v>66</v>
      </c>
      <c r="J1308" s="130" t="s">
        <v>45</v>
      </c>
      <c r="K1308" s="130" t="s">
        <v>44</v>
      </c>
    </row>
    <row r="1309" spans="1:11" x14ac:dyDescent="0.35">
      <c r="A1309" s="130">
        <v>10</v>
      </c>
      <c r="B1309" s="130">
        <v>37</v>
      </c>
      <c r="C1309" s="130" t="s">
        <v>94</v>
      </c>
      <c r="D1309" s="130">
        <v>291</v>
      </c>
      <c r="E1309" s="130" t="s">
        <v>224</v>
      </c>
      <c r="F1309" s="130">
        <v>0.40894487072257102</v>
      </c>
      <c r="G1309" s="130" t="s">
        <v>53</v>
      </c>
      <c r="H1309" s="130" t="s">
        <v>53</v>
      </c>
      <c r="I1309" s="130" t="s">
        <v>66</v>
      </c>
      <c r="J1309" s="130" t="s">
        <v>45</v>
      </c>
      <c r="K1309" s="130" t="s">
        <v>44</v>
      </c>
    </row>
    <row r="1310" spans="1:11" x14ac:dyDescent="0.35">
      <c r="A1310" s="130">
        <v>15</v>
      </c>
      <c r="B1310" s="130">
        <v>36.9</v>
      </c>
      <c r="C1310" s="130" t="s">
        <v>94</v>
      </c>
      <c r="D1310" s="130">
        <v>764</v>
      </c>
      <c r="E1310" s="130" t="s">
        <v>224</v>
      </c>
      <c r="F1310" s="130">
        <v>0.40894487072257102</v>
      </c>
      <c r="G1310" s="130" t="s">
        <v>53</v>
      </c>
      <c r="H1310" s="130" t="s">
        <v>53</v>
      </c>
      <c r="I1310" s="130" t="s">
        <v>66</v>
      </c>
      <c r="J1310" s="130" t="s">
        <v>45</v>
      </c>
      <c r="K1310" s="130" t="s">
        <v>44</v>
      </c>
    </row>
    <row r="1311" spans="1:11" x14ac:dyDescent="0.35">
      <c r="A1311" s="130">
        <v>20</v>
      </c>
      <c r="B1311" s="130">
        <v>37</v>
      </c>
      <c r="C1311" s="130" t="s">
        <v>94</v>
      </c>
      <c r="D1311" s="130">
        <v>1515</v>
      </c>
      <c r="E1311" s="130" t="s">
        <v>224</v>
      </c>
      <c r="F1311" s="130">
        <v>0.40894487072257102</v>
      </c>
      <c r="G1311" s="130" t="s">
        <v>53</v>
      </c>
      <c r="H1311" s="130" t="s">
        <v>53</v>
      </c>
      <c r="I1311" s="130" t="s">
        <v>66</v>
      </c>
      <c r="J1311" s="130" t="s">
        <v>45</v>
      </c>
      <c r="K1311" s="130" t="s">
        <v>44</v>
      </c>
    </row>
    <row r="1312" spans="1:11" x14ac:dyDescent="0.35">
      <c r="A1312" s="130">
        <v>25</v>
      </c>
      <c r="B1312" s="130">
        <v>37</v>
      </c>
      <c r="C1312" s="130" t="s">
        <v>94</v>
      </c>
      <c r="D1312" s="130">
        <v>2529</v>
      </c>
      <c r="E1312" s="130" t="s">
        <v>224</v>
      </c>
      <c r="F1312" s="130">
        <v>0.40894487072257102</v>
      </c>
      <c r="G1312" s="130" t="s">
        <v>53</v>
      </c>
      <c r="H1312" s="130" t="s">
        <v>53</v>
      </c>
      <c r="I1312" s="130" t="s">
        <v>66</v>
      </c>
      <c r="J1312" s="130" t="s">
        <v>45</v>
      </c>
      <c r="K1312" s="130" t="s">
        <v>44</v>
      </c>
    </row>
    <row r="1313" spans="1:11" x14ac:dyDescent="0.35">
      <c r="A1313" s="130">
        <v>30</v>
      </c>
      <c r="B1313" s="130">
        <v>36.9</v>
      </c>
      <c r="C1313" s="130" t="s">
        <v>94</v>
      </c>
      <c r="D1313" s="130">
        <v>3723</v>
      </c>
      <c r="E1313" s="130" t="s">
        <v>224</v>
      </c>
      <c r="F1313" s="130">
        <v>0.40894487072257102</v>
      </c>
      <c r="G1313" s="130" t="s">
        <v>53</v>
      </c>
      <c r="H1313" s="130" t="s">
        <v>53</v>
      </c>
      <c r="I1313" s="130" t="s">
        <v>66</v>
      </c>
      <c r="J1313" s="130" t="s">
        <v>45</v>
      </c>
      <c r="K1313" s="130" t="s">
        <v>44</v>
      </c>
    </row>
    <row r="1314" spans="1:11" x14ac:dyDescent="0.35">
      <c r="A1314" s="130">
        <v>35</v>
      </c>
      <c r="B1314" s="130">
        <v>37</v>
      </c>
      <c r="C1314" s="130" t="s">
        <v>94</v>
      </c>
      <c r="D1314" s="130">
        <v>4963</v>
      </c>
      <c r="E1314" s="130" t="s">
        <v>224</v>
      </c>
      <c r="F1314" s="130">
        <v>0.40894487072257102</v>
      </c>
      <c r="G1314" s="130" t="s">
        <v>53</v>
      </c>
      <c r="H1314" s="130" t="s">
        <v>53</v>
      </c>
      <c r="I1314" s="130" t="s">
        <v>66</v>
      </c>
      <c r="J1314" s="130" t="s">
        <v>45</v>
      </c>
      <c r="K1314" s="130" t="s">
        <v>44</v>
      </c>
    </row>
    <row r="1315" spans="1:11" x14ac:dyDescent="0.35">
      <c r="A1315" s="130">
        <v>40</v>
      </c>
      <c r="B1315" s="130">
        <v>37</v>
      </c>
      <c r="C1315" s="130" t="s">
        <v>94</v>
      </c>
      <c r="D1315" s="130">
        <v>6149</v>
      </c>
      <c r="E1315" s="130" t="s">
        <v>224</v>
      </c>
      <c r="F1315" s="130">
        <v>0.40894487072257102</v>
      </c>
      <c r="G1315" s="130" t="s">
        <v>53</v>
      </c>
      <c r="H1315" s="130" t="s">
        <v>53</v>
      </c>
      <c r="I1315" s="130" t="s">
        <v>66</v>
      </c>
      <c r="J1315" s="130" t="s">
        <v>45</v>
      </c>
      <c r="K1315" s="130" t="s">
        <v>44</v>
      </c>
    </row>
    <row r="1316" spans="1:11" x14ac:dyDescent="0.35">
      <c r="A1316" s="130">
        <v>45</v>
      </c>
      <c r="B1316" s="130">
        <v>37</v>
      </c>
      <c r="C1316" s="130" t="s">
        <v>94</v>
      </c>
      <c r="D1316" s="130">
        <v>7457</v>
      </c>
      <c r="E1316" s="130" t="s">
        <v>224</v>
      </c>
      <c r="F1316" s="130">
        <v>0.40894487072257102</v>
      </c>
      <c r="G1316" s="130" t="s">
        <v>53</v>
      </c>
      <c r="H1316" s="130" t="s">
        <v>53</v>
      </c>
      <c r="I1316" s="130" t="s">
        <v>66</v>
      </c>
      <c r="J1316" s="130" t="s">
        <v>45</v>
      </c>
      <c r="K1316" s="130" t="s">
        <v>44</v>
      </c>
    </row>
    <row r="1317" spans="1:11" x14ac:dyDescent="0.35">
      <c r="A1317" s="130">
        <v>50</v>
      </c>
      <c r="B1317" s="130">
        <v>37</v>
      </c>
      <c r="C1317" s="130" t="s">
        <v>94</v>
      </c>
      <c r="D1317" s="130">
        <v>8607</v>
      </c>
      <c r="E1317" s="130" t="s">
        <v>224</v>
      </c>
      <c r="F1317" s="130">
        <v>0.40894487072257102</v>
      </c>
      <c r="G1317" s="130" t="s">
        <v>53</v>
      </c>
      <c r="H1317" s="130" t="s">
        <v>53</v>
      </c>
      <c r="I1317" s="130" t="s">
        <v>66</v>
      </c>
      <c r="J1317" s="130" t="s">
        <v>45</v>
      </c>
      <c r="K1317" s="130" t="s">
        <v>44</v>
      </c>
    </row>
    <row r="1318" spans="1:11" x14ac:dyDescent="0.35">
      <c r="A1318" s="130">
        <v>55</v>
      </c>
      <c r="B1318" s="130">
        <v>37</v>
      </c>
      <c r="C1318" s="130" t="s">
        <v>94</v>
      </c>
      <c r="D1318" s="130">
        <v>9630</v>
      </c>
      <c r="E1318" s="130" t="s">
        <v>224</v>
      </c>
      <c r="F1318" s="130">
        <v>0.40894487072257102</v>
      </c>
      <c r="G1318" s="130" t="s">
        <v>53</v>
      </c>
      <c r="H1318" s="130" t="s">
        <v>53</v>
      </c>
      <c r="I1318" s="130" t="s">
        <v>66</v>
      </c>
      <c r="J1318" s="130" t="s">
        <v>45</v>
      </c>
      <c r="K1318" s="130" t="s">
        <v>44</v>
      </c>
    </row>
    <row r="1319" spans="1:11" x14ac:dyDescent="0.35">
      <c r="A1319" s="130">
        <v>60</v>
      </c>
      <c r="B1319" s="130">
        <v>37</v>
      </c>
      <c r="C1319" s="130" t="s">
        <v>94</v>
      </c>
      <c r="D1319" s="130">
        <v>10837</v>
      </c>
      <c r="E1319" s="130" t="s">
        <v>224</v>
      </c>
      <c r="F1319" s="130">
        <v>0.40894487072257102</v>
      </c>
      <c r="G1319" s="130" t="s">
        <v>53</v>
      </c>
      <c r="H1319" s="130" t="s">
        <v>53</v>
      </c>
      <c r="I1319" s="130" t="s">
        <v>66</v>
      </c>
      <c r="J1319" s="130" t="s">
        <v>45</v>
      </c>
      <c r="K1319" s="130" t="s">
        <v>44</v>
      </c>
    </row>
    <row r="1320" spans="1:11" x14ac:dyDescent="0.35">
      <c r="A1320" s="130">
        <v>65</v>
      </c>
      <c r="B1320" s="130">
        <v>37</v>
      </c>
      <c r="C1320" s="130" t="s">
        <v>94</v>
      </c>
      <c r="D1320" s="130">
        <v>11572</v>
      </c>
      <c r="E1320" s="130" t="s">
        <v>224</v>
      </c>
      <c r="F1320" s="130">
        <v>0.40894487072257102</v>
      </c>
      <c r="G1320" s="130" t="s">
        <v>53</v>
      </c>
      <c r="H1320" s="130" t="s">
        <v>53</v>
      </c>
      <c r="I1320" s="130" t="s">
        <v>66</v>
      </c>
      <c r="J1320" s="130" t="s">
        <v>45</v>
      </c>
      <c r="K1320" s="130" t="s">
        <v>44</v>
      </c>
    </row>
    <row r="1321" spans="1:11" x14ac:dyDescent="0.35">
      <c r="A1321" s="130">
        <v>70</v>
      </c>
      <c r="B1321" s="130">
        <v>37.1</v>
      </c>
      <c r="C1321" s="130" t="s">
        <v>94</v>
      </c>
      <c r="D1321" s="130">
        <v>12328</v>
      </c>
      <c r="E1321" s="130" t="s">
        <v>224</v>
      </c>
      <c r="F1321" s="130">
        <v>0.40894487072257102</v>
      </c>
      <c r="G1321" s="130" t="s">
        <v>53</v>
      </c>
      <c r="H1321" s="130" t="s">
        <v>53</v>
      </c>
      <c r="I1321" s="130" t="s">
        <v>66</v>
      </c>
      <c r="J1321" s="130" t="s">
        <v>45</v>
      </c>
      <c r="K1321" s="130" t="s">
        <v>44</v>
      </c>
    </row>
    <row r="1322" spans="1:11" x14ac:dyDescent="0.35">
      <c r="A1322" s="130">
        <v>75</v>
      </c>
      <c r="B1322" s="130">
        <v>37</v>
      </c>
      <c r="C1322" s="130" t="s">
        <v>94</v>
      </c>
      <c r="D1322" s="130">
        <v>13290</v>
      </c>
      <c r="E1322" s="130" t="s">
        <v>224</v>
      </c>
      <c r="F1322" s="130">
        <v>0.40894487072257102</v>
      </c>
      <c r="G1322" s="130" t="s">
        <v>53</v>
      </c>
      <c r="H1322" s="130" t="s">
        <v>53</v>
      </c>
      <c r="I1322" s="130" t="s">
        <v>66</v>
      </c>
      <c r="J1322" s="130" t="s">
        <v>45</v>
      </c>
      <c r="K1322" s="130" t="s">
        <v>44</v>
      </c>
    </row>
    <row r="1323" spans="1:11" x14ac:dyDescent="0.35">
      <c r="A1323" s="130">
        <v>80</v>
      </c>
      <c r="B1323" s="130">
        <v>37</v>
      </c>
      <c r="C1323" s="130" t="s">
        <v>94</v>
      </c>
      <c r="D1323" s="130">
        <v>13603</v>
      </c>
      <c r="E1323" s="130" t="s">
        <v>224</v>
      </c>
      <c r="F1323" s="130">
        <v>0.40894487072257102</v>
      </c>
      <c r="G1323" s="130" t="s">
        <v>53</v>
      </c>
      <c r="H1323" s="130" t="s">
        <v>53</v>
      </c>
      <c r="I1323" s="130" t="s">
        <v>66</v>
      </c>
      <c r="J1323" s="130" t="s">
        <v>45</v>
      </c>
      <c r="K1323" s="130" t="s">
        <v>44</v>
      </c>
    </row>
    <row r="1324" spans="1:11" x14ac:dyDescent="0.35">
      <c r="A1324" s="130">
        <v>85</v>
      </c>
      <c r="B1324" s="130">
        <v>37</v>
      </c>
      <c r="C1324" s="130" t="s">
        <v>94</v>
      </c>
      <c r="D1324" s="130">
        <v>14364</v>
      </c>
      <c r="E1324" s="130" t="s">
        <v>224</v>
      </c>
      <c r="F1324" s="130">
        <v>0.40894487072257102</v>
      </c>
      <c r="G1324" s="130" t="s">
        <v>53</v>
      </c>
      <c r="H1324" s="130" t="s">
        <v>53</v>
      </c>
      <c r="I1324" s="130" t="s">
        <v>66</v>
      </c>
      <c r="J1324" s="130" t="s">
        <v>45</v>
      </c>
      <c r="K1324" s="130" t="s">
        <v>44</v>
      </c>
    </row>
    <row r="1325" spans="1:11" x14ac:dyDescent="0.35">
      <c r="A1325" s="130">
        <v>90</v>
      </c>
      <c r="B1325" s="130">
        <v>37</v>
      </c>
      <c r="C1325" s="130" t="s">
        <v>94</v>
      </c>
      <c r="D1325" s="130">
        <v>14587</v>
      </c>
      <c r="E1325" s="130" t="s">
        <v>224</v>
      </c>
      <c r="F1325" s="130">
        <v>0.40894487072257102</v>
      </c>
      <c r="G1325" s="130" t="s">
        <v>53</v>
      </c>
      <c r="H1325" s="130" t="s">
        <v>53</v>
      </c>
      <c r="I1325" s="130" t="s">
        <v>66</v>
      </c>
      <c r="J1325" s="130" t="s">
        <v>45</v>
      </c>
      <c r="K1325" s="130" t="s">
        <v>44</v>
      </c>
    </row>
    <row r="1326" spans="1:11" x14ac:dyDescent="0.35">
      <c r="A1326" s="130">
        <v>95</v>
      </c>
      <c r="B1326" s="130">
        <v>37</v>
      </c>
      <c r="C1326" s="130" t="s">
        <v>94</v>
      </c>
      <c r="D1326" s="130">
        <v>14943</v>
      </c>
      <c r="E1326" s="130" t="s">
        <v>224</v>
      </c>
      <c r="F1326" s="130">
        <v>0.40894487072257102</v>
      </c>
      <c r="G1326" s="130" t="s">
        <v>53</v>
      </c>
      <c r="H1326" s="130" t="s">
        <v>53</v>
      </c>
      <c r="I1326" s="130" t="s">
        <v>66</v>
      </c>
      <c r="J1326" s="130" t="s">
        <v>45</v>
      </c>
      <c r="K1326" s="130" t="s">
        <v>44</v>
      </c>
    </row>
    <row r="1327" spans="1:11" x14ac:dyDescent="0.35">
      <c r="A1327" s="130">
        <v>100</v>
      </c>
      <c r="B1327" s="130">
        <v>37</v>
      </c>
      <c r="C1327" s="130" t="s">
        <v>94</v>
      </c>
      <c r="D1327" s="130">
        <v>15078</v>
      </c>
      <c r="E1327" s="130" t="s">
        <v>224</v>
      </c>
      <c r="F1327" s="130">
        <v>0.40894487072257102</v>
      </c>
      <c r="G1327" s="130" t="s">
        <v>53</v>
      </c>
      <c r="H1327" s="130" t="s">
        <v>53</v>
      </c>
      <c r="I1327" s="130" t="s">
        <v>66</v>
      </c>
      <c r="J1327" s="130" t="s">
        <v>45</v>
      </c>
      <c r="K1327" s="130" t="s">
        <v>44</v>
      </c>
    </row>
    <row r="1328" spans="1:11" x14ac:dyDescent="0.35">
      <c r="A1328" s="130">
        <v>105</v>
      </c>
      <c r="B1328" s="130">
        <v>37</v>
      </c>
      <c r="C1328" s="130" t="s">
        <v>94</v>
      </c>
      <c r="D1328" s="130">
        <v>15132</v>
      </c>
      <c r="E1328" s="130" t="s">
        <v>224</v>
      </c>
      <c r="F1328" s="130">
        <v>0.40894487072257102</v>
      </c>
      <c r="G1328" s="130" t="s">
        <v>53</v>
      </c>
      <c r="H1328" s="130" t="s">
        <v>53</v>
      </c>
      <c r="I1328" s="130" t="s">
        <v>66</v>
      </c>
      <c r="J1328" s="130" t="s">
        <v>45</v>
      </c>
      <c r="K1328" s="130" t="s">
        <v>44</v>
      </c>
    </row>
    <row r="1329" spans="1:11" x14ac:dyDescent="0.35">
      <c r="A1329" s="130">
        <v>110</v>
      </c>
      <c r="B1329" s="130">
        <v>37</v>
      </c>
      <c r="C1329" s="130" t="s">
        <v>94</v>
      </c>
      <c r="D1329" s="130">
        <v>15184</v>
      </c>
      <c r="E1329" s="130" t="s">
        <v>224</v>
      </c>
      <c r="F1329" s="130">
        <v>0.40894487072257102</v>
      </c>
      <c r="G1329" s="130" t="s">
        <v>53</v>
      </c>
      <c r="H1329" s="130" t="s">
        <v>53</v>
      </c>
      <c r="I1329" s="130" t="s">
        <v>66</v>
      </c>
      <c r="J1329" s="130" t="s">
        <v>45</v>
      </c>
      <c r="K1329" s="130" t="s">
        <v>44</v>
      </c>
    </row>
    <row r="1330" spans="1:11" x14ac:dyDescent="0.35">
      <c r="A1330" s="130">
        <v>115</v>
      </c>
      <c r="B1330" s="130">
        <v>37</v>
      </c>
      <c r="C1330" s="130" t="s">
        <v>94</v>
      </c>
      <c r="D1330" s="130">
        <v>15284</v>
      </c>
      <c r="E1330" s="130" t="s">
        <v>224</v>
      </c>
      <c r="F1330" s="130">
        <v>0.40894487072257102</v>
      </c>
      <c r="G1330" s="130" t="s">
        <v>53</v>
      </c>
      <c r="H1330" s="130" t="s">
        <v>53</v>
      </c>
      <c r="I1330" s="130" t="s">
        <v>66</v>
      </c>
      <c r="J1330" s="130" t="s">
        <v>45</v>
      </c>
      <c r="K1330" s="130" t="s">
        <v>44</v>
      </c>
    </row>
    <row r="1331" spans="1:11" x14ac:dyDescent="0.35">
      <c r="A1331" s="130">
        <v>120</v>
      </c>
      <c r="B1331" s="130">
        <v>36.9</v>
      </c>
      <c r="C1331" s="130" t="s">
        <v>94</v>
      </c>
      <c r="D1331" s="130">
        <v>15467</v>
      </c>
      <c r="E1331" s="130" t="s">
        <v>224</v>
      </c>
      <c r="F1331" s="130">
        <v>0.40894487072257102</v>
      </c>
      <c r="G1331" s="130" t="s">
        <v>53</v>
      </c>
      <c r="H1331" s="130" t="s">
        <v>53</v>
      </c>
      <c r="I1331" s="130" t="s">
        <v>66</v>
      </c>
      <c r="J1331" s="130" t="s">
        <v>45</v>
      </c>
      <c r="K1331" s="130" t="s">
        <v>44</v>
      </c>
    </row>
    <row r="1332" spans="1:11" x14ac:dyDescent="0.35">
      <c r="A1332" s="130">
        <v>125</v>
      </c>
      <c r="B1332" s="130">
        <v>37</v>
      </c>
      <c r="C1332" s="130" t="s">
        <v>94</v>
      </c>
      <c r="D1332" s="130">
        <v>15493</v>
      </c>
      <c r="E1332" s="130" t="s">
        <v>224</v>
      </c>
      <c r="F1332" s="130">
        <v>0.40894487072257102</v>
      </c>
      <c r="G1332" s="130" t="s">
        <v>53</v>
      </c>
      <c r="H1332" s="130" t="s">
        <v>53</v>
      </c>
      <c r="I1332" s="130" t="s">
        <v>66</v>
      </c>
      <c r="J1332" s="130" t="s">
        <v>45</v>
      </c>
      <c r="K1332" s="130" t="s">
        <v>44</v>
      </c>
    </row>
    <row r="1333" spans="1:11" x14ac:dyDescent="0.35">
      <c r="A1333" s="130">
        <v>130</v>
      </c>
      <c r="B1333" s="130">
        <v>37</v>
      </c>
      <c r="C1333" s="130" t="s">
        <v>94</v>
      </c>
      <c r="D1333" s="130">
        <v>15410</v>
      </c>
      <c r="E1333" s="130" t="s">
        <v>224</v>
      </c>
      <c r="F1333" s="130">
        <v>0.40894487072257102</v>
      </c>
      <c r="G1333" s="130" t="s">
        <v>53</v>
      </c>
      <c r="H1333" s="130" t="s">
        <v>53</v>
      </c>
      <c r="I1333" s="130" t="s">
        <v>66</v>
      </c>
      <c r="J1333" s="130" t="s">
        <v>45</v>
      </c>
      <c r="K1333" s="130" t="s">
        <v>44</v>
      </c>
    </row>
    <row r="1334" spans="1:11" x14ac:dyDescent="0.35">
      <c r="A1334" s="130">
        <v>135</v>
      </c>
      <c r="B1334" s="130">
        <v>37</v>
      </c>
      <c r="C1334" s="130" t="s">
        <v>94</v>
      </c>
      <c r="D1334" s="130">
        <v>15494</v>
      </c>
      <c r="E1334" s="130" t="s">
        <v>224</v>
      </c>
      <c r="F1334" s="130">
        <v>0.40894487072257102</v>
      </c>
      <c r="G1334" s="130" t="s">
        <v>53</v>
      </c>
      <c r="H1334" s="130" t="s">
        <v>53</v>
      </c>
      <c r="I1334" s="130" t="s">
        <v>66</v>
      </c>
      <c r="J1334" s="130" t="s">
        <v>45</v>
      </c>
      <c r="K1334" s="130" t="s">
        <v>44</v>
      </c>
    </row>
    <row r="1335" spans="1:11" x14ac:dyDescent="0.35">
      <c r="A1335" s="130">
        <v>140</v>
      </c>
      <c r="B1335" s="130">
        <v>37</v>
      </c>
      <c r="C1335" s="130" t="s">
        <v>94</v>
      </c>
      <c r="D1335" s="130">
        <v>15561</v>
      </c>
      <c r="E1335" s="130" t="s">
        <v>224</v>
      </c>
      <c r="F1335" s="130">
        <v>0.40894487072257102</v>
      </c>
      <c r="G1335" s="130" t="s">
        <v>53</v>
      </c>
      <c r="H1335" s="130" t="s">
        <v>53</v>
      </c>
      <c r="I1335" s="130" t="s">
        <v>66</v>
      </c>
      <c r="J1335" s="130" t="s">
        <v>45</v>
      </c>
      <c r="K1335" s="130" t="s">
        <v>44</v>
      </c>
    </row>
    <row r="1336" spans="1:11" x14ac:dyDescent="0.35">
      <c r="A1336" s="130">
        <v>145</v>
      </c>
      <c r="B1336" s="130">
        <v>37</v>
      </c>
      <c r="C1336" s="130" t="s">
        <v>94</v>
      </c>
      <c r="D1336" s="130">
        <v>15424</v>
      </c>
      <c r="E1336" s="130" t="s">
        <v>224</v>
      </c>
      <c r="F1336" s="130">
        <v>0.40894487072257102</v>
      </c>
      <c r="G1336" s="130" t="s">
        <v>53</v>
      </c>
      <c r="H1336" s="130" t="s">
        <v>53</v>
      </c>
      <c r="I1336" s="130" t="s">
        <v>66</v>
      </c>
      <c r="J1336" s="130" t="s">
        <v>45</v>
      </c>
      <c r="K1336" s="130" t="s">
        <v>44</v>
      </c>
    </row>
    <row r="1337" spans="1:11" x14ac:dyDescent="0.35">
      <c r="A1337" s="130">
        <v>150</v>
      </c>
      <c r="B1337" s="130">
        <v>37</v>
      </c>
      <c r="C1337" s="130" t="s">
        <v>94</v>
      </c>
      <c r="D1337" s="130">
        <v>15409</v>
      </c>
      <c r="E1337" s="130" t="s">
        <v>224</v>
      </c>
      <c r="F1337" s="130">
        <v>0.40894487072257102</v>
      </c>
      <c r="G1337" s="130" t="s">
        <v>53</v>
      </c>
      <c r="H1337" s="130" t="s">
        <v>53</v>
      </c>
      <c r="I1337" s="130" t="s">
        <v>66</v>
      </c>
      <c r="J1337" s="130" t="s">
        <v>45</v>
      </c>
      <c r="K1337" s="130" t="s">
        <v>44</v>
      </c>
    </row>
    <row r="1338" spans="1:11" x14ac:dyDescent="0.35">
      <c r="A1338" s="130">
        <v>155</v>
      </c>
      <c r="B1338" s="130">
        <v>37</v>
      </c>
      <c r="C1338" s="130" t="s">
        <v>94</v>
      </c>
      <c r="D1338" s="130">
        <v>15615</v>
      </c>
      <c r="E1338" s="130" t="s">
        <v>224</v>
      </c>
      <c r="F1338" s="130">
        <v>0.40894487072257102</v>
      </c>
      <c r="G1338" s="130" t="s">
        <v>53</v>
      </c>
      <c r="H1338" s="130" t="s">
        <v>53</v>
      </c>
      <c r="I1338" s="130" t="s">
        <v>66</v>
      </c>
      <c r="J1338" s="130" t="s">
        <v>45</v>
      </c>
      <c r="K1338" s="130" t="s">
        <v>44</v>
      </c>
    </row>
    <row r="1339" spans="1:11" x14ac:dyDescent="0.35">
      <c r="A1339" s="130">
        <v>160</v>
      </c>
      <c r="B1339" s="130">
        <v>37</v>
      </c>
      <c r="C1339" s="130" t="s">
        <v>94</v>
      </c>
      <c r="D1339" s="130">
        <v>15465</v>
      </c>
      <c r="E1339" s="130" t="s">
        <v>224</v>
      </c>
      <c r="F1339" s="130">
        <v>0.40894487072257102</v>
      </c>
      <c r="G1339" s="130" t="s">
        <v>53</v>
      </c>
      <c r="H1339" s="130" t="s">
        <v>53</v>
      </c>
      <c r="I1339" s="130" t="s">
        <v>66</v>
      </c>
      <c r="J1339" s="130" t="s">
        <v>45</v>
      </c>
      <c r="K1339" s="130" t="s">
        <v>44</v>
      </c>
    </row>
    <row r="1340" spans="1:11" x14ac:dyDescent="0.35">
      <c r="A1340" s="130">
        <v>165</v>
      </c>
      <c r="B1340" s="130">
        <v>37</v>
      </c>
      <c r="C1340" s="130" t="s">
        <v>94</v>
      </c>
      <c r="D1340" s="130">
        <v>15495</v>
      </c>
      <c r="E1340" s="130" t="s">
        <v>224</v>
      </c>
      <c r="F1340" s="130">
        <v>0.40894487072257102</v>
      </c>
      <c r="G1340" s="130" t="s">
        <v>53</v>
      </c>
      <c r="H1340" s="130" t="s">
        <v>53</v>
      </c>
      <c r="I1340" s="130" t="s">
        <v>66</v>
      </c>
      <c r="J1340" s="130" t="s">
        <v>45</v>
      </c>
      <c r="K1340" s="130" t="s">
        <v>44</v>
      </c>
    </row>
    <row r="1341" spans="1:11" x14ac:dyDescent="0.35">
      <c r="A1341" s="130">
        <v>170</v>
      </c>
      <c r="B1341" s="130">
        <v>37</v>
      </c>
      <c r="C1341" s="130" t="s">
        <v>94</v>
      </c>
      <c r="D1341" s="130">
        <v>15406</v>
      </c>
      <c r="E1341" s="130" t="s">
        <v>224</v>
      </c>
      <c r="F1341" s="130">
        <v>0.40894487072257102</v>
      </c>
      <c r="G1341" s="130" t="s">
        <v>53</v>
      </c>
      <c r="H1341" s="130" t="s">
        <v>53</v>
      </c>
      <c r="I1341" s="130" t="s">
        <v>66</v>
      </c>
      <c r="J1341" s="130" t="s">
        <v>45</v>
      </c>
      <c r="K1341" s="130" t="s">
        <v>44</v>
      </c>
    </row>
    <row r="1342" spans="1:11" x14ac:dyDescent="0.35">
      <c r="A1342" s="130">
        <v>175</v>
      </c>
      <c r="B1342" s="130">
        <v>37</v>
      </c>
      <c r="C1342" s="130" t="s">
        <v>94</v>
      </c>
      <c r="D1342" s="130">
        <v>15324</v>
      </c>
      <c r="E1342" s="130" t="s">
        <v>224</v>
      </c>
      <c r="F1342" s="130">
        <v>0.40894487072257102</v>
      </c>
      <c r="G1342" s="130" t="s">
        <v>53</v>
      </c>
      <c r="H1342" s="130" t="s">
        <v>53</v>
      </c>
      <c r="I1342" s="130" t="s">
        <v>66</v>
      </c>
      <c r="J1342" s="130" t="s">
        <v>45</v>
      </c>
      <c r="K1342" s="130" t="s">
        <v>44</v>
      </c>
    </row>
    <row r="1343" spans="1:11" x14ac:dyDescent="0.35">
      <c r="A1343" s="130">
        <v>180</v>
      </c>
      <c r="B1343" s="130">
        <v>37</v>
      </c>
      <c r="C1343" s="130" t="s">
        <v>94</v>
      </c>
      <c r="D1343" s="130">
        <v>15081</v>
      </c>
      <c r="E1343" s="130" t="s">
        <v>224</v>
      </c>
      <c r="F1343" s="130">
        <v>0.40894487072257102</v>
      </c>
      <c r="G1343" s="130" t="s">
        <v>53</v>
      </c>
      <c r="H1343" s="130" t="s">
        <v>53</v>
      </c>
      <c r="I1343" s="130" t="s">
        <v>66</v>
      </c>
      <c r="J1343" s="130" t="s">
        <v>45</v>
      </c>
      <c r="K1343" s="130" t="s">
        <v>44</v>
      </c>
    </row>
    <row r="1344" spans="1:11" x14ac:dyDescent="0.35">
      <c r="A1344" s="130">
        <v>185</v>
      </c>
      <c r="B1344" s="130">
        <v>37</v>
      </c>
      <c r="C1344" s="130" t="s">
        <v>94</v>
      </c>
      <c r="D1344" s="130">
        <v>15514</v>
      </c>
      <c r="E1344" s="130" t="s">
        <v>224</v>
      </c>
      <c r="F1344" s="130">
        <v>0.40894487072257102</v>
      </c>
      <c r="G1344" s="130" t="s">
        <v>53</v>
      </c>
      <c r="H1344" s="130" t="s">
        <v>53</v>
      </c>
      <c r="I1344" s="130" t="s">
        <v>66</v>
      </c>
      <c r="J1344" s="130" t="s">
        <v>45</v>
      </c>
      <c r="K1344" s="130" t="s">
        <v>44</v>
      </c>
    </row>
    <row r="1345" spans="1:11" x14ac:dyDescent="0.35">
      <c r="A1345" s="130">
        <v>190</v>
      </c>
      <c r="B1345" s="130">
        <v>37</v>
      </c>
      <c r="C1345" s="130" t="s">
        <v>94</v>
      </c>
      <c r="D1345" s="130">
        <v>15574</v>
      </c>
      <c r="E1345" s="130" t="s">
        <v>224</v>
      </c>
      <c r="F1345" s="130">
        <v>0.40894487072257102</v>
      </c>
      <c r="G1345" s="130" t="s">
        <v>53</v>
      </c>
      <c r="H1345" s="130" t="s">
        <v>53</v>
      </c>
      <c r="I1345" s="130" t="s">
        <v>66</v>
      </c>
      <c r="J1345" s="130" t="s">
        <v>45</v>
      </c>
      <c r="K1345" s="130" t="s">
        <v>44</v>
      </c>
    </row>
    <row r="1346" spans="1:11" x14ac:dyDescent="0.35">
      <c r="A1346" s="130">
        <v>195</v>
      </c>
      <c r="B1346" s="130">
        <v>37</v>
      </c>
      <c r="C1346" s="130" t="s">
        <v>94</v>
      </c>
      <c r="D1346" s="130">
        <v>15398</v>
      </c>
      <c r="E1346" s="130" t="s">
        <v>224</v>
      </c>
      <c r="F1346" s="130">
        <v>0.40894487072257102</v>
      </c>
      <c r="G1346" s="130" t="s">
        <v>53</v>
      </c>
      <c r="H1346" s="130" t="s">
        <v>53</v>
      </c>
      <c r="I1346" s="130" t="s">
        <v>66</v>
      </c>
      <c r="J1346" s="130" t="s">
        <v>45</v>
      </c>
      <c r="K1346" s="130" t="s">
        <v>44</v>
      </c>
    </row>
    <row r="1347" spans="1:11" x14ac:dyDescent="0.35">
      <c r="A1347" s="130">
        <v>200</v>
      </c>
      <c r="B1347" s="130">
        <v>37</v>
      </c>
      <c r="C1347" s="130" t="s">
        <v>94</v>
      </c>
      <c r="D1347" s="130">
        <v>15268</v>
      </c>
      <c r="E1347" s="130" t="s">
        <v>224</v>
      </c>
      <c r="F1347" s="130">
        <v>0.40894487072257102</v>
      </c>
      <c r="G1347" s="130" t="s">
        <v>53</v>
      </c>
      <c r="H1347" s="130" t="s">
        <v>53</v>
      </c>
      <c r="I1347" s="130" t="s">
        <v>66</v>
      </c>
      <c r="J1347" s="130" t="s">
        <v>45</v>
      </c>
      <c r="K1347" s="130" t="s">
        <v>44</v>
      </c>
    </row>
    <row r="1348" spans="1:11" x14ac:dyDescent="0.35">
      <c r="A1348" s="130">
        <v>205</v>
      </c>
      <c r="B1348" s="130">
        <v>37</v>
      </c>
      <c r="C1348" s="130" t="s">
        <v>94</v>
      </c>
      <c r="D1348" s="130">
        <v>15255</v>
      </c>
      <c r="E1348" s="130" t="s">
        <v>224</v>
      </c>
      <c r="F1348" s="130">
        <v>0.40894487072257102</v>
      </c>
      <c r="G1348" s="130" t="s">
        <v>53</v>
      </c>
      <c r="H1348" s="130" t="s">
        <v>53</v>
      </c>
      <c r="I1348" s="130" t="s">
        <v>66</v>
      </c>
      <c r="J1348" s="130" t="s">
        <v>45</v>
      </c>
      <c r="K1348" s="130" t="s">
        <v>44</v>
      </c>
    </row>
    <row r="1349" spans="1:11" x14ac:dyDescent="0.35">
      <c r="A1349" s="130">
        <v>210</v>
      </c>
      <c r="B1349" s="130">
        <v>37</v>
      </c>
      <c r="C1349" s="130" t="s">
        <v>94</v>
      </c>
      <c r="D1349" s="130">
        <v>15483</v>
      </c>
      <c r="E1349" s="130" t="s">
        <v>224</v>
      </c>
      <c r="F1349" s="130">
        <v>0.40894487072257102</v>
      </c>
      <c r="G1349" s="130" t="s">
        <v>53</v>
      </c>
      <c r="H1349" s="130" t="s">
        <v>53</v>
      </c>
      <c r="I1349" s="130" t="s">
        <v>66</v>
      </c>
      <c r="J1349" s="130" t="s">
        <v>45</v>
      </c>
      <c r="K1349" s="130" t="s">
        <v>44</v>
      </c>
    </row>
    <row r="1350" spans="1:11" x14ac:dyDescent="0.35">
      <c r="A1350" s="130">
        <v>215</v>
      </c>
      <c r="B1350" s="130">
        <v>37</v>
      </c>
      <c r="C1350" s="130" t="s">
        <v>94</v>
      </c>
      <c r="D1350" s="130">
        <v>15330</v>
      </c>
      <c r="E1350" s="130" t="s">
        <v>224</v>
      </c>
      <c r="F1350" s="130">
        <v>0.40894487072257102</v>
      </c>
      <c r="G1350" s="130" t="s">
        <v>53</v>
      </c>
      <c r="H1350" s="130" t="s">
        <v>53</v>
      </c>
      <c r="I1350" s="130" t="s">
        <v>66</v>
      </c>
      <c r="J1350" s="130" t="s">
        <v>45</v>
      </c>
      <c r="K1350" s="130" t="s">
        <v>44</v>
      </c>
    </row>
    <row r="1351" spans="1:11" x14ac:dyDescent="0.35">
      <c r="A1351" s="130">
        <v>220</v>
      </c>
      <c r="B1351" s="130">
        <v>37</v>
      </c>
      <c r="C1351" s="130" t="s">
        <v>94</v>
      </c>
      <c r="D1351" s="130">
        <v>15395</v>
      </c>
      <c r="E1351" s="130" t="s">
        <v>224</v>
      </c>
      <c r="F1351" s="130">
        <v>0.40894487072257102</v>
      </c>
      <c r="G1351" s="130" t="s">
        <v>53</v>
      </c>
      <c r="H1351" s="130" t="s">
        <v>53</v>
      </c>
      <c r="I1351" s="130" t="s">
        <v>66</v>
      </c>
      <c r="J1351" s="130" t="s">
        <v>45</v>
      </c>
      <c r="K1351" s="130" t="s">
        <v>44</v>
      </c>
    </row>
    <row r="1352" spans="1:11" x14ac:dyDescent="0.35">
      <c r="A1352" s="130">
        <v>225</v>
      </c>
      <c r="B1352" s="130">
        <v>37</v>
      </c>
      <c r="C1352" s="130" t="s">
        <v>94</v>
      </c>
      <c r="D1352" s="130">
        <v>15316</v>
      </c>
      <c r="E1352" s="130" t="s">
        <v>224</v>
      </c>
      <c r="F1352" s="130">
        <v>0.40894487072257102</v>
      </c>
      <c r="G1352" s="130" t="s">
        <v>53</v>
      </c>
      <c r="H1352" s="130" t="s">
        <v>53</v>
      </c>
      <c r="I1352" s="130" t="s">
        <v>66</v>
      </c>
      <c r="J1352" s="130" t="s">
        <v>45</v>
      </c>
      <c r="K1352" s="130" t="s">
        <v>44</v>
      </c>
    </row>
    <row r="1353" spans="1:11" x14ac:dyDescent="0.35">
      <c r="A1353" s="130">
        <v>230</v>
      </c>
      <c r="B1353" s="130">
        <v>37</v>
      </c>
      <c r="C1353" s="130" t="s">
        <v>94</v>
      </c>
      <c r="D1353" s="130">
        <v>15277</v>
      </c>
      <c r="E1353" s="130" t="s">
        <v>224</v>
      </c>
      <c r="F1353" s="130">
        <v>0.40894487072257102</v>
      </c>
      <c r="G1353" s="130" t="s">
        <v>53</v>
      </c>
      <c r="H1353" s="130" t="s">
        <v>53</v>
      </c>
      <c r="I1353" s="130" t="s">
        <v>66</v>
      </c>
      <c r="J1353" s="130" t="s">
        <v>45</v>
      </c>
      <c r="K1353" s="130" t="s">
        <v>44</v>
      </c>
    </row>
    <row r="1354" spans="1:11" x14ac:dyDescent="0.35">
      <c r="A1354" s="130">
        <v>235</v>
      </c>
      <c r="B1354" s="130">
        <v>37</v>
      </c>
      <c r="C1354" s="130" t="s">
        <v>94</v>
      </c>
      <c r="D1354" s="130">
        <v>15503</v>
      </c>
      <c r="E1354" s="130" t="s">
        <v>224</v>
      </c>
      <c r="F1354" s="130">
        <v>0.40894487072257102</v>
      </c>
      <c r="G1354" s="130" t="s">
        <v>53</v>
      </c>
      <c r="H1354" s="130" t="s">
        <v>53</v>
      </c>
      <c r="I1354" s="130" t="s">
        <v>66</v>
      </c>
      <c r="J1354" s="130" t="s">
        <v>45</v>
      </c>
      <c r="K1354" s="130" t="s">
        <v>44</v>
      </c>
    </row>
    <row r="1355" spans="1:11" x14ac:dyDescent="0.35">
      <c r="A1355" s="130">
        <v>240</v>
      </c>
      <c r="B1355" s="130">
        <v>37</v>
      </c>
      <c r="C1355" s="130" t="s">
        <v>94</v>
      </c>
      <c r="D1355" s="130">
        <v>15316</v>
      </c>
      <c r="E1355" s="130" t="s">
        <v>224</v>
      </c>
      <c r="F1355" s="130">
        <v>0.40894487072257102</v>
      </c>
      <c r="G1355" s="130" t="s">
        <v>53</v>
      </c>
      <c r="H1355" s="130" t="s">
        <v>53</v>
      </c>
      <c r="I1355" s="130" t="s">
        <v>66</v>
      </c>
      <c r="J1355" s="130" t="s">
        <v>45</v>
      </c>
      <c r="K1355" s="130" t="s">
        <v>44</v>
      </c>
    </row>
    <row r="1356" spans="1:11" x14ac:dyDescent="0.35">
      <c r="A1356" s="130">
        <v>245</v>
      </c>
      <c r="B1356" s="130">
        <v>37</v>
      </c>
      <c r="C1356" s="130" t="s">
        <v>94</v>
      </c>
      <c r="D1356" s="130">
        <v>15309</v>
      </c>
      <c r="E1356" s="130" t="s">
        <v>224</v>
      </c>
      <c r="F1356" s="130">
        <v>0.40894487072257102</v>
      </c>
      <c r="G1356" s="130" t="s">
        <v>53</v>
      </c>
      <c r="H1356" s="130" t="s">
        <v>53</v>
      </c>
      <c r="I1356" s="130" t="s">
        <v>66</v>
      </c>
      <c r="J1356" s="130" t="s">
        <v>45</v>
      </c>
      <c r="K1356" s="130" t="s">
        <v>44</v>
      </c>
    </row>
    <row r="1357" spans="1:11" x14ac:dyDescent="0.35">
      <c r="A1357" s="130">
        <v>250</v>
      </c>
      <c r="B1357" s="130">
        <v>37</v>
      </c>
      <c r="C1357" s="130" t="s">
        <v>94</v>
      </c>
      <c r="D1357" s="130">
        <v>15447</v>
      </c>
      <c r="E1357" s="130" t="s">
        <v>224</v>
      </c>
      <c r="F1357" s="130">
        <v>0.40894487072257102</v>
      </c>
      <c r="G1357" s="130" t="s">
        <v>53</v>
      </c>
      <c r="H1357" s="130" t="s">
        <v>53</v>
      </c>
      <c r="I1357" s="130" t="s">
        <v>66</v>
      </c>
      <c r="J1357" s="130" t="s">
        <v>45</v>
      </c>
      <c r="K1357" s="130" t="s">
        <v>44</v>
      </c>
    </row>
    <row r="1358" spans="1:11" x14ac:dyDescent="0.35">
      <c r="A1358" s="130">
        <v>255</v>
      </c>
      <c r="B1358" s="130">
        <v>37</v>
      </c>
      <c r="C1358" s="130" t="s">
        <v>94</v>
      </c>
      <c r="D1358" s="130">
        <v>15348</v>
      </c>
      <c r="E1358" s="130" t="s">
        <v>224</v>
      </c>
      <c r="F1358" s="130">
        <v>0.40894487072257102</v>
      </c>
      <c r="G1358" s="130" t="s">
        <v>53</v>
      </c>
      <c r="H1358" s="130" t="s">
        <v>53</v>
      </c>
      <c r="I1358" s="130" t="s">
        <v>66</v>
      </c>
      <c r="J1358" s="130" t="s">
        <v>45</v>
      </c>
      <c r="K1358" s="130" t="s">
        <v>44</v>
      </c>
    </row>
    <row r="1359" spans="1:11" x14ac:dyDescent="0.35">
      <c r="A1359" s="130">
        <v>260</v>
      </c>
      <c r="B1359" s="130">
        <v>37</v>
      </c>
      <c r="C1359" s="130" t="s">
        <v>94</v>
      </c>
      <c r="D1359" s="130">
        <v>15423</v>
      </c>
      <c r="E1359" s="130" t="s">
        <v>224</v>
      </c>
      <c r="F1359" s="130">
        <v>0.40894487072257102</v>
      </c>
      <c r="G1359" s="130" t="s">
        <v>53</v>
      </c>
      <c r="H1359" s="130" t="s">
        <v>53</v>
      </c>
      <c r="I1359" s="130" t="s">
        <v>66</v>
      </c>
      <c r="J1359" s="130" t="s">
        <v>45</v>
      </c>
      <c r="K1359" s="130" t="s">
        <v>44</v>
      </c>
    </row>
    <row r="1360" spans="1:11" x14ac:dyDescent="0.35">
      <c r="A1360" s="130">
        <v>265</v>
      </c>
      <c r="B1360" s="130">
        <v>37</v>
      </c>
      <c r="C1360" s="130" t="s">
        <v>94</v>
      </c>
      <c r="D1360" s="130">
        <v>15314</v>
      </c>
      <c r="E1360" s="130" t="s">
        <v>224</v>
      </c>
      <c r="F1360" s="130">
        <v>0.40894487072257102</v>
      </c>
      <c r="G1360" s="130" t="s">
        <v>53</v>
      </c>
      <c r="H1360" s="130" t="s">
        <v>53</v>
      </c>
      <c r="I1360" s="130" t="s">
        <v>66</v>
      </c>
      <c r="J1360" s="130" t="s">
        <v>45</v>
      </c>
      <c r="K1360" s="130" t="s">
        <v>44</v>
      </c>
    </row>
    <row r="1361" spans="1:11" x14ac:dyDescent="0.35">
      <c r="A1361" s="130">
        <v>270</v>
      </c>
      <c r="B1361" s="130">
        <v>37</v>
      </c>
      <c r="C1361" s="130" t="s">
        <v>94</v>
      </c>
      <c r="D1361" s="130">
        <v>15297</v>
      </c>
      <c r="E1361" s="130" t="s">
        <v>224</v>
      </c>
      <c r="F1361" s="130">
        <v>0.40894487072257102</v>
      </c>
      <c r="G1361" s="130" t="s">
        <v>53</v>
      </c>
      <c r="H1361" s="130" t="s">
        <v>53</v>
      </c>
      <c r="I1361" s="130" t="s">
        <v>66</v>
      </c>
      <c r="J1361" s="130" t="s">
        <v>45</v>
      </c>
      <c r="K1361" s="130" t="s">
        <v>44</v>
      </c>
    </row>
    <row r="1362" spans="1:11" x14ac:dyDescent="0.35">
      <c r="A1362" s="130">
        <v>275</v>
      </c>
      <c r="B1362" s="130">
        <v>37</v>
      </c>
      <c r="C1362" s="130" t="s">
        <v>94</v>
      </c>
      <c r="D1362" s="130">
        <v>15107</v>
      </c>
      <c r="E1362" s="130" t="s">
        <v>224</v>
      </c>
      <c r="F1362" s="130">
        <v>0.40894487072257102</v>
      </c>
      <c r="G1362" s="130" t="s">
        <v>53</v>
      </c>
      <c r="H1362" s="130" t="s">
        <v>53</v>
      </c>
      <c r="I1362" s="130" t="s">
        <v>66</v>
      </c>
      <c r="J1362" s="130" t="s">
        <v>45</v>
      </c>
      <c r="K1362" s="130" t="s">
        <v>44</v>
      </c>
    </row>
    <row r="1363" spans="1:11" x14ac:dyDescent="0.35">
      <c r="A1363" s="130">
        <v>280</v>
      </c>
      <c r="B1363" s="130">
        <v>37</v>
      </c>
      <c r="C1363" s="130" t="s">
        <v>94</v>
      </c>
      <c r="D1363" s="130">
        <v>15342</v>
      </c>
      <c r="E1363" s="130" t="s">
        <v>224</v>
      </c>
      <c r="F1363" s="130">
        <v>0.40894487072257102</v>
      </c>
      <c r="G1363" s="130" t="s">
        <v>53</v>
      </c>
      <c r="H1363" s="130" t="s">
        <v>53</v>
      </c>
      <c r="I1363" s="130" t="s">
        <v>66</v>
      </c>
      <c r="J1363" s="130" t="s">
        <v>45</v>
      </c>
      <c r="K1363" s="130" t="s">
        <v>44</v>
      </c>
    </row>
    <row r="1364" spans="1:11" x14ac:dyDescent="0.35">
      <c r="A1364" s="130">
        <v>285</v>
      </c>
      <c r="B1364" s="130">
        <v>37</v>
      </c>
      <c r="C1364" s="130" t="s">
        <v>94</v>
      </c>
      <c r="D1364" s="130">
        <v>15100</v>
      </c>
      <c r="E1364" s="130" t="s">
        <v>224</v>
      </c>
      <c r="F1364" s="130">
        <v>0.40894487072257102</v>
      </c>
      <c r="G1364" s="130" t="s">
        <v>53</v>
      </c>
      <c r="H1364" s="130" t="s">
        <v>53</v>
      </c>
      <c r="I1364" s="130" t="s">
        <v>66</v>
      </c>
      <c r="J1364" s="130" t="s">
        <v>45</v>
      </c>
      <c r="K1364" s="130" t="s">
        <v>44</v>
      </c>
    </row>
    <row r="1365" spans="1:11" x14ac:dyDescent="0.35">
      <c r="A1365" s="130">
        <v>290</v>
      </c>
      <c r="B1365" s="130">
        <v>37</v>
      </c>
      <c r="C1365" s="130" t="s">
        <v>94</v>
      </c>
      <c r="D1365" s="130">
        <v>15425</v>
      </c>
      <c r="E1365" s="130" t="s">
        <v>224</v>
      </c>
      <c r="F1365" s="130">
        <v>0.40894487072257102</v>
      </c>
      <c r="G1365" s="130" t="s">
        <v>53</v>
      </c>
      <c r="H1365" s="130" t="s">
        <v>53</v>
      </c>
      <c r="I1365" s="130" t="s">
        <v>66</v>
      </c>
      <c r="J1365" s="130" t="s">
        <v>45</v>
      </c>
      <c r="K1365" s="130" t="s">
        <v>44</v>
      </c>
    </row>
    <row r="1366" spans="1:11" x14ac:dyDescent="0.35">
      <c r="A1366" s="130">
        <v>295</v>
      </c>
      <c r="B1366" s="130">
        <v>37</v>
      </c>
      <c r="C1366" s="130" t="s">
        <v>94</v>
      </c>
      <c r="D1366" s="130">
        <v>15187</v>
      </c>
      <c r="E1366" s="130" t="s">
        <v>224</v>
      </c>
      <c r="F1366" s="130">
        <v>0.40894487072257102</v>
      </c>
      <c r="G1366" s="130" t="s">
        <v>53</v>
      </c>
      <c r="H1366" s="130" t="s">
        <v>53</v>
      </c>
      <c r="I1366" s="130" t="s">
        <v>66</v>
      </c>
      <c r="J1366" s="130" t="s">
        <v>45</v>
      </c>
      <c r="K1366" s="130" t="s">
        <v>44</v>
      </c>
    </row>
    <row r="1367" spans="1:11" x14ac:dyDescent="0.35">
      <c r="A1367" s="130">
        <v>300</v>
      </c>
      <c r="B1367" s="130">
        <v>37</v>
      </c>
      <c r="C1367" s="130" t="s">
        <v>94</v>
      </c>
      <c r="D1367" s="130">
        <v>15438</v>
      </c>
      <c r="E1367" s="130" t="s">
        <v>224</v>
      </c>
      <c r="F1367" s="130">
        <v>0.40894487072257102</v>
      </c>
      <c r="G1367" s="130" t="s">
        <v>53</v>
      </c>
      <c r="H1367" s="130" t="s">
        <v>53</v>
      </c>
      <c r="I1367" s="130" t="s">
        <v>66</v>
      </c>
      <c r="J1367" s="130" t="s">
        <v>45</v>
      </c>
      <c r="K1367" s="130" t="s">
        <v>44</v>
      </c>
    </row>
    <row r="1368" spans="1:11" x14ac:dyDescent="0.35">
      <c r="A1368" s="130">
        <v>305</v>
      </c>
      <c r="B1368" s="130">
        <v>37</v>
      </c>
      <c r="C1368" s="130" t="s">
        <v>94</v>
      </c>
      <c r="D1368" s="130">
        <v>15259</v>
      </c>
      <c r="E1368" s="130" t="s">
        <v>224</v>
      </c>
      <c r="F1368" s="130">
        <v>0.40894487072257102</v>
      </c>
      <c r="G1368" s="130" t="s">
        <v>53</v>
      </c>
      <c r="H1368" s="130" t="s">
        <v>53</v>
      </c>
      <c r="I1368" s="130" t="s">
        <v>66</v>
      </c>
      <c r="J1368" s="130" t="s">
        <v>45</v>
      </c>
      <c r="K1368" s="130" t="s">
        <v>44</v>
      </c>
    </row>
    <row r="1369" spans="1:11" x14ac:dyDescent="0.35">
      <c r="A1369" s="130">
        <v>310</v>
      </c>
      <c r="B1369" s="130">
        <v>37</v>
      </c>
      <c r="C1369" s="130" t="s">
        <v>94</v>
      </c>
      <c r="D1369" s="130">
        <v>15151</v>
      </c>
      <c r="E1369" s="130" t="s">
        <v>224</v>
      </c>
      <c r="F1369" s="130">
        <v>0.40894487072257102</v>
      </c>
      <c r="G1369" s="130" t="s">
        <v>53</v>
      </c>
      <c r="H1369" s="130" t="s">
        <v>53</v>
      </c>
      <c r="I1369" s="130" t="s">
        <v>66</v>
      </c>
      <c r="J1369" s="130" t="s">
        <v>45</v>
      </c>
      <c r="K1369" s="130" t="s">
        <v>44</v>
      </c>
    </row>
    <row r="1370" spans="1:11" x14ac:dyDescent="0.35">
      <c r="A1370" s="130">
        <v>315</v>
      </c>
      <c r="B1370" s="130">
        <v>37.1</v>
      </c>
      <c r="C1370" s="130" t="s">
        <v>94</v>
      </c>
      <c r="D1370" s="130">
        <v>15271</v>
      </c>
      <c r="E1370" s="130" t="s">
        <v>224</v>
      </c>
      <c r="F1370" s="130">
        <v>0.40894487072257102</v>
      </c>
      <c r="G1370" s="130" t="s">
        <v>53</v>
      </c>
      <c r="H1370" s="130" t="s">
        <v>53</v>
      </c>
      <c r="I1370" s="130" t="s">
        <v>66</v>
      </c>
      <c r="J1370" s="130" t="s">
        <v>45</v>
      </c>
      <c r="K1370" s="130" t="s">
        <v>44</v>
      </c>
    </row>
    <row r="1371" spans="1:11" x14ac:dyDescent="0.35">
      <c r="A1371" s="130">
        <v>320</v>
      </c>
      <c r="B1371" s="130">
        <v>37</v>
      </c>
      <c r="C1371" s="130" t="s">
        <v>94</v>
      </c>
      <c r="D1371" s="130">
        <v>15285</v>
      </c>
      <c r="E1371" s="130" t="s">
        <v>224</v>
      </c>
      <c r="F1371" s="130">
        <v>0.40894487072257102</v>
      </c>
      <c r="G1371" s="130" t="s">
        <v>53</v>
      </c>
      <c r="H1371" s="130" t="s">
        <v>53</v>
      </c>
      <c r="I1371" s="130" t="s">
        <v>66</v>
      </c>
      <c r="J1371" s="130" t="s">
        <v>45</v>
      </c>
      <c r="K1371" s="130" t="s">
        <v>44</v>
      </c>
    </row>
    <row r="1372" spans="1:11" x14ac:dyDescent="0.35">
      <c r="A1372" s="130">
        <v>325</v>
      </c>
      <c r="B1372" s="130">
        <v>37</v>
      </c>
      <c r="C1372" s="130" t="s">
        <v>94</v>
      </c>
      <c r="D1372" s="130">
        <v>15111</v>
      </c>
      <c r="E1372" s="130" t="s">
        <v>224</v>
      </c>
      <c r="F1372" s="130">
        <v>0.40894487072257102</v>
      </c>
      <c r="G1372" s="130" t="s">
        <v>53</v>
      </c>
      <c r="H1372" s="130" t="s">
        <v>53</v>
      </c>
      <c r="I1372" s="130" t="s">
        <v>66</v>
      </c>
      <c r="J1372" s="130" t="s">
        <v>45</v>
      </c>
      <c r="K1372" s="130" t="s">
        <v>44</v>
      </c>
    </row>
    <row r="1373" spans="1:11" x14ac:dyDescent="0.35">
      <c r="A1373" s="130">
        <v>330</v>
      </c>
      <c r="B1373" s="130">
        <v>37</v>
      </c>
      <c r="C1373" s="130" t="s">
        <v>94</v>
      </c>
      <c r="D1373" s="130">
        <v>15140</v>
      </c>
      <c r="E1373" s="130" t="s">
        <v>224</v>
      </c>
      <c r="F1373" s="130">
        <v>0.40894487072257102</v>
      </c>
      <c r="G1373" s="130" t="s">
        <v>53</v>
      </c>
      <c r="H1373" s="130" t="s">
        <v>53</v>
      </c>
      <c r="I1373" s="130" t="s">
        <v>66</v>
      </c>
      <c r="J1373" s="130" t="s">
        <v>45</v>
      </c>
      <c r="K1373" s="130" t="s">
        <v>44</v>
      </c>
    </row>
    <row r="1374" spans="1:11" x14ac:dyDescent="0.35">
      <c r="A1374" s="130">
        <v>335</v>
      </c>
      <c r="B1374" s="130">
        <v>37</v>
      </c>
      <c r="C1374" s="130" t="s">
        <v>94</v>
      </c>
      <c r="D1374" s="130">
        <v>15205</v>
      </c>
      <c r="E1374" s="130" t="s">
        <v>224</v>
      </c>
      <c r="F1374" s="130">
        <v>0.40894487072257102</v>
      </c>
      <c r="G1374" s="130" t="s">
        <v>53</v>
      </c>
      <c r="H1374" s="130" t="s">
        <v>53</v>
      </c>
      <c r="I1374" s="130" t="s">
        <v>66</v>
      </c>
      <c r="J1374" s="130" t="s">
        <v>45</v>
      </c>
      <c r="K1374" s="130" t="s">
        <v>44</v>
      </c>
    </row>
    <row r="1375" spans="1:11" x14ac:dyDescent="0.35">
      <c r="A1375" s="130">
        <v>340</v>
      </c>
      <c r="B1375" s="130">
        <v>37</v>
      </c>
      <c r="C1375" s="130" t="s">
        <v>94</v>
      </c>
      <c r="D1375" s="130">
        <v>15120</v>
      </c>
      <c r="E1375" s="130" t="s">
        <v>224</v>
      </c>
      <c r="F1375" s="130">
        <v>0.40894487072257102</v>
      </c>
      <c r="G1375" s="130" t="s">
        <v>53</v>
      </c>
      <c r="H1375" s="130" t="s">
        <v>53</v>
      </c>
      <c r="I1375" s="130" t="s">
        <v>66</v>
      </c>
      <c r="J1375" s="130" t="s">
        <v>45</v>
      </c>
      <c r="K1375" s="130" t="s">
        <v>44</v>
      </c>
    </row>
    <row r="1376" spans="1:11" x14ac:dyDescent="0.35">
      <c r="A1376" s="130">
        <v>345</v>
      </c>
      <c r="B1376" s="130">
        <v>37</v>
      </c>
      <c r="C1376" s="130" t="s">
        <v>94</v>
      </c>
      <c r="D1376" s="130">
        <v>15129</v>
      </c>
      <c r="E1376" s="130" t="s">
        <v>224</v>
      </c>
      <c r="F1376" s="130">
        <v>0.40894487072257102</v>
      </c>
      <c r="G1376" s="130" t="s">
        <v>53</v>
      </c>
      <c r="H1376" s="130" t="s">
        <v>53</v>
      </c>
      <c r="I1376" s="130" t="s">
        <v>66</v>
      </c>
      <c r="J1376" s="130" t="s">
        <v>45</v>
      </c>
      <c r="K1376" s="130" t="s">
        <v>44</v>
      </c>
    </row>
    <row r="1377" spans="1:11" x14ac:dyDescent="0.35">
      <c r="A1377" s="130">
        <v>350</v>
      </c>
      <c r="B1377" s="130">
        <v>37</v>
      </c>
      <c r="C1377" s="130" t="s">
        <v>94</v>
      </c>
      <c r="D1377" s="130">
        <v>15253</v>
      </c>
      <c r="E1377" s="130" t="s">
        <v>224</v>
      </c>
      <c r="F1377" s="130">
        <v>0.40894487072257102</v>
      </c>
      <c r="G1377" s="130" t="s">
        <v>53</v>
      </c>
      <c r="H1377" s="130" t="s">
        <v>53</v>
      </c>
      <c r="I1377" s="130" t="s">
        <v>66</v>
      </c>
      <c r="J1377" s="130" t="s">
        <v>45</v>
      </c>
      <c r="K1377" s="130" t="s">
        <v>44</v>
      </c>
    </row>
    <row r="1378" spans="1:11" x14ac:dyDescent="0.35">
      <c r="A1378" s="130">
        <v>355</v>
      </c>
      <c r="B1378" s="130">
        <v>37</v>
      </c>
      <c r="C1378" s="130" t="s">
        <v>94</v>
      </c>
      <c r="D1378" s="130">
        <v>15275</v>
      </c>
      <c r="E1378" s="130" t="s">
        <v>224</v>
      </c>
      <c r="F1378" s="130">
        <v>0.40894487072257102</v>
      </c>
      <c r="G1378" s="130" t="s">
        <v>53</v>
      </c>
      <c r="H1378" s="130" t="s">
        <v>53</v>
      </c>
      <c r="I1378" s="130" t="s">
        <v>66</v>
      </c>
      <c r="J1378" s="130" t="s">
        <v>45</v>
      </c>
      <c r="K1378" s="130" t="s">
        <v>44</v>
      </c>
    </row>
    <row r="1379" spans="1:11" x14ac:dyDescent="0.35">
      <c r="A1379" s="130">
        <v>360</v>
      </c>
      <c r="B1379" s="130">
        <v>37</v>
      </c>
      <c r="C1379" s="130" t="s">
        <v>94</v>
      </c>
      <c r="D1379" s="130">
        <v>15164</v>
      </c>
      <c r="E1379" s="130" t="s">
        <v>224</v>
      </c>
      <c r="F1379" s="130">
        <v>0.40894487072257102</v>
      </c>
      <c r="G1379" s="130" t="s">
        <v>53</v>
      </c>
      <c r="H1379" s="130" t="s">
        <v>53</v>
      </c>
      <c r="I1379" s="130" t="s">
        <v>66</v>
      </c>
      <c r="J1379" s="130" t="s">
        <v>45</v>
      </c>
      <c r="K1379" s="130" t="s">
        <v>44</v>
      </c>
    </row>
    <row r="1380" spans="1:11" x14ac:dyDescent="0.35">
      <c r="A1380" s="130">
        <v>365</v>
      </c>
      <c r="B1380" s="130">
        <v>37</v>
      </c>
      <c r="C1380" s="130" t="s">
        <v>94</v>
      </c>
      <c r="D1380" s="130">
        <v>15373</v>
      </c>
      <c r="E1380" s="130" t="s">
        <v>224</v>
      </c>
      <c r="F1380" s="130">
        <v>0.40894487072257102</v>
      </c>
      <c r="G1380" s="130" t="s">
        <v>53</v>
      </c>
      <c r="H1380" s="130" t="s">
        <v>53</v>
      </c>
      <c r="I1380" s="130" t="s">
        <v>66</v>
      </c>
      <c r="J1380" s="130" t="s">
        <v>45</v>
      </c>
      <c r="K1380" s="130" t="s">
        <v>44</v>
      </c>
    </row>
    <row r="1381" spans="1:11" x14ac:dyDescent="0.35">
      <c r="A1381" s="130">
        <v>370</v>
      </c>
      <c r="B1381" s="130">
        <v>37</v>
      </c>
      <c r="C1381" s="130" t="s">
        <v>94</v>
      </c>
      <c r="D1381" s="130">
        <v>15169</v>
      </c>
      <c r="E1381" s="130" t="s">
        <v>224</v>
      </c>
      <c r="F1381" s="130">
        <v>0.40894487072257102</v>
      </c>
      <c r="G1381" s="130" t="s">
        <v>53</v>
      </c>
      <c r="H1381" s="130" t="s">
        <v>53</v>
      </c>
      <c r="I1381" s="130" t="s">
        <v>66</v>
      </c>
      <c r="J1381" s="130" t="s">
        <v>45</v>
      </c>
      <c r="K1381" s="130" t="s">
        <v>44</v>
      </c>
    </row>
    <row r="1382" spans="1:11" x14ac:dyDescent="0.35">
      <c r="A1382" s="130">
        <v>375</v>
      </c>
      <c r="B1382" s="130">
        <v>37</v>
      </c>
      <c r="C1382" s="130" t="s">
        <v>94</v>
      </c>
      <c r="D1382" s="130">
        <v>15059</v>
      </c>
      <c r="E1382" s="130" t="s">
        <v>224</v>
      </c>
      <c r="F1382" s="130">
        <v>0.40894487072257102</v>
      </c>
      <c r="G1382" s="130" t="s">
        <v>53</v>
      </c>
      <c r="H1382" s="130" t="s">
        <v>53</v>
      </c>
      <c r="I1382" s="130" t="s">
        <v>66</v>
      </c>
      <c r="J1382" s="130" t="s">
        <v>45</v>
      </c>
      <c r="K1382" s="130" t="s">
        <v>44</v>
      </c>
    </row>
    <row r="1383" spans="1:11" x14ac:dyDescent="0.35">
      <c r="A1383" s="130">
        <v>380</v>
      </c>
      <c r="B1383" s="130">
        <v>37</v>
      </c>
      <c r="C1383" s="130" t="s">
        <v>94</v>
      </c>
      <c r="D1383" s="130">
        <v>15130</v>
      </c>
      <c r="E1383" s="130" t="s">
        <v>224</v>
      </c>
      <c r="F1383" s="130">
        <v>0.40894487072257102</v>
      </c>
      <c r="G1383" s="130" t="s">
        <v>53</v>
      </c>
      <c r="H1383" s="130" t="s">
        <v>53</v>
      </c>
      <c r="I1383" s="130" t="s">
        <v>66</v>
      </c>
      <c r="J1383" s="130" t="s">
        <v>45</v>
      </c>
      <c r="K1383" s="130" t="s">
        <v>44</v>
      </c>
    </row>
    <row r="1384" spans="1:11" x14ac:dyDescent="0.35">
      <c r="A1384" s="130">
        <v>385</v>
      </c>
      <c r="B1384" s="130">
        <v>37</v>
      </c>
      <c r="C1384" s="130" t="s">
        <v>94</v>
      </c>
      <c r="D1384" s="130">
        <v>15220</v>
      </c>
      <c r="E1384" s="130" t="s">
        <v>224</v>
      </c>
      <c r="F1384" s="130">
        <v>0.40894487072257102</v>
      </c>
      <c r="G1384" s="130" t="s">
        <v>53</v>
      </c>
      <c r="H1384" s="130" t="s">
        <v>53</v>
      </c>
      <c r="I1384" s="130" t="s">
        <v>66</v>
      </c>
      <c r="J1384" s="130" t="s">
        <v>45</v>
      </c>
      <c r="K1384" s="130" t="s">
        <v>44</v>
      </c>
    </row>
    <row r="1385" spans="1:11" x14ac:dyDescent="0.35">
      <c r="A1385" s="130">
        <v>390</v>
      </c>
      <c r="B1385" s="130">
        <v>37</v>
      </c>
      <c r="C1385" s="130" t="s">
        <v>94</v>
      </c>
      <c r="D1385" s="130">
        <v>15124</v>
      </c>
      <c r="E1385" s="130" t="s">
        <v>224</v>
      </c>
      <c r="F1385" s="130">
        <v>0.40894487072257102</v>
      </c>
      <c r="G1385" s="130" t="s">
        <v>53</v>
      </c>
      <c r="H1385" s="130" t="s">
        <v>53</v>
      </c>
      <c r="I1385" s="130" t="s">
        <v>66</v>
      </c>
      <c r="J1385" s="130" t="s">
        <v>45</v>
      </c>
      <c r="K1385" s="130" t="s">
        <v>44</v>
      </c>
    </row>
    <row r="1386" spans="1:11" x14ac:dyDescent="0.35">
      <c r="A1386" s="130">
        <v>395</v>
      </c>
      <c r="B1386" s="130">
        <v>37</v>
      </c>
      <c r="C1386" s="130" t="s">
        <v>94</v>
      </c>
      <c r="D1386" s="130">
        <v>15000</v>
      </c>
      <c r="E1386" s="130" t="s">
        <v>224</v>
      </c>
      <c r="F1386" s="130">
        <v>0.40894487072257102</v>
      </c>
      <c r="G1386" s="130" t="s">
        <v>53</v>
      </c>
      <c r="H1386" s="130" t="s">
        <v>53</v>
      </c>
      <c r="I1386" s="130" t="s">
        <v>66</v>
      </c>
      <c r="J1386" s="130" t="s">
        <v>45</v>
      </c>
      <c r="K1386" s="130" t="s">
        <v>44</v>
      </c>
    </row>
    <row r="1387" spans="1:11" x14ac:dyDescent="0.35">
      <c r="A1387" s="130">
        <v>400</v>
      </c>
      <c r="B1387" s="130">
        <v>37</v>
      </c>
      <c r="C1387" s="130" t="s">
        <v>94</v>
      </c>
      <c r="D1387" s="130">
        <v>15206</v>
      </c>
      <c r="E1387" s="130" t="s">
        <v>224</v>
      </c>
      <c r="F1387" s="130">
        <v>0.40894487072257102</v>
      </c>
      <c r="G1387" s="130" t="s">
        <v>53</v>
      </c>
      <c r="H1387" s="130" t="s">
        <v>53</v>
      </c>
      <c r="I1387" s="130" t="s">
        <v>66</v>
      </c>
      <c r="J1387" s="130" t="s">
        <v>45</v>
      </c>
      <c r="K1387" s="130" t="s">
        <v>44</v>
      </c>
    </row>
    <row r="1388" spans="1:11" x14ac:dyDescent="0.35">
      <c r="A1388" s="130">
        <v>405</v>
      </c>
      <c r="B1388" s="130">
        <v>37</v>
      </c>
      <c r="C1388" s="130" t="s">
        <v>94</v>
      </c>
      <c r="D1388" s="130">
        <v>15084</v>
      </c>
      <c r="E1388" s="130" t="s">
        <v>224</v>
      </c>
      <c r="F1388" s="130">
        <v>0.40894487072257102</v>
      </c>
      <c r="G1388" s="130" t="s">
        <v>53</v>
      </c>
      <c r="H1388" s="130" t="s">
        <v>53</v>
      </c>
      <c r="I1388" s="130" t="s">
        <v>66</v>
      </c>
      <c r="J1388" s="130" t="s">
        <v>45</v>
      </c>
      <c r="K1388" s="130" t="s">
        <v>44</v>
      </c>
    </row>
    <row r="1389" spans="1:11" x14ac:dyDescent="0.35">
      <c r="A1389" s="130">
        <v>410</v>
      </c>
      <c r="B1389" s="130">
        <v>37</v>
      </c>
      <c r="C1389" s="130" t="s">
        <v>94</v>
      </c>
      <c r="D1389" s="130">
        <v>15219</v>
      </c>
      <c r="E1389" s="130" t="s">
        <v>224</v>
      </c>
      <c r="F1389" s="130">
        <v>0.40894487072257102</v>
      </c>
      <c r="G1389" s="130" t="s">
        <v>53</v>
      </c>
      <c r="H1389" s="130" t="s">
        <v>53</v>
      </c>
      <c r="I1389" s="130" t="s">
        <v>66</v>
      </c>
      <c r="J1389" s="130" t="s">
        <v>45</v>
      </c>
      <c r="K1389" s="130" t="s">
        <v>44</v>
      </c>
    </row>
    <row r="1390" spans="1:11" x14ac:dyDescent="0.35">
      <c r="A1390" s="130">
        <v>415</v>
      </c>
      <c r="B1390" s="130">
        <v>37</v>
      </c>
      <c r="C1390" s="130" t="s">
        <v>94</v>
      </c>
      <c r="D1390" s="130">
        <v>15258</v>
      </c>
      <c r="E1390" s="130" t="s">
        <v>224</v>
      </c>
      <c r="F1390" s="130">
        <v>0.40894487072257102</v>
      </c>
      <c r="G1390" s="130" t="s">
        <v>53</v>
      </c>
      <c r="H1390" s="130" t="s">
        <v>53</v>
      </c>
      <c r="I1390" s="130" t="s">
        <v>66</v>
      </c>
      <c r="J1390" s="130" t="s">
        <v>45</v>
      </c>
      <c r="K1390" s="130" t="s">
        <v>44</v>
      </c>
    </row>
    <row r="1391" spans="1:11" x14ac:dyDescent="0.35">
      <c r="A1391" s="130">
        <v>420</v>
      </c>
      <c r="B1391" s="130">
        <v>37</v>
      </c>
      <c r="C1391" s="130" t="s">
        <v>94</v>
      </c>
      <c r="D1391" s="130">
        <v>15125</v>
      </c>
      <c r="E1391" s="130" t="s">
        <v>224</v>
      </c>
      <c r="F1391" s="130">
        <v>0.40894487072257102</v>
      </c>
      <c r="G1391" s="130" t="s">
        <v>53</v>
      </c>
      <c r="H1391" s="130" t="s">
        <v>53</v>
      </c>
      <c r="I1391" s="130" t="s">
        <v>66</v>
      </c>
      <c r="J1391" s="130" t="s">
        <v>45</v>
      </c>
      <c r="K1391" s="130" t="s">
        <v>44</v>
      </c>
    </row>
    <row r="1392" spans="1:11" x14ac:dyDescent="0.35">
      <c r="A1392" s="130">
        <v>425</v>
      </c>
      <c r="B1392" s="130">
        <v>37</v>
      </c>
      <c r="C1392" s="130" t="s">
        <v>94</v>
      </c>
      <c r="D1392" s="130">
        <v>15011</v>
      </c>
      <c r="E1392" s="130" t="s">
        <v>224</v>
      </c>
      <c r="F1392" s="130">
        <v>0.40894487072257102</v>
      </c>
      <c r="G1392" s="130" t="s">
        <v>53</v>
      </c>
      <c r="H1392" s="130" t="s">
        <v>53</v>
      </c>
      <c r="I1392" s="130" t="s">
        <v>66</v>
      </c>
      <c r="J1392" s="130" t="s">
        <v>45</v>
      </c>
      <c r="K1392" s="130" t="s">
        <v>44</v>
      </c>
    </row>
    <row r="1393" spans="1:11" x14ac:dyDescent="0.35">
      <c r="A1393" s="130">
        <v>430</v>
      </c>
      <c r="B1393" s="130">
        <v>37</v>
      </c>
      <c r="C1393" s="130" t="s">
        <v>94</v>
      </c>
      <c r="D1393" s="130">
        <v>15144</v>
      </c>
      <c r="E1393" s="130" t="s">
        <v>224</v>
      </c>
      <c r="F1393" s="130">
        <v>0.40894487072257102</v>
      </c>
      <c r="G1393" s="130" t="s">
        <v>53</v>
      </c>
      <c r="H1393" s="130" t="s">
        <v>53</v>
      </c>
      <c r="I1393" s="130" t="s">
        <v>66</v>
      </c>
      <c r="J1393" s="130" t="s">
        <v>45</v>
      </c>
      <c r="K1393" s="130" t="s">
        <v>44</v>
      </c>
    </row>
    <row r="1394" spans="1:11" x14ac:dyDescent="0.35">
      <c r="A1394" s="130">
        <v>435</v>
      </c>
      <c r="B1394" s="130">
        <v>37.1</v>
      </c>
      <c r="C1394" s="130" t="s">
        <v>94</v>
      </c>
      <c r="D1394" s="130">
        <v>15055</v>
      </c>
      <c r="E1394" s="130" t="s">
        <v>224</v>
      </c>
      <c r="F1394" s="130">
        <v>0.40894487072257102</v>
      </c>
      <c r="G1394" s="130" t="s">
        <v>53</v>
      </c>
      <c r="H1394" s="130" t="s">
        <v>53</v>
      </c>
      <c r="I1394" s="130" t="s">
        <v>66</v>
      </c>
      <c r="J1394" s="130" t="s">
        <v>45</v>
      </c>
      <c r="K1394" s="130" t="s">
        <v>44</v>
      </c>
    </row>
    <row r="1395" spans="1:11" x14ac:dyDescent="0.35">
      <c r="A1395" s="130">
        <v>440</v>
      </c>
      <c r="B1395" s="130">
        <v>37</v>
      </c>
      <c r="C1395" s="130" t="s">
        <v>94</v>
      </c>
      <c r="D1395" s="130">
        <v>15085</v>
      </c>
      <c r="E1395" s="130" t="s">
        <v>224</v>
      </c>
      <c r="F1395" s="130">
        <v>0.40894487072257102</v>
      </c>
      <c r="G1395" s="130" t="s">
        <v>53</v>
      </c>
      <c r="H1395" s="130" t="s">
        <v>53</v>
      </c>
      <c r="I1395" s="130" t="s">
        <v>66</v>
      </c>
      <c r="J1395" s="130" t="s">
        <v>45</v>
      </c>
      <c r="K1395" s="130" t="s">
        <v>44</v>
      </c>
    </row>
    <row r="1396" spans="1:11" x14ac:dyDescent="0.35">
      <c r="A1396" s="130">
        <v>445</v>
      </c>
      <c r="B1396" s="130">
        <v>37</v>
      </c>
      <c r="C1396" s="130" t="s">
        <v>94</v>
      </c>
      <c r="D1396" s="130">
        <v>14990</v>
      </c>
      <c r="E1396" s="130" t="s">
        <v>224</v>
      </c>
      <c r="F1396" s="130">
        <v>0.40894487072257102</v>
      </c>
      <c r="G1396" s="130" t="s">
        <v>53</v>
      </c>
      <c r="H1396" s="130" t="s">
        <v>53</v>
      </c>
      <c r="I1396" s="130" t="s">
        <v>66</v>
      </c>
      <c r="J1396" s="130" t="s">
        <v>45</v>
      </c>
      <c r="K1396" s="130" t="s">
        <v>44</v>
      </c>
    </row>
    <row r="1397" spans="1:11" x14ac:dyDescent="0.35">
      <c r="A1397" s="130">
        <v>450</v>
      </c>
      <c r="B1397" s="130">
        <v>37</v>
      </c>
      <c r="C1397" s="130" t="s">
        <v>94</v>
      </c>
      <c r="D1397" s="130">
        <v>15064</v>
      </c>
      <c r="E1397" s="130" t="s">
        <v>224</v>
      </c>
      <c r="F1397" s="130">
        <v>0.40894487072257102</v>
      </c>
      <c r="G1397" s="130" t="s">
        <v>53</v>
      </c>
      <c r="H1397" s="130" t="s">
        <v>53</v>
      </c>
      <c r="I1397" s="130" t="s">
        <v>66</v>
      </c>
      <c r="J1397" s="130" t="s">
        <v>45</v>
      </c>
      <c r="K1397" s="130" t="s">
        <v>44</v>
      </c>
    </row>
    <row r="1398" spans="1:11" x14ac:dyDescent="0.35">
      <c r="A1398" s="130">
        <v>455</v>
      </c>
      <c r="B1398" s="130">
        <v>37</v>
      </c>
      <c r="C1398" s="130" t="s">
        <v>94</v>
      </c>
      <c r="D1398" s="130">
        <v>15110</v>
      </c>
      <c r="E1398" s="130" t="s">
        <v>224</v>
      </c>
      <c r="F1398" s="130">
        <v>0.40894487072257102</v>
      </c>
      <c r="G1398" s="130" t="s">
        <v>53</v>
      </c>
      <c r="H1398" s="130" t="s">
        <v>53</v>
      </c>
      <c r="I1398" s="130" t="s">
        <v>66</v>
      </c>
      <c r="J1398" s="130" t="s">
        <v>45</v>
      </c>
      <c r="K1398" s="130" t="s">
        <v>44</v>
      </c>
    </row>
    <row r="1399" spans="1:11" x14ac:dyDescent="0.35">
      <c r="A1399" s="130">
        <v>460</v>
      </c>
      <c r="B1399" s="130">
        <v>37</v>
      </c>
      <c r="C1399" s="130" t="s">
        <v>94</v>
      </c>
      <c r="D1399" s="130">
        <v>15044</v>
      </c>
      <c r="E1399" s="130" t="s">
        <v>224</v>
      </c>
      <c r="F1399" s="130">
        <v>0.40894487072257102</v>
      </c>
      <c r="G1399" s="130" t="s">
        <v>53</v>
      </c>
      <c r="H1399" s="130" t="s">
        <v>53</v>
      </c>
      <c r="I1399" s="130" t="s">
        <v>66</v>
      </c>
      <c r="J1399" s="130" t="s">
        <v>45</v>
      </c>
      <c r="K1399" s="130" t="s">
        <v>44</v>
      </c>
    </row>
    <row r="1400" spans="1:11" x14ac:dyDescent="0.35">
      <c r="A1400" s="130">
        <v>465</v>
      </c>
      <c r="B1400" s="130">
        <v>37</v>
      </c>
      <c r="C1400" s="130" t="s">
        <v>94</v>
      </c>
      <c r="D1400" s="130">
        <v>14966</v>
      </c>
      <c r="E1400" s="130" t="s">
        <v>224</v>
      </c>
      <c r="F1400" s="130">
        <v>0.40894487072257102</v>
      </c>
      <c r="G1400" s="130" t="s">
        <v>53</v>
      </c>
      <c r="H1400" s="130" t="s">
        <v>53</v>
      </c>
      <c r="I1400" s="130" t="s">
        <v>66</v>
      </c>
      <c r="J1400" s="130" t="s">
        <v>45</v>
      </c>
      <c r="K1400" s="130" t="s">
        <v>44</v>
      </c>
    </row>
    <row r="1401" spans="1:11" x14ac:dyDescent="0.35">
      <c r="A1401" s="130">
        <v>470</v>
      </c>
      <c r="B1401" s="130">
        <v>37</v>
      </c>
      <c r="C1401" s="130" t="s">
        <v>94</v>
      </c>
      <c r="D1401" s="130">
        <v>14887</v>
      </c>
      <c r="E1401" s="130" t="s">
        <v>224</v>
      </c>
      <c r="F1401" s="130">
        <v>0.40894487072257102</v>
      </c>
      <c r="G1401" s="130" t="s">
        <v>53</v>
      </c>
      <c r="H1401" s="130" t="s">
        <v>53</v>
      </c>
      <c r="I1401" s="130" t="s">
        <v>66</v>
      </c>
      <c r="J1401" s="130" t="s">
        <v>45</v>
      </c>
      <c r="K1401" s="130" t="s">
        <v>44</v>
      </c>
    </row>
    <row r="1402" spans="1:11" x14ac:dyDescent="0.35">
      <c r="A1402" s="130">
        <v>475</v>
      </c>
      <c r="B1402" s="130">
        <v>37</v>
      </c>
      <c r="C1402" s="130" t="s">
        <v>94</v>
      </c>
      <c r="D1402" s="130">
        <v>15085</v>
      </c>
      <c r="E1402" s="130" t="s">
        <v>224</v>
      </c>
      <c r="F1402" s="130">
        <v>0.40894487072257102</v>
      </c>
      <c r="G1402" s="130" t="s">
        <v>53</v>
      </c>
      <c r="H1402" s="130" t="s">
        <v>53</v>
      </c>
      <c r="I1402" s="130" t="s">
        <v>66</v>
      </c>
      <c r="J1402" s="130" t="s">
        <v>45</v>
      </c>
      <c r="K1402" s="130" t="s">
        <v>44</v>
      </c>
    </row>
    <row r="1403" spans="1:11" x14ac:dyDescent="0.35">
      <c r="A1403" s="130">
        <v>480</v>
      </c>
      <c r="B1403" s="130">
        <v>37</v>
      </c>
      <c r="C1403" s="130" t="s">
        <v>94</v>
      </c>
      <c r="D1403" s="130">
        <v>14927</v>
      </c>
      <c r="E1403" s="130" t="s">
        <v>224</v>
      </c>
      <c r="F1403" s="130">
        <v>0.40894487072257102</v>
      </c>
      <c r="G1403" s="130" t="s">
        <v>53</v>
      </c>
      <c r="H1403" s="130" t="s">
        <v>53</v>
      </c>
      <c r="I1403" s="130" t="s">
        <v>66</v>
      </c>
      <c r="J1403" s="130" t="s">
        <v>45</v>
      </c>
      <c r="K1403" s="130" t="s">
        <v>44</v>
      </c>
    </row>
    <row r="1404" spans="1:11" x14ac:dyDescent="0.35">
      <c r="A1404" s="130">
        <v>485</v>
      </c>
      <c r="B1404" s="130">
        <v>37</v>
      </c>
      <c r="C1404" s="130" t="s">
        <v>94</v>
      </c>
      <c r="D1404" s="130">
        <v>15034</v>
      </c>
      <c r="E1404" s="130" t="s">
        <v>224</v>
      </c>
      <c r="F1404" s="130">
        <v>0.40894487072257102</v>
      </c>
      <c r="G1404" s="130" t="s">
        <v>53</v>
      </c>
      <c r="H1404" s="130" t="s">
        <v>53</v>
      </c>
      <c r="I1404" s="130" t="s">
        <v>66</v>
      </c>
      <c r="J1404" s="130" t="s">
        <v>45</v>
      </c>
      <c r="K1404" s="130" t="s">
        <v>44</v>
      </c>
    </row>
    <row r="1405" spans="1:11" x14ac:dyDescent="0.35">
      <c r="A1405" s="130">
        <v>490</v>
      </c>
      <c r="B1405" s="130">
        <v>37</v>
      </c>
      <c r="C1405" s="130" t="s">
        <v>94</v>
      </c>
      <c r="D1405" s="130">
        <v>15193</v>
      </c>
      <c r="E1405" s="130" t="s">
        <v>224</v>
      </c>
      <c r="F1405" s="130">
        <v>0.40894487072257102</v>
      </c>
      <c r="G1405" s="130" t="s">
        <v>53</v>
      </c>
      <c r="H1405" s="130" t="s">
        <v>53</v>
      </c>
      <c r="I1405" s="130" t="s">
        <v>66</v>
      </c>
      <c r="J1405" s="130" t="s">
        <v>45</v>
      </c>
      <c r="K1405" s="130" t="s">
        <v>44</v>
      </c>
    </row>
    <row r="1406" spans="1:11" x14ac:dyDescent="0.35">
      <c r="A1406" s="130">
        <v>495</v>
      </c>
      <c r="B1406" s="130">
        <v>37</v>
      </c>
      <c r="C1406" s="130" t="s">
        <v>94</v>
      </c>
      <c r="D1406" s="130">
        <v>15039</v>
      </c>
      <c r="E1406" s="130" t="s">
        <v>224</v>
      </c>
      <c r="F1406" s="130">
        <v>0.40894487072257102</v>
      </c>
      <c r="G1406" s="130" t="s">
        <v>53</v>
      </c>
      <c r="H1406" s="130" t="s">
        <v>53</v>
      </c>
      <c r="I1406" s="130" t="s">
        <v>66</v>
      </c>
      <c r="J1406" s="130" t="s">
        <v>45</v>
      </c>
      <c r="K1406" s="130" t="s">
        <v>44</v>
      </c>
    </row>
    <row r="1407" spans="1:11" x14ac:dyDescent="0.35">
      <c r="A1407" s="130">
        <v>500</v>
      </c>
      <c r="B1407" s="130">
        <v>37</v>
      </c>
      <c r="C1407" s="130" t="s">
        <v>94</v>
      </c>
      <c r="D1407" s="130">
        <v>14974</v>
      </c>
      <c r="E1407" s="130" t="s">
        <v>224</v>
      </c>
      <c r="F1407" s="130">
        <v>0.40894487072257102</v>
      </c>
      <c r="G1407" s="130" t="s">
        <v>53</v>
      </c>
      <c r="H1407" s="130" t="s">
        <v>53</v>
      </c>
      <c r="I1407" s="130" t="s">
        <v>66</v>
      </c>
      <c r="J1407" s="130" t="s">
        <v>45</v>
      </c>
      <c r="K1407" s="130" t="s">
        <v>44</v>
      </c>
    </row>
    <row r="1408" spans="1:11" x14ac:dyDescent="0.35">
      <c r="A1408" s="130">
        <v>505</v>
      </c>
      <c r="B1408" s="130">
        <v>37</v>
      </c>
      <c r="C1408" s="130" t="s">
        <v>94</v>
      </c>
      <c r="D1408" s="130">
        <v>15008</v>
      </c>
      <c r="E1408" s="130" t="s">
        <v>224</v>
      </c>
      <c r="F1408" s="130">
        <v>0.40894487072257102</v>
      </c>
      <c r="G1408" s="130" t="s">
        <v>53</v>
      </c>
      <c r="H1408" s="130" t="s">
        <v>53</v>
      </c>
      <c r="I1408" s="130" t="s">
        <v>66</v>
      </c>
      <c r="J1408" s="130" t="s">
        <v>45</v>
      </c>
      <c r="K1408" s="130" t="s">
        <v>44</v>
      </c>
    </row>
    <row r="1409" spans="1:11" x14ac:dyDescent="0.35">
      <c r="A1409" s="130">
        <v>510</v>
      </c>
      <c r="B1409" s="130">
        <v>37</v>
      </c>
      <c r="C1409" s="130" t="s">
        <v>94</v>
      </c>
      <c r="D1409" s="130">
        <v>15227</v>
      </c>
      <c r="E1409" s="130" t="s">
        <v>224</v>
      </c>
      <c r="F1409" s="130">
        <v>0.40894487072257102</v>
      </c>
      <c r="G1409" s="130" t="s">
        <v>53</v>
      </c>
      <c r="H1409" s="130" t="s">
        <v>53</v>
      </c>
      <c r="I1409" s="130" t="s">
        <v>66</v>
      </c>
      <c r="J1409" s="130" t="s">
        <v>45</v>
      </c>
      <c r="K1409" s="130" t="s">
        <v>44</v>
      </c>
    </row>
    <row r="1410" spans="1:11" x14ac:dyDescent="0.35">
      <c r="A1410" s="130">
        <v>515</v>
      </c>
      <c r="B1410" s="130">
        <v>37</v>
      </c>
      <c r="C1410" s="130" t="s">
        <v>94</v>
      </c>
      <c r="D1410" s="130">
        <v>15151</v>
      </c>
      <c r="E1410" s="130" t="s">
        <v>224</v>
      </c>
      <c r="F1410" s="130">
        <v>0.40894487072257102</v>
      </c>
      <c r="G1410" s="130" t="s">
        <v>53</v>
      </c>
      <c r="H1410" s="130" t="s">
        <v>53</v>
      </c>
      <c r="I1410" s="130" t="s">
        <v>66</v>
      </c>
      <c r="J1410" s="130" t="s">
        <v>45</v>
      </c>
      <c r="K1410" s="130" t="s">
        <v>44</v>
      </c>
    </row>
    <row r="1411" spans="1:11" x14ac:dyDescent="0.35">
      <c r="A1411" s="130">
        <v>520</v>
      </c>
      <c r="B1411" s="130">
        <v>37</v>
      </c>
      <c r="C1411" s="130" t="s">
        <v>94</v>
      </c>
      <c r="D1411" s="130">
        <v>14895</v>
      </c>
      <c r="E1411" s="130" t="s">
        <v>224</v>
      </c>
      <c r="F1411" s="130">
        <v>0.40894487072257102</v>
      </c>
      <c r="G1411" s="130" t="s">
        <v>53</v>
      </c>
      <c r="H1411" s="130" t="s">
        <v>53</v>
      </c>
      <c r="I1411" s="130" t="s">
        <v>66</v>
      </c>
      <c r="J1411" s="130" t="s">
        <v>45</v>
      </c>
      <c r="K1411" s="130" t="s">
        <v>44</v>
      </c>
    </row>
    <row r="1412" spans="1:11" x14ac:dyDescent="0.35">
      <c r="A1412" s="130">
        <v>525</v>
      </c>
      <c r="B1412" s="130">
        <v>37</v>
      </c>
      <c r="C1412" s="130" t="s">
        <v>94</v>
      </c>
      <c r="D1412" s="130">
        <v>15001</v>
      </c>
      <c r="E1412" s="130" t="s">
        <v>224</v>
      </c>
      <c r="F1412" s="130">
        <v>0.40894487072257102</v>
      </c>
      <c r="G1412" s="130" t="s">
        <v>53</v>
      </c>
      <c r="H1412" s="130" t="s">
        <v>53</v>
      </c>
      <c r="I1412" s="130" t="s">
        <v>66</v>
      </c>
      <c r="J1412" s="130" t="s">
        <v>45</v>
      </c>
      <c r="K1412" s="130" t="s">
        <v>44</v>
      </c>
    </row>
    <row r="1413" spans="1:11" x14ac:dyDescent="0.35">
      <c r="A1413" s="130">
        <v>530</v>
      </c>
      <c r="B1413" s="130">
        <v>37</v>
      </c>
      <c r="C1413" s="130" t="s">
        <v>94</v>
      </c>
      <c r="D1413" s="130">
        <v>15130</v>
      </c>
      <c r="E1413" s="130" t="s">
        <v>224</v>
      </c>
      <c r="F1413" s="130">
        <v>0.40894487072257102</v>
      </c>
      <c r="G1413" s="130" t="s">
        <v>53</v>
      </c>
      <c r="H1413" s="130" t="s">
        <v>53</v>
      </c>
      <c r="I1413" s="130" t="s">
        <v>66</v>
      </c>
      <c r="J1413" s="130" t="s">
        <v>45</v>
      </c>
      <c r="K1413" s="130" t="s">
        <v>44</v>
      </c>
    </row>
    <row r="1414" spans="1:11" x14ac:dyDescent="0.35">
      <c r="A1414" s="130">
        <v>535</v>
      </c>
      <c r="B1414" s="130">
        <v>37</v>
      </c>
      <c r="C1414" s="130" t="s">
        <v>94</v>
      </c>
      <c r="D1414" s="130">
        <v>15175</v>
      </c>
      <c r="E1414" s="130" t="s">
        <v>224</v>
      </c>
      <c r="F1414" s="130">
        <v>0.40894487072257102</v>
      </c>
      <c r="G1414" s="130" t="s">
        <v>53</v>
      </c>
      <c r="H1414" s="130" t="s">
        <v>53</v>
      </c>
      <c r="I1414" s="130" t="s">
        <v>66</v>
      </c>
      <c r="J1414" s="130" t="s">
        <v>45</v>
      </c>
      <c r="K1414" s="130" t="s">
        <v>44</v>
      </c>
    </row>
    <row r="1415" spans="1:11" x14ac:dyDescent="0.35">
      <c r="A1415" s="130">
        <v>540</v>
      </c>
      <c r="B1415" s="130">
        <v>37</v>
      </c>
      <c r="C1415" s="130" t="s">
        <v>94</v>
      </c>
      <c r="D1415" s="130">
        <v>15070</v>
      </c>
      <c r="E1415" s="130" t="s">
        <v>224</v>
      </c>
      <c r="F1415" s="130">
        <v>0.40894487072257102</v>
      </c>
      <c r="G1415" s="130" t="s">
        <v>53</v>
      </c>
      <c r="H1415" s="130" t="s">
        <v>53</v>
      </c>
      <c r="I1415" s="130" t="s">
        <v>66</v>
      </c>
      <c r="J1415" s="130" t="s">
        <v>45</v>
      </c>
      <c r="K1415" s="130" t="s">
        <v>44</v>
      </c>
    </row>
    <row r="1416" spans="1:11" x14ac:dyDescent="0.35">
      <c r="A1416" s="130">
        <v>545</v>
      </c>
      <c r="B1416" s="130">
        <v>37</v>
      </c>
      <c r="C1416" s="130" t="s">
        <v>94</v>
      </c>
      <c r="D1416" s="130">
        <v>15121</v>
      </c>
      <c r="E1416" s="130" t="s">
        <v>224</v>
      </c>
      <c r="F1416" s="130">
        <v>0.40894487072257102</v>
      </c>
      <c r="G1416" s="130" t="s">
        <v>53</v>
      </c>
      <c r="H1416" s="130" t="s">
        <v>53</v>
      </c>
      <c r="I1416" s="130" t="s">
        <v>66</v>
      </c>
      <c r="J1416" s="130" t="s">
        <v>45</v>
      </c>
      <c r="K1416" s="130" t="s">
        <v>44</v>
      </c>
    </row>
    <row r="1417" spans="1:11" x14ac:dyDescent="0.35">
      <c r="A1417" s="130">
        <v>550</v>
      </c>
      <c r="B1417" s="130">
        <v>37</v>
      </c>
      <c r="C1417" s="130" t="s">
        <v>94</v>
      </c>
      <c r="D1417" s="130">
        <v>15069</v>
      </c>
      <c r="E1417" s="130" t="s">
        <v>224</v>
      </c>
      <c r="F1417" s="130">
        <v>0.40894487072257102</v>
      </c>
      <c r="G1417" s="130" t="s">
        <v>53</v>
      </c>
      <c r="H1417" s="130" t="s">
        <v>53</v>
      </c>
      <c r="I1417" s="130" t="s">
        <v>66</v>
      </c>
      <c r="J1417" s="130" t="s">
        <v>45</v>
      </c>
      <c r="K1417" s="130" t="s">
        <v>44</v>
      </c>
    </row>
    <row r="1418" spans="1:11" x14ac:dyDescent="0.35">
      <c r="A1418" s="130">
        <v>555</v>
      </c>
      <c r="B1418" s="130">
        <v>37</v>
      </c>
      <c r="C1418" s="130" t="s">
        <v>94</v>
      </c>
      <c r="D1418" s="130">
        <v>14994</v>
      </c>
      <c r="E1418" s="130" t="s">
        <v>224</v>
      </c>
      <c r="F1418" s="130">
        <v>0.40894487072257102</v>
      </c>
      <c r="G1418" s="130" t="s">
        <v>53</v>
      </c>
      <c r="H1418" s="130" t="s">
        <v>53</v>
      </c>
      <c r="I1418" s="130" t="s">
        <v>66</v>
      </c>
      <c r="J1418" s="130" t="s">
        <v>45</v>
      </c>
      <c r="K1418" s="130" t="s">
        <v>44</v>
      </c>
    </row>
    <row r="1419" spans="1:11" x14ac:dyDescent="0.35">
      <c r="A1419" s="130">
        <v>560</v>
      </c>
      <c r="B1419" s="130">
        <v>37</v>
      </c>
      <c r="C1419" s="130" t="s">
        <v>94</v>
      </c>
      <c r="D1419" s="130">
        <v>14972</v>
      </c>
      <c r="E1419" s="130" t="s">
        <v>224</v>
      </c>
      <c r="F1419" s="130">
        <v>0.40894487072257102</v>
      </c>
      <c r="G1419" s="130" t="s">
        <v>53</v>
      </c>
      <c r="H1419" s="130" t="s">
        <v>53</v>
      </c>
      <c r="I1419" s="130" t="s">
        <v>66</v>
      </c>
      <c r="J1419" s="130" t="s">
        <v>45</v>
      </c>
      <c r="K1419" s="130" t="s">
        <v>44</v>
      </c>
    </row>
    <row r="1420" spans="1:11" x14ac:dyDescent="0.35">
      <c r="A1420" s="130">
        <v>565</v>
      </c>
      <c r="B1420" s="130">
        <v>37</v>
      </c>
      <c r="C1420" s="130" t="s">
        <v>94</v>
      </c>
      <c r="D1420" s="130">
        <v>15082</v>
      </c>
      <c r="E1420" s="130" t="s">
        <v>224</v>
      </c>
      <c r="F1420" s="130">
        <v>0.40894487072257102</v>
      </c>
      <c r="G1420" s="130" t="s">
        <v>53</v>
      </c>
      <c r="H1420" s="130" t="s">
        <v>53</v>
      </c>
      <c r="I1420" s="130" t="s">
        <v>66</v>
      </c>
      <c r="J1420" s="130" t="s">
        <v>45</v>
      </c>
      <c r="K1420" s="130" t="s">
        <v>44</v>
      </c>
    </row>
    <row r="1421" spans="1:11" x14ac:dyDescent="0.35">
      <c r="A1421" s="130">
        <v>570</v>
      </c>
      <c r="B1421" s="130">
        <v>37</v>
      </c>
      <c r="C1421" s="130" t="s">
        <v>94</v>
      </c>
      <c r="D1421" s="130">
        <v>15069</v>
      </c>
      <c r="E1421" s="130" t="s">
        <v>224</v>
      </c>
      <c r="F1421" s="130">
        <v>0.40894487072257102</v>
      </c>
      <c r="G1421" s="130" t="s">
        <v>53</v>
      </c>
      <c r="H1421" s="130" t="s">
        <v>53</v>
      </c>
      <c r="I1421" s="130" t="s">
        <v>66</v>
      </c>
      <c r="J1421" s="130" t="s">
        <v>45</v>
      </c>
      <c r="K1421" s="130" t="s">
        <v>44</v>
      </c>
    </row>
    <row r="1422" spans="1:11" x14ac:dyDescent="0.35">
      <c r="A1422" s="130">
        <v>575</v>
      </c>
      <c r="B1422" s="130">
        <v>37</v>
      </c>
      <c r="C1422" s="130" t="s">
        <v>94</v>
      </c>
      <c r="D1422" s="130">
        <v>14963</v>
      </c>
      <c r="E1422" s="130" t="s">
        <v>224</v>
      </c>
      <c r="F1422" s="130">
        <v>0.40894487072257102</v>
      </c>
      <c r="G1422" s="130" t="s">
        <v>53</v>
      </c>
      <c r="H1422" s="130" t="s">
        <v>53</v>
      </c>
      <c r="I1422" s="130" t="s">
        <v>66</v>
      </c>
      <c r="J1422" s="130" t="s">
        <v>45</v>
      </c>
      <c r="K1422" s="130" t="s">
        <v>44</v>
      </c>
    </row>
    <row r="1423" spans="1:11" x14ac:dyDescent="0.35">
      <c r="A1423" s="130">
        <v>580</v>
      </c>
      <c r="B1423" s="130">
        <v>37</v>
      </c>
      <c r="C1423" s="130" t="s">
        <v>94</v>
      </c>
      <c r="D1423" s="130">
        <v>15054</v>
      </c>
      <c r="E1423" s="130" t="s">
        <v>224</v>
      </c>
      <c r="F1423" s="130">
        <v>0.40894487072257102</v>
      </c>
      <c r="G1423" s="130" t="s">
        <v>53</v>
      </c>
      <c r="H1423" s="130" t="s">
        <v>53</v>
      </c>
      <c r="I1423" s="130" t="s">
        <v>66</v>
      </c>
      <c r="J1423" s="130" t="s">
        <v>45</v>
      </c>
      <c r="K1423" s="130" t="s">
        <v>44</v>
      </c>
    </row>
    <row r="1424" spans="1:11" x14ac:dyDescent="0.35">
      <c r="A1424" s="130">
        <v>585</v>
      </c>
      <c r="B1424" s="130">
        <v>37</v>
      </c>
      <c r="C1424" s="130" t="s">
        <v>94</v>
      </c>
      <c r="D1424" s="130">
        <v>15178</v>
      </c>
      <c r="E1424" s="130" t="s">
        <v>224</v>
      </c>
      <c r="F1424" s="130">
        <v>0.40894487072257102</v>
      </c>
      <c r="G1424" s="130" t="s">
        <v>53</v>
      </c>
      <c r="H1424" s="130" t="s">
        <v>53</v>
      </c>
      <c r="I1424" s="130" t="s">
        <v>66</v>
      </c>
      <c r="J1424" s="130" t="s">
        <v>45</v>
      </c>
      <c r="K1424" s="130" t="s">
        <v>44</v>
      </c>
    </row>
    <row r="1425" spans="1:11" x14ac:dyDescent="0.35">
      <c r="A1425" s="130">
        <v>590</v>
      </c>
      <c r="B1425" s="130">
        <v>37</v>
      </c>
      <c r="C1425" s="130" t="s">
        <v>94</v>
      </c>
      <c r="D1425" s="130">
        <v>15099</v>
      </c>
      <c r="E1425" s="130" t="s">
        <v>224</v>
      </c>
      <c r="F1425" s="130">
        <v>0.40894487072257102</v>
      </c>
      <c r="G1425" s="130" t="s">
        <v>53</v>
      </c>
      <c r="H1425" s="130" t="s">
        <v>53</v>
      </c>
      <c r="I1425" s="130" t="s">
        <v>66</v>
      </c>
      <c r="J1425" s="130" t="s">
        <v>45</v>
      </c>
      <c r="K1425" s="130" t="s">
        <v>44</v>
      </c>
    </row>
    <row r="1426" spans="1:11" x14ac:dyDescent="0.35">
      <c r="A1426" s="130">
        <v>595</v>
      </c>
      <c r="B1426" s="130">
        <v>37</v>
      </c>
      <c r="C1426" s="130" t="s">
        <v>94</v>
      </c>
      <c r="D1426" s="130">
        <v>14990</v>
      </c>
      <c r="E1426" s="130" t="s">
        <v>224</v>
      </c>
      <c r="F1426" s="130">
        <v>0.40894487072257102</v>
      </c>
      <c r="G1426" s="130" t="s">
        <v>53</v>
      </c>
      <c r="H1426" s="130" t="s">
        <v>53</v>
      </c>
      <c r="I1426" s="130" t="s">
        <v>66</v>
      </c>
      <c r="J1426" s="130" t="s">
        <v>45</v>
      </c>
      <c r="K1426" s="130" t="s">
        <v>44</v>
      </c>
    </row>
    <row r="1427" spans="1:11" x14ac:dyDescent="0.35">
      <c r="A1427" s="130">
        <v>600</v>
      </c>
      <c r="B1427" s="130">
        <v>37.1</v>
      </c>
      <c r="C1427" s="130" t="s">
        <v>94</v>
      </c>
      <c r="D1427" s="130">
        <v>15154</v>
      </c>
      <c r="E1427" s="130" t="s">
        <v>224</v>
      </c>
      <c r="F1427" s="130">
        <v>0.40894487072257102</v>
      </c>
      <c r="G1427" s="130" t="s">
        <v>53</v>
      </c>
      <c r="H1427" s="130" t="s">
        <v>53</v>
      </c>
      <c r="I1427" s="130" t="s">
        <v>66</v>
      </c>
      <c r="J1427" s="130" t="s">
        <v>45</v>
      </c>
      <c r="K1427" s="130" t="s">
        <v>44</v>
      </c>
    </row>
    <row r="1428" spans="1:11" x14ac:dyDescent="0.35">
      <c r="A1428" s="130">
        <v>605</v>
      </c>
      <c r="B1428" s="130">
        <v>37</v>
      </c>
      <c r="C1428" s="130" t="s">
        <v>94</v>
      </c>
      <c r="D1428" s="130">
        <v>15129</v>
      </c>
      <c r="E1428" s="130" t="s">
        <v>224</v>
      </c>
      <c r="F1428" s="130">
        <v>0.40894487072257102</v>
      </c>
      <c r="G1428" s="130" t="s">
        <v>53</v>
      </c>
      <c r="H1428" s="130" t="s">
        <v>53</v>
      </c>
      <c r="I1428" s="130" t="s">
        <v>66</v>
      </c>
      <c r="J1428" s="130" t="s">
        <v>45</v>
      </c>
      <c r="K1428" s="130" t="s">
        <v>44</v>
      </c>
    </row>
    <row r="1429" spans="1:11" x14ac:dyDescent="0.35">
      <c r="A1429" s="130">
        <v>610</v>
      </c>
      <c r="B1429" s="130">
        <v>37</v>
      </c>
      <c r="C1429" s="130" t="s">
        <v>94</v>
      </c>
      <c r="D1429" s="130">
        <v>14997</v>
      </c>
      <c r="E1429" s="130" t="s">
        <v>224</v>
      </c>
      <c r="F1429" s="130">
        <v>0.40894487072257102</v>
      </c>
      <c r="G1429" s="130" t="s">
        <v>53</v>
      </c>
      <c r="H1429" s="130" t="s">
        <v>53</v>
      </c>
      <c r="I1429" s="130" t="s">
        <v>66</v>
      </c>
      <c r="J1429" s="130" t="s">
        <v>45</v>
      </c>
      <c r="K1429" s="130" t="s">
        <v>44</v>
      </c>
    </row>
    <row r="1430" spans="1:11" x14ac:dyDescent="0.35">
      <c r="A1430" s="130">
        <v>615</v>
      </c>
      <c r="B1430" s="130">
        <v>37</v>
      </c>
      <c r="C1430" s="130" t="s">
        <v>94</v>
      </c>
      <c r="D1430" s="130">
        <v>15018</v>
      </c>
      <c r="E1430" s="130" t="s">
        <v>224</v>
      </c>
      <c r="F1430" s="130">
        <v>0.40894487072257102</v>
      </c>
      <c r="G1430" s="130" t="s">
        <v>53</v>
      </c>
      <c r="H1430" s="130" t="s">
        <v>53</v>
      </c>
      <c r="I1430" s="130" t="s">
        <v>66</v>
      </c>
      <c r="J1430" s="130" t="s">
        <v>45</v>
      </c>
      <c r="K1430" s="130" t="s">
        <v>44</v>
      </c>
    </row>
    <row r="1431" spans="1:11" x14ac:dyDescent="0.35">
      <c r="A1431" s="130">
        <v>620</v>
      </c>
      <c r="B1431" s="130">
        <v>37</v>
      </c>
      <c r="C1431" s="130" t="s">
        <v>94</v>
      </c>
      <c r="D1431" s="130">
        <v>15016</v>
      </c>
      <c r="E1431" s="130" t="s">
        <v>224</v>
      </c>
      <c r="F1431" s="130">
        <v>0.40894487072257102</v>
      </c>
      <c r="G1431" s="130" t="s">
        <v>53</v>
      </c>
      <c r="H1431" s="130" t="s">
        <v>53</v>
      </c>
      <c r="I1431" s="130" t="s">
        <v>66</v>
      </c>
      <c r="J1431" s="130" t="s">
        <v>45</v>
      </c>
      <c r="K1431" s="130" t="s">
        <v>44</v>
      </c>
    </row>
    <row r="1432" spans="1:11" x14ac:dyDescent="0.35">
      <c r="A1432" s="130">
        <v>625</v>
      </c>
      <c r="B1432" s="130">
        <v>37</v>
      </c>
      <c r="C1432" s="130" t="s">
        <v>94</v>
      </c>
      <c r="D1432" s="130">
        <v>15039</v>
      </c>
      <c r="E1432" s="130" t="s">
        <v>224</v>
      </c>
      <c r="F1432" s="130">
        <v>0.40894487072257102</v>
      </c>
      <c r="G1432" s="130" t="s">
        <v>53</v>
      </c>
      <c r="H1432" s="130" t="s">
        <v>53</v>
      </c>
      <c r="I1432" s="130" t="s">
        <v>66</v>
      </c>
      <c r="J1432" s="130" t="s">
        <v>45</v>
      </c>
      <c r="K1432" s="130" t="s">
        <v>44</v>
      </c>
    </row>
    <row r="1433" spans="1:11" x14ac:dyDescent="0.35">
      <c r="A1433" s="130">
        <v>630</v>
      </c>
      <c r="B1433" s="130">
        <v>37</v>
      </c>
      <c r="C1433" s="130" t="s">
        <v>94</v>
      </c>
      <c r="D1433" s="130">
        <v>15162</v>
      </c>
      <c r="E1433" s="130" t="s">
        <v>224</v>
      </c>
      <c r="F1433" s="130">
        <v>0.40894487072257102</v>
      </c>
      <c r="G1433" s="130" t="s">
        <v>53</v>
      </c>
      <c r="H1433" s="130" t="s">
        <v>53</v>
      </c>
      <c r="I1433" s="130" t="s">
        <v>66</v>
      </c>
      <c r="J1433" s="130" t="s">
        <v>45</v>
      </c>
      <c r="K1433" s="130" t="s">
        <v>44</v>
      </c>
    </row>
    <row r="1434" spans="1:11" x14ac:dyDescent="0.35">
      <c r="A1434" s="130">
        <v>635</v>
      </c>
      <c r="B1434" s="130">
        <v>37</v>
      </c>
      <c r="C1434" s="130" t="s">
        <v>94</v>
      </c>
      <c r="D1434" s="130">
        <v>15011</v>
      </c>
      <c r="E1434" s="130" t="s">
        <v>224</v>
      </c>
      <c r="F1434" s="130">
        <v>0.40894487072257102</v>
      </c>
      <c r="G1434" s="130" t="s">
        <v>53</v>
      </c>
      <c r="H1434" s="130" t="s">
        <v>53</v>
      </c>
      <c r="I1434" s="130" t="s">
        <v>66</v>
      </c>
      <c r="J1434" s="130" t="s">
        <v>45</v>
      </c>
      <c r="K1434" s="130" t="s">
        <v>44</v>
      </c>
    </row>
    <row r="1435" spans="1:11" x14ac:dyDescent="0.35">
      <c r="A1435" s="130">
        <v>640</v>
      </c>
      <c r="B1435" s="130">
        <v>37</v>
      </c>
      <c r="C1435" s="130" t="s">
        <v>94</v>
      </c>
      <c r="D1435" s="130">
        <v>15241</v>
      </c>
      <c r="E1435" s="130" t="s">
        <v>224</v>
      </c>
      <c r="F1435" s="130">
        <v>0.40894487072257102</v>
      </c>
      <c r="G1435" s="130" t="s">
        <v>53</v>
      </c>
      <c r="H1435" s="130" t="s">
        <v>53</v>
      </c>
      <c r="I1435" s="130" t="s">
        <v>66</v>
      </c>
      <c r="J1435" s="130" t="s">
        <v>45</v>
      </c>
      <c r="K1435" s="130" t="s">
        <v>44</v>
      </c>
    </row>
    <row r="1436" spans="1:11" x14ac:dyDescent="0.35">
      <c r="A1436" s="130">
        <v>645</v>
      </c>
      <c r="B1436" s="130">
        <v>37</v>
      </c>
      <c r="C1436" s="130" t="s">
        <v>94</v>
      </c>
      <c r="D1436" s="130">
        <v>14983</v>
      </c>
      <c r="E1436" s="130" t="s">
        <v>224</v>
      </c>
      <c r="F1436" s="130">
        <v>0.40894487072257102</v>
      </c>
      <c r="G1436" s="130" t="s">
        <v>53</v>
      </c>
      <c r="H1436" s="130" t="s">
        <v>53</v>
      </c>
      <c r="I1436" s="130" t="s">
        <v>66</v>
      </c>
      <c r="J1436" s="130" t="s">
        <v>45</v>
      </c>
      <c r="K1436" s="130" t="s">
        <v>44</v>
      </c>
    </row>
    <row r="1437" spans="1:11" x14ac:dyDescent="0.35">
      <c r="A1437" s="130">
        <v>650</v>
      </c>
      <c r="B1437" s="130">
        <v>37</v>
      </c>
      <c r="C1437" s="130" t="s">
        <v>94</v>
      </c>
      <c r="D1437" s="130">
        <v>15025</v>
      </c>
      <c r="E1437" s="130" t="s">
        <v>224</v>
      </c>
      <c r="F1437" s="130">
        <v>0.40894487072257102</v>
      </c>
      <c r="G1437" s="130" t="s">
        <v>53</v>
      </c>
      <c r="H1437" s="130" t="s">
        <v>53</v>
      </c>
      <c r="I1437" s="130" t="s">
        <v>66</v>
      </c>
      <c r="J1437" s="130" t="s">
        <v>45</v>
      </c>
      <c r="K1437" s="130" t="s">
        <v>44</v>
      </c>
    </row>
    <row r="1438" spans="1:11" x14ac:dyDescent="0.35">
      <c r="A1438" s="130">
        <v>655</v>
      </c>
      <c r="B1438" s="130">
        <v>37</v>
      </c>
      <c r="C1438" s="130" t="s">
        <v>94</v>
      </c>
      <c r="D1438" s="130">
        <v>15047</v>
      </c>
      <c r="E1438" s="130" t="s">
        <v>224</v>
      </c>
      <c r="F1438" s="130">
        <v>0.40894487072257102</v>
      </c>
      <c r="G1438" s="130" t="s">
        <v>53</v>
      </c>
      <c r="H1438" s="130" t="s">
        <v>53</v>
      </c>
      <c r="I1438" s="130" t="s">
        <v>66</v>
      </c>
      <c r="J1438" s="130" t="s">
        <v>45</v>
      </c>
      <c r="K1438" s="130" t="s">
        <v>44</v>
      </c>
    </row>
    <row r="1439" spans="1:11" x14ac:dyDescent="0.35">
      <c r="A1439" s="130">
        <v>660</v>
      </c>
      <c r="B1439" s="130">
        <v>37</v>
      </c>
      <c r="C1439" s="130" t="s">
        <v>94</v>
      </c>
      <c r="D1439" s="130">
        <v>15045</v>
      </c>
      <c r="E1439" s="130" t="s">
        <v>224</v>
      </c>
      <c r="F1439" s="130">
        <v>0.40894487072257102</v>
      </c>
      <c r="G1439" s="130" t="s">
        <v>53</v>
      </c>
      <c r="H1439" s="130" t="s">
        <v>53</v>
      </c>
      <c r="I1439" s="130" t="s">
        <v>66</v>
      </c>
      <c r="J1439" s="130" t="s">
        <v>45</v>
      </c>
      <c r="K1439" s="130" t="s">
        <v>44</v>
      </c>
    </row>
    <row r="1440" spans="1:11" x14ac:dyDescent="0.35">
      <c r="A1440" s="130">
        <v>665</v>
      </c>
      <c r="B1440" s="130">
        <v>37</v>
      </c>
      <c r="C1440" s="130" t="s">
        <v>94</v>
      </c>
      <c r="D1440" s="130">
        <v>15005</v>
      </c>
      <c r="E1440" s="130" t="s">
        <v>224</v>
      </c>
      <c r="F1440" s="130">
        <v>0.40894487072257102</v>
      </c>
      <c r="G1440" s="130" t="s">
        <v>53</v>
      </c>
      <c r="H1440" s="130" t="s">
        <v>53</v>
      </c>
      <c r="I1440" s="130" t="s">
        <v>66</v>
      </c>
      <c r="J1440" s="130" t="s">
        <v>45</v>
      </c>
      <c r="K1440" s="130" t="s">
        <v>44</v>
      </c>
    </row>
    <row r="1441" spans="1:11" x14ac:dyDescent="0.35">
      <c r="A1441" s="130">
        <v>670</v>
      </c>
      <c r="B1441" s="130">
        <v>37</v>
      </c>
      <c r="C1441" s="130" t="s">
        <v>94</v>
      </c>
      <c r="D1441" s="130">
        <v>14979</v>
      </c>
      <c r="E1441" s="130" t="s">
        <v>224</v>
      </c>
      <c r="F1441" s="130">
        <v>0.40894487072257102</v>
      </c>
      <c r="G1441" s="130" t="s">
        <v>53</v>
      </c>
      <c r="H1441" s="130" t="s">
        <v>53</v>
      </c>
      <c r="I1441" s="130" t="s">
        <v>66</v>
      </c>
      <c r="J1441" s="130" t="s">
        <v>45</v>
      </c>
      <c r="K1441" s="130" t="s">
        <v>44</v>
      </c>
    </row>
    <row r="1442" spans="1:11" x14ac:dyDescent="0.35">
      <c r="A1442" s="130">
        <v>675</v>
      </c>
      <c r="B1442" s="130">
        <v>37</v>
      </c>
      <c r="C1442" s="130" t="s">
        <v>94</v>
      </c>
      <c r="D1442" s="130">
        <v>15034</v>
      </c>
      <c r="E1442" s="130" t="s">
        <v>224</v>
      </c>
      <c r="F1442" s="130">
        <v>0.40894487072257102</v>
      </c>
      <c r="G1442" s="130" t="s">
        <v>53</v>
      </c>
      <c r="H1442" s="130" t="s">
        <v>53</v>
      </c>
      <c r="I1442" s="130" t="s">
        <v>66</v>
      </c>
      <c r="J1442" s="130" t="s">
        <v>45</v>
      </c>
      <c r="K1442" s="130" t="s">
        <v>44</v>
      </c>
    </row>
    <row r="1443" spans="1:11" x14ac:dyDescent="0.35">
      <c r="A1443" s="130">
        <v>680</v>
      </c>
      <c r="B1443" s="130">
        <v>37</v>
      </c>
      <c r="C1443" s="130" t="s">
        <v>94</v>
      </c>
      <c r="D1443" s="130">
        <v>15075</v>
      </c>
      <c r="E1443" s="130" t="s">
        <v>224</v>
      </c>
      <c r="F1443" s="130">
        <v>0.40894487072257102</v>
      </c>
      <c r="G1443" s="130" t="s">
        <v>53</v>
      </c>
      <c r="H1443" s="130" t="s">
        <v>53</v>
      </c>
      <c r="I1443" s="130" t="s">
        <v>66</v>
      </c>
      <c r="J1443" s="130" t="s">
        <v>45</v>
      </c>
      <c r="K1443" s="130" t="s">
        <v>44</v>
      </c>
    </row>
    <row r="1444" spans="1:11" x14ac:dyDescent="0.35">
      <c r="A1444" s="130">
        <v>685</v>
      </c>
      <c r="B1444" s="130">
        <v>37</v>
      </c>
      <c r="C1444" s="130" t="s">
        <v>94</v>
      </c>
      <c r="D1444" s="130">
        <v>14983</v>
      </c>
      <c r="E1444" s="130" t="s">
        <v>224</v>
      </c>
      <c r="F1444" s="130">
        <v>0.40894487072257102</v>
      </c>
      <c r="G1444" s="130" t="s">
        <v>53</v>
      </c>
      <c r="H1444" s="130" t="s">
        <v>53</v>
      </c>
      <c r="I1444" s="130" t="s">
        <v>66</v>
      </c>
      <c r="J1444" s="130" t="s">
        <v>45</v>
      </c>
      <c r="K1444" s="130" t="s">
        <v>44</v>
      </c>
    </row>
    <row r="1445" spans="1:11" x14ac:dyDescent="0.35">
      <c r="A1445" s="130">
        <v>690</v>
      </c>
      <c r="B1445" s="130">
        <v>37</v>
      </c>
      <c r="C1445" s="130" t="s">
        <v>94</v>
      </c>
      <c r="D1445" s="130">
        <v>15064</v>
      </c>
      <c r="E1445" s="130" t="s">
        <v>224</v>
      </c>
      <c r="F1445" s="130">
        <v>0.40894487072257102</v>
      </c>
      <c r="G1445" s="130" t="s">
        <v>53</v>
      </c>
      <c r="H1445" s="130" t="s">
        <v>53</v>
      </c>
      <c r="I1445" s="130" t="s">
        <v>66</v>
      </c>
      <c r="J1445" s="130" t="s">
        <v>45</v>
      </c>
      <c r="K1445" s="130" t="s">
        <v>44</v>
      </c>
    </row>
    <row r="1446" spans="1:11" x14ac:dyDescent="0.35">
      <c r="A1446" s="130">
        <v>695</v>
      </c>
      <c r="B1446" s="130">
        <v>37</v>
      </c>
      <c r="C1446" s="130" t="s">
        <v>94</v>
      </c>
      <c r="D1446" s="130">
        <v>15030</v>
      </c>
      <c r="E1446" s="130" t="s">
        <v>224</v>
      </c>
      <c r="F1446" s="130">
        <v>0.40894487072257102</v>
      </c>
      <c r="G1446" s="130" t="s">
        <v>53</v>
      </c>
      <c r="H1446" s="130" t="s">
        <v>53</v>
      </c>
      <c r="I1446" s="130" t="s">
        <v>66</v>
      </c>
      <c r="J1446" s="130" t="s">
        <v>45</v>
      </c>
      <c r="K1446" s="130" t="s">
        <v>44</v>
      </c>
    </row>
    <row r="1447" spans="1:11" x14ac:dyDescent="0.35">
      <c r="A1447" s="130">
        <v>700</v>
      </c>
      <c r="B1447" s="130">
        <v>37</v>
      </c>
      <c r="C1447" s="130" t="s">
        <v>94</v>
      </c>
      <c r="D1447" s="130">
        <v>15058</v>
      </c>
      <c r="E1447" s="130" t="s">
        <v>224</v>
      </c>
      <c r="F1447" s="130">
        <v>0.40894487072257102</v>
      </c>
      <c r="G1447" s="130" t="s">
        <v>53</v>
      </c>
      <c r="H1447" s="130" t="s">
        <v>53</v>
      </c>
      <c r="I1447" s="130" t="s">
        <v>66</v>
      </c>
      <c r="J1447" s="130" t="s">
        <v>45</v>
      </c>
      <c r="K1447" s="130" t="s">
        <v>44</v>
      </c>
    </row>
    <row r="1448" spans="1:11" x14ac:dyDescent="0.35">
      <c r="A1448" s="130">
        <v>705</v>
      </c>
      <c r="B1448" s="130">
        <v>37</v>
      </c>
      <c r="C1448" s="130" t="s">
        <v>94</v>
      </c>
      <c r="D1448" s="130">
        <v>15039</v>
      </c>
      <c r="E1448" s="130" t="s">
        <v>224</v>
      </c>
      <c r="F1448" s="130">
        <v>0.40894487072257102</v>
      </c>
      <c r="G1448" s="130" t="s">
        <v>53</v>
      </c>
      <c r="H1448" s="130" t="s">
        <v>53</v>
      </c>
      <c r="I1448" s="130" t="s">
        <v>66</v>
      </c>
      <c r="J1448" s="130" t="s">
        <v>45</v>
      </c>
      <c r="K1448" s="130" t="s">
        <v>44</v>
      </c>
    </row>
    <row r="1449" spans="1:11" x14ac:dyDescent="0.35">
      <c r="A1449" s="130">
        <v>710</v>
      </c>
      <c r="B1449" s="130">
        <v>37</v>
      </c>
      <c r="C1449" s="130" t="s">
        <v>94</v>
      </c>
      <c r="D1449" s="130">
        <v>14959</v>
      </c>
      <c r="E1449" s="130" t="s">
        <v>224</v>
      </c>
      <c r="F1449" s="130">
        <v>0.40894487072257102</v>
      </c>
      <c r="G1449" s="130" t="s">
        <v>53</v>
      </c>
      <c r="H1449" s="130" t="s">
        <v>53</v>
      </c>
      <c r="I1449" s="130" t="s">
        <v>66</v>
      </c>
      <c r="J1449" s="130" t="s">
        <v>45</v>
      </c>
      <c r="K1449" s="130" t="s">
        <v>44</v>
      </c>
    </row>
    <row r="1450" spans="1:11" x14ac:dyDescent="0.35">
      <c r="A1450" s="130">
        <v>715</v>
      </c>
      <c r="B1450" s="130">
        <v>37</v>
      </c>
      <c r="C1450" s="130" t="s">
        <v>94</v>
      </c>
      <c r="D1450" s="130">
        <v>14975</v>
      </c>
      <c r="E1450" s="130" t="s">
        <v>224</v>
      </c>
      <c r="F1450" s="130">
        <v>0.40894487072257102</v>
      </c>
      <c r="G1450" s="130" t="s">
        <v>53</v>
      </c>
      <c r="H1450" s="130" t="s">
        <v>53</v>
      </c>
      <c r="I1450" s="130" t="s">
        <v>66</v>
      </c>
      <c r="J1450" s="130" t="s">
        <v>45</v>
      </c>
      <c r="K1450" s="130" t="s">
        <v>44</v>
      </c>
    </row>
    <row r="1451" spans="1:11" x14ac:dyDescent="0.35">
      <c r="A1451" s="130">
        <v>720</v>
      </c>
      <c r="B1451" s="130">
        <v>37</v>
      </c>
      <c r="C1451" s="130" t="s">
        <v>94</v>
      </c>
      <c r="D1451" s="130">
        <v>15039</v>
      </c>
      <c r="E1451" s="130" t="s">
        <v>224</v>
      </c>
      <c r="F1451" s="130">
        <v>0.40894487072257102</v>
      </c>
      <c r="G1451" s="130" t="s">
        <v>53</v>
      </c>
      <c r="H1451" s="130" t="s">
        <v>53</v>
      </c>
      <c r="I1451" s="130" t="s">
        <v>66</v>
      </c>
      <c r="J1451" s="130" t="s">
        <v>45</v>
      </c>
      <c r="K1451" s="130" t="s">
        <v>44</v>
      </c>
    </row>
    <row r="1452" spans="1:11" x14ac:dyDescent="0.35">
      <c r="A1452" s="130">
        <v>0</v>
      </c>
      <c r="B1452" s="130">
        <v>37</v>
      </c>
      <c r="C1452" s="130" t="s">
        <v>95</v>
      </c>
      <c r="D1452" s="130">
        <v>23</v>
      </c>
      <c r="E1452" s="130" t="s">
        <v>224</v>
      </c>
      <c r="F1452" s="130">
        <v>0.85506654787446801</v>
      </c>
      <c r="G1452" s="130" t="s">
        <v>53</v>
      </c>
      <c r="H1452" s="130" t="s">
        <v>53</v>
      </c>
      <c r="I1452" s="130" t="s">
        <v>66</v>
      </c>
      <c r="J1452" s="130" t="s">
        <v>45</v>
      </c>
      <c r="K1452" s="130" t="s">
        <v>44</v>
      </c>
    </row>
    <row r="1453" spans="1:11" x14ac:dyDescent="0.35">
      <c r="A1453" s="130">
        <v>5</v>
      </c>
      <c r="B1453" s="130">
        <v>37</v>
      </c>
      <c r="C1453" s="130" t="s">
        <v>95</v>
      </c>
      <c r="D1453" s="130">
        <v>91</v>
      </c>
      <c r="E1453" s="130" t="s">
        <v>224</v>
      </c>
      <c r="F1453" s="130">
        <v>0.85506654787446801</v>
      </c>
      <c r="G1453" s="130" t="s">
        <v>53</v>
      </c>
      <c r="H1453" s="130" t="s">
        <v>53</v>
      </c>
      <c r="I1453" s="130" t="s">
        <v>66</v>
      </c>
      <c r="J1453" s="130" t="s">
        <v>45</v>
      </c>
      <c r="K1453" s="130" t="s">
        <v>44</v>
      </c>
    </row>
    <row r="1454" spans="1:11" x14ac:dyDescent="0.35">
      <c r="A1454" s="130">
        <v>10</v>
      </c>
      <c r="B1454" s="130">
        <v>37</v>
      </c>
      <c r="C1454" s="130" t="s">
        <v>95</v>
      </c>
      <c r="D1454" s="130">
        <v>440</v>
      </c>
      <c r="E1454" s="130" t="s">
        <v>224</v>
      </c>
      <c r="F1454" s="130">
        <v>0.85506654787446801</v>
      </c>
      <c r="G1454" s="130" t="s">
        <v>53</v>
      </c>
      <c r="H1454" s="130" t="s">
        <v>53</v>
      </c>
      <c r="I1454" s="130" t="s">
        <v>66</v>
      </c>
      <c r="J1454" s="130" t="s">
        <v>45</v>
      </c>
      <c r="K1454" s="130" t="s">
        <v>44</v>
      </c>
    </row>
    <row r="1455" spans="1:11" x14ac:dyDescent="0.35">
      <c r="A1455" s="130">
        <v>15</v>
      </c>
      <c r="B1455" s="130">
        <v>36.9</v>
      </c>
      <c r="C1455" s="130" t="s">
        <v>95</v>
      </c>
      <c r="D1455" s="130">
        <v>1132</v>
      </c>
      <c r="E1455" s="130" t="s">
        <v>224</v>
      </c>
      <c r="F1455" s="130">
        <v>0.85506654787446801</v>
      </c>
      <c r="G1455" s="130" t="s">
        <v>53</v>
      </c>
      <c r="H1455" s="130" t="s">
        <v>53</v>
      </c>
      <c r="I1455" s="130" t="s">
        <v>66</v>
      </c>
      <c r="J1455" s="130" t="s">
        <v>45</v>
      </c>
      <c r="K1455" s="130" t="s">
        <v>44</v>
      </c>
    </row>
    <row r="1456" spans="1:11" x14ac:dyDescent="0.35">
      <c r="A1456" s="130">
        <v>20</v>
      </c>
      <c r="B1456" s="130">
        <v>37</v>
      </c>
      <c r="C1456" s="130" t="s">
        <v>95</v>
      </c>
      <c r="D1456" s="130">
        <v>2144</v>
      </c>
      <c r="E1456" s="130" t="s">
        <v>224</v>
      </c>
      <c r="F1456" s="130">
        <v>0.85506654787446801</v>
      </c>
      <c r="G1456" s="130" t="s">
        <v>53</v>
      </c>
      <c r="H1456" s="130" t="s">
        <v>53</v>
      </c>
      <c r="I1456" s="130" t="s">
        <v>66</v>
      </c>
      <c r="J1456" s="130" t="s">
        <v>45</v>
      </c>
      <c r="K1456" s="130" t="s">
        <v>44</v>
      </c>
    </row>
    <row r="1457" spans="1:11" x14ac:dyDescent="0.35">
      <c r="A1457" s="130">
        <v>25</v>
      </c>
      <c r="B1457" s="130">
        <v>37</v>
      </c>
      <c r="C1457" s="130" t="s">
        <v>95</v>
      </c>
      <c r="D1457" s="130">
        <v>3469</v>
      </c>
      <c r="E1457" s="130" t="s">
        <v>224</v>
      </c>
      <c r="F1457" s="130">
        <v>0.85506654787446801</v>
      </c>
      <c r="G1457" s="130" t="s">
        <v>53</v>
      </c>
      <c r="H1457" s="130" t="s">
        <v>53</v>
      </c>
      <c r="I1457" s="130" t="s">
        <v>66</v>
      </c>
      <c r="J1457" s="130" t="s">
        <v>45</v>
      </c>
      <c r="K1457" s="130" t="s">
        <v>44</v>
      </c>
    </row>
    <row r="1458" spans="1:11" x14ac:dyDescent="0.35">
      <c r="A1458" s="130">
        <v>30</v>
      </c>
      <c r="B1458" s="130">
        <v>36.9</v>
      </c>
      <c r="C1458" s="130" t="s">
        <v>95</v>
      </c>
      <c r="D1458" s="130">
        <v>4850</v>
      </c>
      <c r="E1458" s="130" t="s">
        <v>224</v>
      </c>
      <c r="F1458" s="130">
        <v>0.85506654787446801</v>
      </c>
      <c r="G1458" s="130" t="s">
        <v>53</v>
      </c>
      <c r="H1458" s="130" t="s">
        <v>53</v>
      </c>
      <c r="I1458" s="130" t="s">
        <v>66</v>
      </c>
      <c r="J1458" s="130" t="s">
        <v>45</v>
      </c>
      <c r="K1458" s="130" t="s">
        <v>44</v>
      </c>
    </row>
    <row r="1459" spans="1:11" x14ac:dyDescent="0.35">
      <c r="A1459" s="130">
        <v>35</v>
      </c>
      <c r="B1459" s="130">
        <v>37</v>
      </c>
      <c r="C1459" s="130" t="s">
        <v>95</v>
      </c>
      <c r="D1459" s="130">
        <v>6390</v>
      </c>
      <c r="E1459" s="130" t="s">
        <v>224</v>
      </c>
      <c r="F1459" s="130">
        <v>0.85506654787446801</v>
      </c>
      <c r="G1459" s="130" t="s">
        <v>53</v>
      </c>
      <c r="H1459" s="130" t="s">
        <v>53</v>
      </c>
      <c r="I1459" s="130" t="s">
        <v>66</v>
      </c>
      <c r="J1459" s="130" t="s">
        <v>45</v>
      </c>
      <c r="K1459" s="130" t="s">
        <v>44</v>
      </c>
    </row>
    <row r="1460" spans="1:11" x14ac:dyDescent="0.35">
      <c r="A1460" s="130">
        <v>40</v>
      </c>
      <c r="B1460" s="130">
        <v>37</v>
      </c>
      <c r="C1460" s="130" t="s">
        <v>95</v>
      </c>
      <c r="D1460" s="130">
        <v>8008</v>
      </c>
      <c r="E1460" s="130" t="s">
        <v>224</v>
      </c>
      <c r="F1460" s="130">
        <v>0.85506654787446801</v>
      </c>
      <c r="G1460" s="130" t="s">
        <v>53</v>
      </c>
      <c r="H1460" s="130" t="s">
        <v>53</v>
      </c>
      <c r="I1460" s="130" t="s">
        <v>66</v>
      </c>
      <c r="J1460" s="130" t="s">
        <v>45</v>
      </c>
      <c r="K1460" s="130" t="s">
        <v>44</v>
      </c>
    </row>
    <row r="1461" spans="1:11" x14ac:dyDescent="0.35">
      <c r="A1461" s="130">
        <v>45</v>
      </c>
      <c r="B1461" s="130">
        <v>37</v>
      </c>
      <c r="C1461" s="130" t="s">
        <v>95</v>
      </c>
      <c r="D1461" s="130">
        <v>9427</v>
      </c>
      <c r="E1461" s="130" t="s">
        <v>224</v>
      </c>
      <c r="F1461" s="130">
        <v>0.85506654787446801</v>
      </c>
      <c r="G1461" s="130" t="s">
        <v>53</v>
      </c>
      <c r="H1461" s="130" t="s">
        <v>53</v>
      </c>
      <c r="I1461" s="130" t="s">
        <v>66</v>
      </c>
      <c r="J1461" s="130" t="s">
        <v>45</v>
      </c>
      <c r="K1461" s="130" t="s">
        <v>44</v>
      </c>
    </row>
    <row r="1462" spans="1:11" x14ac:dyDescent="0.35">
      <c r="A1462" s="130">
        <v>50</v>
      </c>
      <c r="B1462" s="130">
        <v>37</v>
      </c>
      <c r="C1462" s="130" t="s">
        <v>95</v>
      </c>
      <c r="D1462" s="130">
        <v>10822</v>
      </c>
      <c r="E1462" s="130" t="s">
        <v>224</v>
      </c>
      <c r="F1462" s="130">
        <v>0.85506654787446801</v>
      </c>
      <c r="G1462" s="130" t="s">
        <v>53</v>
      </c>
      <c r="H1462" s="130" t="s">
        <v>53</v>
      </c>
      <c r="I1462" s="130" t="s">
        <v>66</v>
      </c>
      <c r="J1462" s="130" t="s">
        <v>45</v>
      </c>
      <c r="K1462" s="130" t="s">
        <v>44</v>
      </c>
    </row>
    <row r="1463" spans="1:11" x14ac:dyDescent="0.35">
      <c r="A1463" s="130">
        <v>55</v>
      </c>
      <c r="B1463" s="130">
        <v>37</v>
      </c>
      <c r="C1463" s="130" t="s">
        <v>95</v>
      </c>
      <c r="D1463" s="130">
        <v>11920</v>
      </c>
      <c r="E1463" s="130" t="s">
        <v>224</v>
      </c>
      <c r="F1463" s="130">
        <v>0.85506654787446801</v>
      </c>
      <c r="G1463" s="130" t="s">
        <v>53</v>
      </c>
      <c r="H1463" s="130" t="s">
        <v>53</v>
      </c>
      <c r="I1463" s="130" t="s">
        <v>66</v>
      </c>
      <c r="J1463" s="130" t="s">
        <v>45</v>
      </c>
      <c r="K1463" s="130" t="s">
        <v>44</v>
      </c>
    </row>
    <row r="1464" spans="1:11" x14ac:dyDescent="0.35">
      <c r="A1464" s="130">
        <v>60</v>
      </c>
      <c r="B1464" s="130">
        <v>37</v>
      </c>
      <c r="C1464" s="130" t="s">
        <v>95</v>
      </c>
      <c r="D1464" s="130">
        <v>13292</v>
      </c>
      <c r="E1464" s="130" t="s">
        <v>224</v>
      </c>
      <c r="F1464" s="130">
        <v>0.85506654787446801</v>
      </c>
      <c r="G1464" s="130" t="s">
        <v>53</v>
      </c>
      <c r="H1464" s="130" t="s">
        <v>53</v>
      </c>
      <c r="I1464" s="130" t="s">
        <v>66</v>
      </c>
      <c r="J1464" s="130" t="s">
        <v>45</v>
      </c>
      <c r="K1464" s="130" t="s">
        <v>44</v>
      </c>
    </row>
    <row r="1465" spans="1:11" x14ac:dyDescent="0.35">
      <c r="A1465" s="130">
        <v>65</v>
      </c>
      <c r="B1465" s="130">
        <v>37</v>
      </c>
      <c r="C1465" s="130" t="s">
        <v>95</v>
      </c>
      <c r="D1465" s="130">
        <v>14047</v>
      </c>
      <c r="E1465" s="130" t="s">
        <v>224</v>
      </c>
      <c r="F1465" s="130">
        <v>0.85506654787446801</v>
      </c>
      <c r="G1465" s="130" t="s">
        <v>53</v>
      </c>
      <c r="H1465" s="130" t="s">
        <v>53</v>
      </c>
      <c r="I1465" s="130" t="s">
        <v>66</v>
      </c>
      <c r="J1465" s="130" t="s">
        <v>45</v>
      </c>
      <c r="K1465" s="130" t="s">
        <v>44</v>
      </c>
    </row>
    <row r="1466" spans="1:11" x14ac:dyDescent="0.35">
      <c r="A1466" s="130">
        <v>70</v>
      </c>
      <c r="B1466" s="130">
        <v>37.1</v>
      </c>
      <c r="C1466" s="130" t="s">
        <v>95</v>
      </c>
      <c r="D1466" s="130">
        <v>14879</v>
      </c>
      <c r="E1466" s="130" t="s">
        <v>224</v>
      </c>
      <c r="F1466" s="130">
        <v>0.85506654787446801</v>
      </c>
      <c r="G1466" s="130" t="s">
        <v>53</v>
      </c>
      <c r="H1466" s="130" t="s">
        <v>53</v>
      </c>
      <c r="I1466" s="130" t="s">
        <v>66</v>
      </c>
      <c r="J1466" s="130" t="s">
        <v>45</v>
      </c>
      <c r="K1466" s="130" t="s">
        <v>44</v>
      </c>
    </row>
    <row r="1467" spans="1:11" x14ac:dyDescent="0.35">
      <c r="A1467" s="130">
        <v>75</v>
      </c>
      <c r="B1467" s="130">
        <v>37</v>
      </c>
      <c r="C1467" s="130" t="s">
        <v>95</v>
      </c>
      <c r="D1467" s="130">
        <v>15650</v>
      </c>
      <c r="E1467" s="130" t="s">
        <v>224</v>
      </c>
      <c r="F1467" s="130">
        <v>0.85506654787446801</v>
      </c>
      <c r="G1467" s="130" t="s">
        <v>53</v>
      </c>
      <c r="H1467" s="130" t="s">
        <v>53</v>
      </c>
      <c r="I1467" s="130" t="s">
        <v>66</v>
      </c>
      <c r="J1467" s="130" t="s">
        <v>45</v>
      </c>
      <c r="K1467" s="130" t="s">
        <v>44</v>
      </c>
    </row>
    <row r="1468" spans="1:11" x14ac:dyDescent="0.35">
      <c r="A1468" s="130">
        <v>80</v>
      </c>
      <c r="B1468" s="130">
        <v>37</v>
      </c>
      <c r="C1468" s="130" t="s">
        <v>95</v>
      </c>
      <c r="D1468" s="130">
        <v>16242</v>
      </c>
      <c r="E1468" s="130" t="s">
        <v>224</v>
      </c>
      <c r="F1468" s="130">
        <v>0.85506654787446801</v>
      </c>
      <c r="G1468" s="130" t="s">
        <v>53</v>
      </c>
      <c r="H1468" s="130" t="s">
        <v>53</v>
      </c>
      <c r="I1468" s="130" t="s">
        <v>66</v>
      </c>
      <c r="J1468" s="130" t="s">
        <v>45</v>
      </c>
      <c r="K1468" s="130" t="s">
        <v>44</v>
      </c>
    </row>
    <row r="1469" spans="1:11" x14ac:dyDescent="0.35">
      <c r="A1469" s="130">
        <v>85</v>
      </c>
      <c r="B1469" s="130">
        <v>37</v>
      </c>
      <c r="C1469" s="130" t="s">
        <v>95</v>
      </c>
      <c r="D1469" s="130">
        <v>16492</v>
      </c>
      <c r="E1469" s="130" t="s">
        <v>224</v>
      </c>
      <c r="F1469" s="130">
        <v>0.85506654787446801</v>
      </c>
      <c r="G1469" s="130" t="s">
        <v>53</v>
      </c>
      <c r="H1469" s="130" t="s">
        <v>53</v>
      </c>
      <c r="I1469" s="130" t="s">
        <v>66</v>
      </c>
      <c r="J1469" s="130" t="s">
        <v>45</v>
      </c>
      <c r="K1469" s="130" t="s">
        <v>44</v>
      </c>
    </row>
    <row r="1470" spans="1:11" x14ac:dyDescent="0.35">
      <c r="A1470" s="130">
        <v>90</v>
      </c>
      <c r="B1470" s="130">
        <v>37</v>
      </c>
      <c r="C1470" s="130" t="s">
        <v>95</v>
      </c>
      <c r="D1470" s="130">
        <v>16915</v>
      </c>
      <c r="E1470" s="130" t="s">
        <v>224</v>
      </c>
      <c r="F1470" s="130">
        <v>0.85506654787446801</v>
      </c>
      <c r="G1470" s="130" t="s">
        <v>53</v>
      </c>
      <c r="H1470" s="130" t="s">
        <v>53</v>
      </c>
      <c r="I1470" s="130" t="s">
        <v>66</v>
      </c>
      <c r="J1470" s="130" t="s">
        <v>45</v>
      </c>
      <c r="K1470" s="130" t="s">
        <v>44</v>
      </c>
    </row>
    <row r="1471" spans="1:11" x14ac:dyDescent="0.35">
      <c r="A1471" s="130">
        <v>95</v>
      </c>
      <c r="B1471" s="130">
        <v>37</v>
      </c>
      <c r="C1471" s="130" t="s">
        <v>95</v>
      </c>
      <c r="D1471" s="130">
        <v>17221</v>
      </c>
      <c r="E1471" s="130" t="s">
        <v>224</v>
      </c>
      <c r="F1471" s="130">
        <v>0.85506654787446801</v>
      </c>
      <c r="G1471" s="130" t="s">
        <v>53</v>
      </c>
      <c r="H1471" s="130" t="s">
        <v>53</v>
      </c>
      <c r="I1471" s="130" t="s">
        <v>66</v>
      </c>
      <c r="J1471" s="130" t="s">
        <v>45</v>
      </c>
      <c r="K1471" s="130" t="s">
        <v>44</v>
      </c>
    </row>
    <row r="1472" spans="1:11" x14ac:dyDescent="0.35">
      <c r="A1472" s="130">
        <v>100</v>
      </c>
      <c r="B1472" s="130">
        <v>37</v>
      </c>
      <c r="C1472" s="130" t="s">
        <v>95</v>
      </c>
      <c r="D1472" s="130">
        <v>17186</v>
      </c>
      <c r="E1472" s="130" t="s">
        <v>224</v>
      </c>
      <c r="F1472" s="130">
        <v>0.85506654787446801</v>
      </c>
      <c r="G1472" s="130" t="s">
        <v>53</v>
      </c>
      <c r="H1472" s="130" t="s">
        <v>53</v>
      </c>
      <c r="I1472" s="130" t="s">
        <v>66</v>
      </c>
      <c r="J1472" s="130" t="s">
        <v>45</v>
      </c>
      <c r="K1472" s="130" t="s">
        <v>44</v>
      </c>
    </row>
    <row r="1473" spans="1:11" x14ac:dyDescent="0.35">
      <c r="A1473" s="130">
        <v>105</v>
      </c>
      <c r="B1473" s="130">
        <v>37</v>
      </c>
      <c r="C1473" s="130" t="s">
        <v>95</v>
      </c>
      <c r="D1473" s="130">
        <v>17245</v>
      </c>
      <c r="E1473" s="130" t="s">
        <v>224</v>
      </c>
      <c r="F1473" s="130">
        <v>0.85506654787446801</v>
      </c>
      <c r="G1473" s="130" t="s">
        <v>53</v>
      </c>
      <c r="H1473" s="130" t="s">
        <v>53</v>
      </c>
      <c r="I1473" s="130" t="s">
        <v>66</v>
      </c>
      <c r="J1473" s="130" t="s">
        <v>45</v>
      </c>
      <c r="K1473" s="130" t="s">
        <v>44</v>
      </c>
    </row>
    <row r="1474" spans="1:11" x14ac:dyDescent="0.35">
      <c r="A1474" s="130">
        <v>110</v>
      </c>
      <c r="B1474" s="130">
        <v>37</v>
      </c>
      <c r="C1474" s="130" t="s">
        <v>95</v>
      </c>
      <c r="D1474" s="130">
        <v>17647</v>
      </c>
      <c r="E1474" s="130" t="s">
        <v>224</v>
      </c>
      <c r="F1474" s="130">
        <v>0.85506654787446801</v>
      </c>
      <c r="G1474" s="130" t="s">
        <v>53</v>
      </c>
      <c r="H1474" s="130" t="s">
        <v>53</v>
      </c>
      <c r="I1474" s="130" t="s">
        <v>66</v>
      </c>
      <c r="J1474" s="130" t="s">
        <v>45</v>
      </c>
      <c r="K1474" s="130" t="s">
        <v>44</v>
      </c>
    </row>
    <row r="1475" spans="1:11" x14ac:dyDescent="0.35">
      <c r="A1475" s="130">
        <v>115</v>
      </c>
      <c r="B1475" s="130">
        <v>37</v>
      </c>
      <c r="C1475" s="130" t="s">
        <v>95</v>
      </c>
      <c r="D1475" s="130">
        <v>17593</v>
      </c>
      <c r="E1475" s="130" t="s">
        <v>224</v>
      </c>
      <c r="F1475" s="130">
        <v>0.85506654787446801</v>
      </c>
      <c r="G1475" s="130" t="s">
        <v>53</v>
      </c>
      <c r="H1475" s="130" t="s">
        <v>53</v>
      </c>
      <c r="I1475" s="130" t="s">
        <v>66</v>
      </c>
      <c r="J1475" s="130" t="s">
        <v>45</v>
      </c>
      <c r="K1475" s="130" t="s">
        <v>44</v>
      </c>
    </row>
    <row r="1476" spans="1:11" x14ac:dyDescent="0.35">
      <c r="A1476" s="130">
        <v>120</v>
      </c>
      <c r="B1476" s="130">
        <v>36.9</v>
      </c>
      <c r="C1476" s="130" t="s">
        <v>95</v>
      </c>
      <c r="D1476" s="130">
        <v>17700</v>
      </c>
      <c r="E1476" s="130" t="s">
        <v>224</v>
      </c>
      <c r="F1476" s="130">
        <v>0.85506654787446801</v>
      </c>
      <c r="G1476" s="130" t="s">
        <v>53</v>
      </c>
      <c r="H1476" s="130" t="s">
        <v>53</v>
      </c>
      <c r="I1476" s="130" t="s">
        <v>66</v>
      </c>
      <c r="J1476" s="130" t="s">
        <v>45</v>
      </c>
      <c r="K1476" s="130" t="s">
        <v>44</v>
      </c>
    </row>
    <row r="1477" spans="1:11" x14ac:dyDescent="0.35">
      <c r="A1477" s="130">
        <v>125</v>
      </c>
      <c r="B1477" s="130">
        <v>37</v>
      </c>
      <c r="C1477" s="130" t="s">
        <v>95</v>
      </c>
      <c r="D1477" s="130">
        <v>17756</v>
      </c>
      <c r="E1477" s="130" t="s">
        <v>224</v>
      </c>
      <c r="F1477" s="130">
        <v>0.85506654787446801</v>
      </c>
      <c r="G1477" s="130" t="s">
        <v>53</v>
      </c>
      <c r="H1477" s="130" t="s">
        <v>53</v>
      </c>
      <c r="I1477" s="130" t="s">
        <v>66</v>
      </c>
      <c r="J1477" s="130" t="s">
        <v>45</v>
      </c>
      <c r="K1477" s="130" t="s">
        <v>44</v>
      </c>
    </row>
    <row r="1478" spans="1:11" x14ac:dyDescent="0.35">
      <c r="A1478" s="130">
        <v>130</v>
      </c>
      <c r="B1478" s="130">
        <v>37</v>
      </c>
      <c r="C1478" s="130" t="s">
        <v>95</v>
      </c>
      <c r="D1478" s="130">
        <v>17694</v>
      </c>
      <c r="E1478" s="130" t="s">
        <v>224</v>
      </c>
      <c r="F1478" s="130">
        <v>0.85506654787446801</v>
      </c>
      <c r="G1478" s="130" t="s">
        <v>53</v>
      </c>
      <c r="H1478" s="130" t="s">
        <v>53</v>
      </c>
      <c r="I1478" s="130" t="s">
        <v>66</v>
      </c>
      <c r="J1478" s="130" t="s">
        <v>45</v>
      </c>
      <c r="K1478" s="130" t="s">
        <v>44</v>
      </c>
    </row>
    <row r="1479" spans="1:11" x14ac:dyDescent="0.35">
      <c r="A1479" s="130">
        <v>135</v>
      </c>
      <c r="B1479" s="130">
        <v>37</v>
      </c>
      <c r="C1479" s="130" t="s">
        <v>95</v>
      </c>
      <c r="D1479" s="130">
        <v>17665</v>
      </c>
      <c r="E1479" s="130" t="s">
        <v>224</v>
      </c>
      <c r="F1479" s="130">
        <v>0.85506654787446801</v>
      </c>
      <c r="G1479" s="130" t="s">
        <v>53</v>
      </c>
      <c r="H1479" s="130" t="s">
        <v>53</v>
      </c>
      <c r="I1479" s="130" t="s">
        <v>66</v>
      </c>
      <c r="J1479" s="130" t="s">
        <v>45</v>
      </c>
      <c r="K1479" s="130" t="s">
        <v>44</v>
      </c>
    </row>
    <row r="1480" spans="1:11" x14ac:dyDescent="0.35">
      <c r="A1480" s="130">
        <v>140</v>
      </c>
      <c r="B1480" s="130">
        <v>37</v>
      </c>
      <c r="C1480" s="130" t="s">
        <v>95</v>
      </c>
      <c r="D1480" s="130">
        <v>17785</v>
      </c>
      <c r="E1480" s="130" t="s">
        <v>224</v>
      </c>
      <c r="F1480" s="130">
        <v>0.85506654787446801</v>
      </c>
      <c r="G1480" s="130" t="s">
        <v>53</v>
      </c>
      <c r="H1480" s="130" t="s">
        <v>53</v>
      </c>
      <c r="I1480" s="130" t="s">
        <v>66</v>
      </c>
      <c r="J1480" s="130" t="s">
        <v>45</v>
      </c>
      <c r="K1480" s="130" t="s">
        <v>44</v>
      </c>
    </row>
    <row r="1481" spans="1:11" x14ac:dyDescent="0.35">
      <c r="A1481" s="130">
        <v>145</v>
      </c>
      <c r="B1481" s="130">
        <v>37</v>
      </c>
      <c r="C1481" s="130" t="s">
        <v>95</v>
      </c>
      <c r="D1481" s="130">
        <v>17800</v>
      </c>
      <c r="E1481" s="130" t="s">
        <v>224</v>
      </c>
      <c r="F1481" s="130">
        <v>0.85506654787446801</v>
      </c>
      <c r="G1481" s="130" t="s">
        <v>53</v>
      </c>
      <c r="H1481" s="130" t="s">
        <v>53</v>
      </c>
      <c r="I1481" s="130" t="s">
        <v>66</v>
      </c>
      <c r="J1481" s="130" t="s">
        <v>45</v>
      </c>
      <c r="K1481" s="130" t="s">
        <v>44</v>
      </c>
    </row>
    <row r="1482" spans="1:11" x14ac:dyDescent="0.35">
      <c r="A1482" s="130">
        <v>150</v>
      </c>
      <c r="B1482" s="130">
        <v>37</v>
      </c>
      <c r="C1482" s="130" t="s">
        <v>95</v>
      </c>
      <c r="D1482" s="130">
        <v>17730</v>
      </c>
      <c r="E1482" s="130" t="s">
        <v>224</v>
      </c>
      <c r="F1482" s="130">
        <v>0.85506654787446801</v>
      </c>
      <c r="G1482" s="130" t="s">
        <v>53</v>
      </c>
      <c r="H1482" s="130" t="s">
        <v>53</v>
      </c>
      <c r="I1482" s="130" t="s">
        <v>66</v>
      </c>
      <c r="J1482" s="130" t="s">
        <v>45</v>
      </c>
      <c r="K1482" s="130" t="s">
        <v>44</v>
      </c>
    </row>
    <row r="1483" spans="1:11" x14ac:dyDescent="0.35">
      <c r="A1483" s="130">
        <v>155</v>
      </c>
      <c r="B1483" s="130">
        <v>37</v>
      </c>
      <c r="C1483" s="130" t="s">
        <v>95</v>
      </c>
      <c r="D1483" s="130">
        <v>17612</v>
      </c>
      <c r="E1483" s="130" t="s">
        <v>224</v>
      </c>
      <c r="F1483" s="130">
        <v>0.85506654787446801</v>
      </c>
      <c r="G1483" s="130" t="s">
        <v>53</v>
      </c>
      <c r="H1483" s="130" t="s">
        <v>53</v>
      </c>
      <c r="I1483" s="130" t="s">
        <v>66</v>
      </c>
      <c r="J1483" s="130" t="s">
        <v>45</v>
      </c>
      <c r="K1483" s="130" t="s">
        <v>44</v>
      </c>
    </row>
    <row r="1484" spans="1:11" x14ac:dyDescent="0.35">
      <c r="A1484" s="130">
        <v>160</v>
      </c>
      <c r="B1484" s="130">
        <v>37</v>
      </c>
      <c r="C1484" s="130" t="s">
        <v>95</v>
      </c>
      <c r="D1484" s="130">
        <v>17969</v>
      </c>
      <c r="E1484" s="130" t="s">
        <v>224</v>
      </c>
      <c r="F1484" s="130">
        <v>0.85506654787446801</v>
      </c>
      <c r="G1484" s="130" t="s">
        <v>53</v>
      </c>
      <c r="H1484" s="130" t="s">
        <v>53</v>
      </c>
      <c r="I1484" s="130" t="s">
        <v>66</v>
      </c>
      <c r="J1484" s="130" t="s">
        <v>45</v>
      </c>
      <c r="K1484" s="130" t="s">
        <v>44</v>
      </c>
    </row>
    <row r="1485" spans="1:11" x14ac:dyDescent="0.35">
      <c r="A1485" s="130">
        <v>165</v>
      </c>
      <c r="B1485" s="130">
        <v>37</v>
      </c>
      <c r="C1485" s="130" t="s">
        <v>95</v>
      </c>
      <c r="D1485" s="130">
        <v>17915</v>
      </c>
      <c r="E1485" s="130" t="s">
        <v>224</v>
      </c>
      <c r="F1485" s="130">
        <v>0.85506654787446801</v>
      </c>
      <c r="G1485" s="130" t="s">
        <v>53</v>
      </c>
      <c r="H1485" s="130" t="s">
        <v>53</v>
      </c>
      <c r="I1485" s="130" t="s">
        <v>66</v>
      </c>
      <c r="J1485" s="130" t="s">
        <v>45</v>
      </c>
      <c r="K1485" s="130" t="s">
        <v>44</v>
      </c>
    </row>
    <row r="1486" spans="1:11" x14ac:dyDescent="0.35">
      <c r="A1486" s="130">
        <v>170</v>
      </c>
      <c r="B1486" s="130">
        <v>37</v>
      </c>
      <c r="C1486" s="130" t="s">
        <v>95</v>
      </c>
      <c r="D1486" s="130">
        <v>17796</v>
      </c>
      <c r="E1486" s="130" t="s">
        <v>224</v>
      </c>
      <c r="F1486" s="130">
        <v>0.85506654787446801</v>
      </c>
      <c r="G1486" s="130" t="s">
        <v>53</v>
      </c>
      <c r="H1486" s="130" t="s">
        <v>53</v>
      </c>
      <c r="I1486" s="130" t="s">
        <v>66</v>
      </c>
      <c r="J1486" s="130" t="s">
        <v>45</v>
      </c>
      <c r="K1486" s="130" t="s">
        <v>44</v>
      </c>
    </row>
    <row r="1487" spans="1:11" x14ac:dyDescent="0.35">
      <c r="A1487" s="130">
        <v>175</v>
      </c>
      <c r="B1487" s="130">
        <v>37</v>
      </c>
      <c r="C1487" s="130" t="s">
        <v>95</v>
      </c>
      <c r="D1487" s="130">
        <v>17897</v>
      </c>
      <c r="E1487" s="130" t="s">
        <v>224</v>
      </c>
      <c r="F1487" s="130">
        <v>0.85506654787446801</v>
      </c>
      <c r="G1487" s="130" t="s">
        <v>53</v>
      </c>
      <c r="H1487" s="130" t="s">
        <v>53</v>
      </c>
      <c r="I1487" s="130" t="s">
        <v>66</v>
      </c>
      <c r="J1487" s="130" t="s">
        <v>45</v>
      </c>
      <c r="K1487" s="130" t="s">
        <v>44</v>
      </c>
    </row>
    <row r="1488" spans="1:11" x14ac:dyDescent="0.35">
      <c r="A1488" s="130">
        <v>180</v>
      </c>
      <c r="B1488" s="130">
        <v>37</v>
      </c>
      <c r="C1488" s="130" t="s">
        <v>95</v>
      </c>
      <c r="D1488" s="130">
        <v>17690</v>
      </c>
      <c r="E1488" s="130" t="s">
        <v>224</v>
      </c>
      <c r="F1488" s="130">
        <v>0.85506654787446801</v>
      </c>
      <c r="G1488" s="130" t="s">
        <v>53</v>
      </c>
      <c r="H1488" s="130" t="s">
        <v>53</v>
      </c>
      <c r="I1488" s="130" t="s">
        <v>66</v>
      </c>
      <c r="J1488" s="130" t="s">
        <v>45</v>
      </c>
      <c r="K1488" s="130" t="s">
        <v>44</v>
      </c>
    </row>
    <row r="1489" spans="1:11" x14ac:dyDescent="0.35">
      <c r="A1489" s="130">
        <v>185</v>
      </c>
      <c r="B1489" s="130">
        <v>37</v>
      </c>
      <c r="C1489" s="130" t="s">
        <v>95</v>
      </c>
      <c r="D1489" s="130">
        <v>17843</v>
      </c>
      <c r="E1489" s="130" t="s">
        <v>224</v>
      </c>
      <c r="F1489" s="130">
        <v>0.85506654787446801</v>
      </c>
      <c r="G1489" s="130" t="s">
        <v>53</v>
      </c>
      <c r="H1489" s="130" t="s">
        <v>53</v>
      </c>
      <c r="I1489" s="130" t="s">
        <v>66</v>
      </c>
      <c r="J1489" s="130" t="s">
        <v>45</v>
      </c>
      <c r="K1489" s="130" t="s">
        <v>44</v>
      </c>
    </row>
    <row r="1490" spans="1:11" x14ac:dyDescent="0.35">
      <c r="A1490" s="130">
        <v>190</v>
      </c>
      <c r="B1490" s="130">
        <v>37</v>
      </c>
      <c r="C1490" s="130" t="s">
        <v>95</v>
      </c>
      <c r="D1490" s="130">
        <v>17810</v>
      </c>
      <c r="E1490" s="130" t="s">
        <v>224</v>
      </c>
      <c r="F1490" s="130">
        <v>0.85506654787446801</v>
      </c>
      <c r="G1490" s="130" t="s">
        <v>53</v>
      </c>
      <c r="H1490" s="130" t="s">
        <v>53</v>
      </c>
      <c r="I1490" s="130" t="s">
        <v>66</v>
      </c>
      <c r="J1490" s="130" t="s">
        <v>45</v>
      </c>
      <c r="K1490" s="130" t="s">
        <v>44</v>
      </c>
    </row>
    <row r="1491" spans="1:11" x14ac:dyDescent="0.35">
      <c r="A1491" s="130">
        <v>195</v>
      </c>
      <c r="B1491" s="130">
        <v>37</v>
      </c>
      <c r="C1491" s="130" t="s">
        <v>95</v>
      </c>
      <c r="D1491" s="130">
        <v>17791</v>
      </c>
      <c r="E1491" s="130" t="s">
        <v>224</v>
      </c>
      <c r="F1491" s="130">
        <v>0.85506654787446801</v>
      </c>
      <c r="G1491" s="130" t="s">
        <v>53</v>
      </c>
      <c r="H1491" s="130" t="s">
        <v>53</v>
      </c>
      <c r="I1491" s="130" t="s">
        <v>66</v>
      </c>
      <c r="J1491" s="130" t="s">
        <v>45</v>
      </c>
      <c r="K1491" s="130" t="s">
        <v>44</v>
      </c>
    </row>
    <row r="1492" spans="1:11" x14ac:dyDescent="0.35">
      <c r="A1492" s="130">
        <v>200</v>
      </c>
      <c r="B1492" s="130">
        <v>37</v>
      </c>
      <c r="C1492" s="130" t="s">
        <v>95</v>
      </c>
      <c r="D1492" s="130">
        <v>17878</v>
      </c>
      <c r="E1492" s="130" t="s">
        <v>224</v>
      </c>
      <c r="F1492" s="130">
        <v>0.85506654787446801</v>
      </c>
      <c r="G1492" s="130" t="s">
        <v>53</v>
      </c>
      <c r="H1492" s="130" t="s">
        <v>53</v>
      </c>
      <c r="I1492" s="130" t="s">
        <v>66</v>
      </c>
      <c r="J1492" s="130" t="s">
        <v>45</v>
      </c>
      <c r="K1492" s="130" t="s">
        <v>44</v>
      </c>
    </row>
    <row r="1493" spans="1:11" x14ac:dyDescent="0.35">
      <c r="A1493" s="130">
        <v>205</v>
      </c>
      <c r="B1493" s="130">
        <v>37</v>
      </c>
      <c r="C1493" s="130" t="s">
        <v>95</v>
      </c>
      <c r="D1493" s="130">
        <v>17721</v>
      </c>
      <c r="E1493" s="130" t="s">
        <v>224</v>
      </c>
      <c r="F1493" s="130">
        <v>0.85506654787446801</v>
      </c>
      <c r="G1493" s="130" t="s">
        <v>53</v>
      </c>
      <c r="H1493" s="130" t="s">
        <v>53</v>
      </c>
      <c r="I1493" s="130" t="s">
        <v>66</v>
      </c>
      <c r="J1493" s="130" t="s">
        <v>45</v>
      </c>
      <c r="K1493" s="130" t="s">
        <v>44</v>
      </c>
    </row>
    <row r="1494" spans="1:11" x14ac:dyDescent="0.35">
      <c r="A1494" s="130">
        <v>210</v>
      </c>
      <c r="B1494" s="130">
        <v>37</v>
      </c>
      <c r="C1494" s="130" t="s">
        <v>95</v>
      </c>
      <c r="D1494" s="130">
        <v>17532</v>
      </c>
      <c r="E1494" s="130" t="s">
        <v>224</v>
      </c>
      <c r="F1494" s="130">
        <v>0.85506654787446801</v>
      </c>
      <c r="G1494" s="130" t="s">
        <v>53</v>
      </c>
      <c r="H1494" s="130" t="s">
        <v>53</v>
      </c>
      <c r="I1494" s="130" t="s">
        <v>66</v>
      </c>
      <c r="J1494" s="130" t="s">
        <v>45</v>
      </c>
      <c r="K1494" s="130" t="s">
        <v>44</v>
      </c>
    </row>
    <row r="1495" spans="1:11" x14ac:dyDescent="0.35">
      <c r="A1495" s="130">
        <v>215</v>
      </c>
      <c r="B1495" s="130">
        <v>37</v>
      </c>
      <c r="C1495" s="130" t="s">
        <v>95</v>
      </c>
      <c r="D1495" s="130">
        <v>17881</v>
      </c>
      <c r="E1495" s="130" t="s">
        <v>224</v>
      </c>
      <c r="F1495" s="130">
        <v>0.85506654787446801</v>
      </c>
      <c r="G1495" s="130" t="s">
        <v>53</v>
      </c>
      <c r="H1495" s="130" t="s">
        <v>53</v>
      </c>
      <c r="I1495" s="130" t="s">
        <v>66</v>
      </c>
      <c r="J1495" s="130" t="s">
        <v>45</v>
      </c>
      <c r="K1495" s="130" t="s">
        <v>44</v>
      </c>
    </row>
    <row r="1496" spans="1:11" x14ac:dyDescent="0.35">
      <c r="A1496" s="130">
        <v>220</v>
      </c>
      <c r="B1496" s="130">
        <v>37</v>
      </c>
      <c r="C1496" s="130" t="s">
        <v>95</v>
      </c>
      <c r="D1496" s="130">
        <v>17520</v>
      </c>
      <c r="E1496" s="130" t="s">
        <v>224</v>
      </c>
      <c r="F1496" s="130">
        <v>0.85506654787446801</v>
      </c>
      <c r="G1496" s="130" t="s">
        <v>53</v>
      </c>
      <c r="H1496" s="130" t="s">
        <v>53</v>
      </c>
      <c r="I1496" s="130" t="s">
        <v>66</v>
      </c>
      <c r="J1496" s="130" t="s">
        <v>45</v>
      </c>
      <c r="K1496" s="130" t="s">
        <v>44</v>
      </c>
    </row>
    <row r="1497" spans="1:11" x14ac:dyDescent="0.35">
      <c r="A1497" s="130">
        <v>225</v>
      </c>
      <c r="B1497" s="130">
        <v>37</v>
      </c>
      <c r="C1497" s="130" t="s">
        <v>95</v>
      </c>
      <c r="D1497" s="130">
        <v>17692</v>
      </c>
      <c r="E1497" s="130" t="s">
        <v>224</v>
      </c>
      <c r="F1497" s="130">
        <v>0.85506654787446801</v>
      </c>
      <c r="G1497" s="130" t="s">
        <v>53</v>
      </c>
      <c r="H1497" s="130" t="s">
        <v>53</v>
      </c>
      <c r="I1497" s="130" t="s">
        <v>66</v>
      </c>
      <c r="J1497" s="130" t="s">
        <v>45</v>
      </c>
      <c r="K1497" s="130" t="s">
        <v>44</v>
      </c>
    </row>
    <row r="1498" spans="1:11" x14ac:dyDescent="0.35">
      <c r="A1498" s="130">
        <v>230</v>
      </c>
      <c r="B1498" s="130">
        <v>37</v>
      </c>
      <c r="C1498" s="130" t="s">
        <v>95</v>
      </c>
      <c r="D1498" s="130">
        <v>17645</v>
      </c>
      <c r="E1498" s="130" t="s">
        <v>224</v>
      </c>
      <c r="F1498" s="130">
        <v>0.85506654787446801</v>
      </c>
      <c r="G1498" s="130" t="s">
        <v>53</v>
      </c>
      <c r="H1498" s="130" t="s">
        <v>53</v>
      </c>
      <c r="I1498" s="130" t="s">
        <v>66</v>
      </c>
      <c r="J1498" s="130" t="s">
        <v>45</v>
      </c>
      <c r="K1498" s="130" t="s">
        <v>44</v>
      </c>
    </row>
    <row r="1499" spans="1:11" x14ac:dyDescent="0.35">
      <c r="A1499" s="130">
        <v>235</v>
      </c>
      <c r="B1499" s="130">
        <v>37</v>
      </c>
      <c r="C1499" s="130" t="s">
        <v>95</v>
      </c>
      <c r="D1499" s="130">
        <v>17573</v>
      </c>
      <c r="E1499" s="130" t="s">
        <v>224</v>
      </c>
      <c r="F1499" s="130">
        <v>0.85506654787446801</v>
      </c>
      <c r="G1499" s="130" t="s">
        <v>53</v>
      </c>
      <c r="H1499" s="130" t="s">
        <v>53</v>
      </c>
      <c r="I1499" s="130" t="s">
        <v>66</v>
      </c>
      <c r="J1499" s="130" t="s">
        <v>45</v>
      </c>
      <c r="K1499" s="130" t="s">
        <v>44</v>
      </c>
    </row>
    <row r="1500" spans="1:11" x14ac:dyDescent="0.35">
      <c r="A1500" s="130">
        <v>240</v>
      </c>
      <c r="B1500" s="130">
        <v>37</v>
      </c>
      <c r="C1500" s="130" t="s">
        <v>95</v>
      </c>
      <c r="D1500" s="130">
        <v>17789</v>
      </c>
      <c r="E1500" s="130" t="s">
        <v>224</v>
      </c>
      <c r="F1500" s="130">
        <v>0.85506654787446801</v>
      </c>
      <c r="G1500" s="130" t="s">
        <v>53</v>
      </c>
      <c r="H1500" s="130" t="s">
        <v>53</v>
      </c>
      <c r="I1500" s="130" t="s">
        <v>66</v>
      </c>
      <c r="J1500" s="130" t="s">
        <v>45</v>
      </c>
      <c r="K1500" s="130" t="s">
        <v>44</v>
      </c>
    </row>
    <row r="1501" spans="1:11" x14ac:dyDescent="0.35">
      <c r="A1501" s="130">
        <v>245</v>
      </c>
      <c r="B1501" s="130">
        <v>37</v>
      </c>
      <c r="C1501" s="130" t="s">
        <v>95</v>
      </c>
      <c r="D1501" s="130">
        <v>17924</v>
      </c>
      <c r="E1501" s="130" t="s">
        <v>224</v>
      </c>
      <c r="F1501" s="130">
        <v>0.85506654787446801</v>
      </c>
      <c r="G1501" s="130" t="s">
        <v>53</v>
      </c>
      <c r="H1501" s="130" t="s">
        <v>53</v>
      </c>
      <c r="I1501" s="130" t="s">
        <v>66</v>
      </c>
      <c r="J1501" s="130" t="s">
        <v>45</v>
      </c>
      <c r="K1501" s="130" t="s">
        <v>44</v>
      </c>
    </row>
    <row r="1502" spans="1:11" x14ac:dyDescent="0.35">
      <c r="A1502" s="130">
        <v>250</v>
      </c>
      <c r="B1502" s="130">
        <v>37</v>
      </c>
      <c r="C1502" s="130" t="s">
        <v>95</v>
      </c>
      <c r="D1502" s="130">
        <v>17716</v>
      </c>
      <c r="E1502" s="130" t="s">
        <v>224</v>
      </c>
      <c r="F1502" s="130">
        <v>0.85506654787446801</v>
      </c>
      <c r="G1502" s="130" t="s">
        <v>53</v>
      </c>
      <c r="H1502" s="130" t="s">
        <v>53</v>
      </c>
      <c r="I1502" s="130" t="s">
        <v>66</v>
      </c>
      <c r="J1502" s="130" t="s">
        <v>45</v>
      </c>
      <c r="K1502" s="130" t="s">
        <v>44</v>
      </c>
    </row>
    <row r="1503" spans="1:11" x14ac:dyDescent="0.35">
      <c r="A1503" s="130">
        <v>255</v>
      </c>
      <c r="B1503" s="130">
        <v>37</v>
      </c>
      <c r="C1503" s="130" t="s">
        <v>95</v>
      </c>
      <c r="D1503" s="130">
        <v>17683</v>
      </c>
      <c r="E1503" s="130" t="s">
        <v>224</v>
      </c>
      <c r="F1503" s="130">
        <v>0.85506654787446801</v>
      </c>
      <c r="G1503" s="130" t="s">
        <v>53</v>
      </c>
      <c r="H1503" s="130" t="s">
        <v>53</v>
      </c>
      <c r="I1503" s="130" t="s">
        <v>66</v>
      </c>
      <c r="J1503" s="130" t="s">
        <v>45</v>
      </c>
      <c r="K1503" s="130" t="s">
        <v>44</v>
      </c>
    </row>
    <row r="1504" spans="1:11" x14ac:dyDescent="0.35">
      <c r="A1504" s="130">
        <v>260</v>
      </c>
      <c r="B1504" s="130">
        <v>37</v>
      </c>
      <c r="C1504" s="130" t="s">
        <v>95</v>
      </c>
      <c r="D1504" s="130">
        <v>17816</v>
      </c>
      <c r="E1504" s="130" t="s">
        <v>224</v>
      </c>
      <c r="F1504" s="130">
        <v>0.85506654787446801</v>
      </c>
      <c r="G1504" s="130" t="s">
        <v>53</v>
      </c>
      <c r="H1504" s="130" t="s">
        <v>53</v>
      </c>
      <c r="I1504" s="130" t="s">
        <v>66</v>
      </c>
      <c r="J1504" s="130" t="s">
        <v>45</v>
      </c>
      <c r="K1504" s="130" t="s">
        <v>44</v>
      </c>
    </row>
    <row r="1505" spans="1:11" x14ac:dyDescent="0.35">
      <c r="A1505" s="130">
        <v>265</v>
      </c>
      <c r="B1505" s="130">
        <v>37</v>
      </c>
      <c r="C1505" s="130" t="s">
        <v>95</v>
      </c>
      <c r="D1505" s="130">
        <v>17693</v>
      </c>
      <c r="E1505" s="130" t="s">
        <v>224</v>
      </c>
      <c r="F1505" s="130">
        <v>0.85506654787446801</v>
      </c>
      <c r="G1505" s="130" t="s">
        <v>53</v>
      </c>
      <c r="H1505" s="130" t="s">
        <v>53</v>
      </c>
      <c r="I1505" s="130" t="s">
        <v>66</v>
      </c>
      <c r="J1505" s="130" t="s">
        <v>45</v>
      </c>
      <c r="K1505" s="130" t="s">
        <v>44</v>
      </c>
    </row>
    <row r="1506" spans="1:11" x14ac:dyDescent="0.35">
      <c r="A1506" s="130">
        <v>270</v>
      </c>
      <c r="B1506" s="130">
        <v>37</v>
      </c>
      <c r="C1506" s="130" t="s">
        <v>95</v>
      </c>
      <c r="D1506" s="130">
        <v>17854</v>
      </c>
      <c r="E1506" s="130" t="s">
        <v>224</v>
      </c>
      <c r="F1506" s="130">
        <v>0.85506654787446801</v>
      </c>
      <c r="G1506" s="130" t="s">
        <v>53</v>
      </c>
      <c r="H1506" s="130" t="s">
        <v>53</v>
      </c>
      <c r="I1506" s="130" t="s">
        <v>66</v>
      </c>
      <c r="J1506" s="130" t="s">
        <v>45</v>
      </c>
      <c r="K1506" s="130" t="s">
        <v>44</v>
      </c>
    </row>
    <row r="1507" spans="1:11" x14ac:dyDescent="0.35">
      <c r="A1507" s="130">
        <v>275</v>
      </c>
      <c r="B1507" s="130">
        <v>37</v>
      </c>
      <c r="C1507" s="130" t="s">
        <v>95</v>
      </c>
      <c r="D1507" s="130">
        <v>17534</v>
      </c>
      <c r="E1507" s="130" t="s">
        <v>224</v>
      </c>
      <c r="F1507" s="130">
        <v>0.85506654787446801</v>
      </c>
      <c r="G1507" s="130" t="s">
        <v>53</v>
      </c>
      <c r="H1507" s="130" t="s">
        <v>53</v>
      </c>
      <c r="I1507" s="130" t="s">
        <v>66</v>
      </c>
      <c r="J1507" s="130" t="s">
        <v>45</v>
      </c>
      <c r="K1507" s="130" t="s">
        <v>44</v>
      </c>
    </row>
    <row r="1508" spans="1:11" x14ac:dyDescent="0.35">
      <c r="A1508" s="130">
        <v>280</v>
      </c>
      <c r="B1508" s="130">
        <v>37</v>
      </c>
      <c r="C1508" s="130" t="s">
        <v>95</v>
      </c>
      <c r="D1508" s="130">
        <v>17741</v>
      </c>
      <c r="E1508" s="130" t="s">
        <v>224</v>
      </c>
      <c r="F1508" s="130">
        <v>0.85506654787446801</v>
      </c>
      <c r="G1508" s="130" t="s">
        <v>53</v>
      </c>
      <c r="H1508" s="130" t="s">
        <v>53</v>
      </c>
      <c r="I1508" s="130" t="s">
        <v>66</v>
      </c>
      <c r="J1508" s="130" t="s">
        <v>45</v>
      </c>
      <c r="K1508" s="130" t="s">
        <v>44</v>
      </c>
    </row>
    <row r="1509" spans="1:11" x14ac:dyDescent="0.35">
      <c r="A1509" s="130">
        <v>285</v>
      </c>
      <c r="B1509" s="130">
        <v>37</v>
      </c>
      <c r="C1509" s="130" t="s">
        <v>95</v>
      </c>
      <c r="D1509" s="130">
        <v>17627</v>
      </c>
      <c r="E1509" s="130" t="s">
        <v>224</v>
      </c>
      <c r="F1509" s="130">
        <v>0.85506654787446801</v>
      </c>
      <c r="G1509" s="130" t="s">
        <v>53</v>
      </c>
      <c r="H1509" s="130" t="s">
        <v>53</v>
      </c>
      <c r="I1509" s="130" t="s">
        <v>66</v>
      </c>
      <c r="J1509" s="130" t="s">
        <v>45</v>
      </c>
      <c r="K1509" s="130" t="s">
        <v>44</v>
      </c>
    </row>
    <row r="1510" spans="1:11" x14ac:dyDescent="0.35">
      <c r="A1510" s="130">
        <v>290</v>
      </c>
      <c r="B1510" s="130">
        <v>37</v>
      </c>
      <c r="C1510" s="130" t="s">
        <v>95</v>
      </c>
      <c r="D1510" s="130">
        <v>17545</v>
      </c>
      <c r="E1510" s="130" t="s">
        <v>224</v>
      </c>
      <c r="F1510" s="130">
        <v>0.85506654787446801</v>
      </c>
      <c r="G1510" s="130" t="s">
        <v>53</v>
      </c>
      <c r="H1510" s="130" t="s">
        <v>53</v>
      </c>
      <c r="I1510" s="130" t="s">
        <v>66</v>
      </c>
      <c r="J1510" s="130" t="s">
        <v>45</v>
      </c>
      <c r="K1510" s="130" t="s">
        <v>44</v>
      </c>
    </row>
    <row r="1511" spans="1:11" x14ac:dyDescent="0.35">
      <c r="A1511" s="130">
        <v>295</v>
      </c>
      <c r="B1511" s="130">
        <v>37</v>
      </c>
      <c r="C1511" s="130" t="s">
        <v>95</v>
      </c>
      <c r="D1511" s="130">
        <v>17848</v>
      </c>
      <c r="E1511" s="130" t="s">
        <v>224</v>
      </c>
      <c r="F1511" s="130">
        <v>0.85506654787446801</v>
      </c>
      <c r="G1511" s="130" t="s">
        <v>53</v>
      </c>
      <c r="H1511" s="130" t="s">
        <v>53</v>
      </c>
      <c r="I1511" s="130" t="s">
        <v>66</v>
      </c>
      <c r="J1511" s="130" t="s">
        <v>45</v>
      </c>
      <c r="K1511" s="130" t="s">
        <v>44</v>
      </c>
    </row>
    <row r="1512" spans="1:11" x14ac:dyDescent="0.35">
      <c r="A1512" s="130">
        <v>300</v>
      </c>
      <c r="B1512" s="130">
        <v>37</v>
      </c>
      <c r="C1512" s="130" t="s">
        <v>95</v>
      </c>
      <c r="D1512" s="130">
        <v>17518</v>
      </c>
      <c r="E1512" s="130" t="s">
        <v>224</v>
      </c>
      <c r="F1512" s="130">
        <v>0.85506654787446801</v>
      </c>
      <c r="G1512" s="130" t="s">
        <v>53</v>
      </c>
      <c r="H1512" s="130" t="s">
        <v>53</v>
      </c>
      <c r="I1512" s="130" t="s">
        <v>66</v>
      </c>
      <c r="J1512" s="130" t="s">
        <v>45</v>
      </c>
      <c r="K1512" s="130" t="s">
        <v>44</v>
      </c>
    </row>
    <row r="1513" spans="1:11" x14ac:dyDescent="0.35">
      <c r="A1513" s="130">
        <v>305</v>
      </c>
      <c r="B1513" s="130">
        <v>37</v>
      </c>
      <c r="C1513" s="130" t="s">
        <v>95</v>
      </c>
      <c r="D1513" s="130">
        <v>17595</v>
      </c>
      <c r="E1513" s="130" t="s">
        <v>224</v>
      </c>
      <c r="F1513" s="130">
        <v>0.85506654787446801</v>
      </c>
      <c r="G1513" s="130" t="s">
        <v>53</v>
      </c>
      <c r="H1513" s="130" t="s">
        <v>53</v>
      </c>
      <c r="I1513" s="130" t="s">
        <v>66</v>
      </c>
      <c r="J1513" s="130" t="s">
        <v>45</v>
      </c>
      <c r="K1513" s="130" t="s">
        <v>44</v>
      </c>
    </row>
    <row r="1514" spans="1:11" x14ac:dyDescent="0.35">
      <c r="A1514" s="130">
        <v>310</v>
      </c>
      <c r="B1514" s="130">
        <v>37</v>
      </c>
      <c r="C1514" s="130" t="s">
        <v>95</v>
      </c>
      <c r="D1514" s="130">
        <v>17519</v>
      </c>
      <c r="E1514" s="130" t="s">
        <v>224</v>
      </c>
      <c r="F1514" s="130">
        <v>0.85506654787446801</v>
      </c>
      <c r="G1514" s="130" t="s">
        <v>53</v>
      </c>
      <c r="H1514" s="130" t="s">
        <v>53</v>
      </c>
      <c r="I1514" s="130" t="s">
        <v>66</v>
      </c>
      <c r="J1514" s="130" t="s">
        <v>45</v>
      </c>
      <c r="K1514" s="130" t="s">
        <v>44</v>
      </c>
    </row>
    <row r="1515" spans="1:11" x14ac:dyDescent="0.35">
      <c r="A1515" s="130">
        <v>315</v>
      </c>
      <c r="B1515" s="130">
        <v>37.1</v>
      </c>
      <c r="C1515" s="130" t="s">
        <v>95</v>
      </c>
      <c r="D1515" s="130">
        <v>17518</v>
      </c>
      <c r="E1515" s="130" t="s">
        <v>224</v>
      </c>
      <c r="F1515" s="130">
        <v>0.85506654787446801</v>
      </c>
      <c r="G1515" s="130" t="s">
        <v>53</v>
      </c>
      <c r="H1515" s="130" t="s">
        <v>53</v>
      </c>
      <c r="I1515" s="130" t="s">
        <v>66</v>
      </c>
      <c r="J1515" s="130" t="s">
        <v>45</v>
      </c>
      <c r="K1515" s="130" t="s">
        <v>44</v>
      </c>
    </row>
    <row r="1516" spans="1:11" x14ac:dyDescent="0.35">
      <c r="A1516" s="130">
        <v>320</v>
      </c>
      <c r="B1516" s="130">
        <v>37</v>
      </c>
      <c r="C1516" s="130" t="s">
        <v>95</v>
      </c>
      <c r="D1516" s="130">
        <v>17513</v>
      </c>
      <c r="E1516" s="130" t="s">
        <v>224</v>
      </c>
      <c r="F1516" s="130">
        <v>0.85506654787446801</v>
      </c>
      <c r="G1516" s="130" t="s">
        <v>53</v>
      </c>
      <c r="H1516" s="130" t="s">
        <v>53</v>
      </c>
      <c r="I1516" s="130" t="s">
        <v>66</v>
      </c>
      <c r="J1516" s="130" t="s">
        <v>45</v>
      </c>
      <c r="K1516" s="130" t="s">
        <v>44</v>
      </c>
    </row>
    <row r="1517" spans="1:11" x14ac:dyDescent="0.35">
      <c r="A1517" s="130">
        <v>325</v>
      </c>
      <c r="B1517" s="130">
        <v>37</v>
      </c>
      <c r="C1517" s="130" t="s">
        <v>95</v>
      </c>
      <c r="D1517" s="130">
        <v>17615</v>
      </c>
      <c r="E1517" s="130" t="s">
        <v>224</v>
      </c>
      <c r="F1517" s="130">
        <v>0.85506654787446801</v>
      </c>
      <c r="G1517" s="130" t="s">
        <v>53</v>
      </c>
      <c r="H1517" s="130" t="s">
        <v>53</v>
      </c>
      <c r="I1517" s="130" t="s">
        <v>66</v>
      </c>
      <c r="J1517" s="130" t="s">
        <v>45</v>
      </c>
      <c r="K1517" s="130" t="s">
        <v>44</v>
      </c>
    </row>
    <row r="1518" spans="1:11" x14ac:dyDescent="0.35">
      <c r="A1518" s="130">
        <v>330</v>
      </c>
      <c r="B1518" s="130">
        <v>37</v>
      </c>
      <c r="C1518" s="130" t="s">
        <v>95</v>
      </c>
      <c r="D1518" s="130">
        <v>17411</v>
      </c>
      <c r="E1518" s="130" t="s">
        <v>224</v>
      </c>
      <c r="F1518" s="130">
        <v>0.85506654787446801</v>
      </c>
      <c r="G1518" s="130" t="s">
        <v>53</v>
      </c>
      <c r="H1518" s="130" t="s">
        <v>53</v>
      </c>
      <c r="I1518" s="130" t="s">
        <v>66</v>
      </c>
      <c r="J1518" s="130" t="s">
        <v>45</v>
      </c>
      <c r="K1518" s="130" t="s">
        <v>44</v>
      </c>
    </row>
    <row r="1519" spans="1:11" x14ac:dyDescent="0.35">
      <c r="A1519" s="130">
        <v>335</v>
      </c>
      <c r="B1519" s="130">
        <v>37</v>
      </c>
      <c r="C1519" s="130" t="s">
        <v>95</v>
      </c>
      <c r="D1519" s="130">
        <v>17509</v>
      </c>
      <c r="E1519" s="130" t="s">
        <v>224</v>
      </c>
      <c r="F1519" s="130">
        <v>0.85506654787446801</v>
      </c>
      <c r="G1519" s="130" t="s">
        <v>53</v>
      </c>
      <c r="H1519" s="130" t="s">
        <v>53</v>
      </c>
      <c r="I1519" s="130" t="s">
        <v>66</v>
      </c>
      <c r="J1519" s="130" t="s">
        <v>45</v>
      </c>
      <c r="K1519" s="130" t="s">
        <v>44</v>
      </c>
    </row>
    <row r="1520" spans="1:11" x14ac:dyDescent="0.35">
      <c r="A1520" s="130">
        <v>340</v>
      </c>
      <c r="B1520" s="130">
        <v>37</v>
      </c>
      <c r="C1520" s="130" t="s">
        <v>95</v>
      </c>
      <c r="D1520" s="130">
        <v>17435</v>
      </c>
      <c r="E1520" s="130" t="s">
        <v>224</v>
      </c>
      <c r="F1520" s="130">
        <v>0.85506654787446801</v>
      </c>
      <c r="G1520" s="130" t="s">
        <v>53</v>
      </c>
      <c r="H1520" s="130" t="s">
        <v>53</v>
      </c>
      <c r="I1520" s="130" t="s">
        <v>66</v>
      </c>
      <c r="J1520" s="130" t="s">
        <v>45</v>
      </c>
      <c r="K1520" s="130" t="s">
        <v>44</v>
      </c>
    </row>
    <row r="1521" spans="1:11" x14ac:dyDescent="0.35">
      <c r="A1521" s="130">
        <v>345</v>
      </c>
      <c r="B1521" s="130">
        <v>37</v>
      </c>
      <c r="C1521" s="130" t="s">
        <v>95</v>
      </c>
      <c r="D1521" s="130">
        <v>17364</v>
      </c>
      <c r="E1521" s="130" t="s">
        <v>224</v>
      </c>
      <c r="F1521" s="130">
        <v>0.85506654787446801</v>
      </c>
      <c r="G1521" s="130" t="s">
        <v>53</v>
      </c>
      <c r="H1521" s="130" t="s">
        <v>53</v>
      </c>
      <c r="I1521" s="130" t="s">
        <v>66</v>
      </c>
      <c r="J1521" s="130" t="s">
        <v>45</v>
      </c>
      <c r="K1521" s="130" t="s">
        <v>44</v>
      </c>
    </row>
    <row r="1522" spans="1:11" x14ac:dyDescent="0.35">
      <c r="A1522" s="130">
        <v>350</v>
      </c>
      <c r="B1522" s="130">
        <v>37</v>
      </c>
      <c r="C1522" s="130" t="s">
        <v>95</v>
      </c>
      <c r="D1522" s="130">
        <v>17375</v>
      </c>
      <c r="E1522" s="130" t="s">
        <v>224</v>
      </c>
      <c r="F1522" s="130">
        <v>0.85506654787446801</v>
      </c>
      <c r="G1522" s="130" t="s">
        <v>53</v>
      </c>
      <c r="H1522" s="130" t="s">
        <v>53</v>
      </c>
      <c r="I1522" s="130" t="s">
        <v>66</v>
      </c>
      <c r="J1522" s="130" t="s">
        <v>45</v>
      </c>
      <c r="K1522" s="130" t="s">
        <v>44</v>
      </c>
    </row>
    <row r="1523" spans="1:11" x14ac:dyDescent="0.35">
      <c r="A1523" s="130">
        <v>355</v>
      </c>
      <c r="B1523" s="130">
        <v>37</v>
      </c>
      <c r="C1523" s="130" t="s">
        <v>95</v>
      </c>
      <c r="D1523" s="130">
        <v>17541</v>
      </c>
      <c r="E1523" s="130" t="s">
        <v>224</v>
      </c>
      <c r="F1523" s="130">
        <v>0.85506654787446801</v>
      </c>
      <c r="G1523" s="130" t="s">
        <v>53</v>
      </c>
      <c r="H1523" s="130" t="s">
        <v>53</v>
      </c>
      <c r="I1523" s="130" t="s">
        <v>66</v>
      </c>
      <c r="J1523" s="130" t="s">
        <v>45</v>
      </c>
      <c r="K1523" s="130" t="s">
        <v>44</v>
      </c>
    </row>
    <row r="1524" spans="1:11" x14ac:dyDescent="0.35">
      <c r="A1524" s="130">
        <v>360</v>
      </c>
      <c r="B1524" s="130">
        <v>37</v>
      </c>
      <c r="C1524" s="130" t="s">
        <v>95</v>
      </c>
      <c r="D1524" s="130">
        <v>17281</v>
      </c>
      <c r="E1524" s="130" t="s">
        <v>224</v>
      </c>
      <c r="F1524" s="130">
        <v>0.85506654787446801</v>
      </c>
      <c r="G1524" s="130" t="s">
        <v>53</v>
      </c>
      <c r="H1524" s="130" t="s">
        <v>53</v>
      </c>
      <c r="I1524" s="130" t="s">
        <v>66</v>
      </c>
      <c r="J1524" s="130" t="s">
        <v>45</v>
      </c>
      <c r="K1524" s="130" t="s">
        <v>44</v>
      </c>
    </row>
    <row r="1525" spans="1:11" x14ac:dyDescent="0.35">
      <c r="A1525" s="130">
        <v>365</v>
      </c>
      <c r="B1525" s="130">
        <v>37</v>
      </c>
      <c r="C1525" s="130" t="s">
        <v>95</v>
      </c>
      <c r="D1525" s="130">
        <v>17554</v>
      </c>
      <c r="E1525" s="130" t="s">
        <v>224</v>
      </c>
      <c r="F1525" s="130">
        <v>0.85506654787446801</v>
      </c>
      <c r="G1525" s="130" t="s">
        <v>53</v>
      </c>
      <c r="H1525" s="130" t="s">
        <v>53</v>
      </c>
      <c r="I1525" s="130" t="s">
        <v>66</v>
      </c>
      <c r="J1525" s="130" t="s">
        <v>45</v>
      </c>
      <c r="K1525" s="130" t="s">
        <v>44</v>
      </c>
    </row>
    <row r="1526" spans="1:11" x14ac:dyDescent="0.35">
      <c r="A1526" s="130">
        <v>370</v>
      </c>
      <c r="B1526" s="130">
        <v>37</v>
      </c>
      <c r="C1526" s="130" t="s">
        <v>95</v>
      </c>
      <c r="D1526" s="130">
        <v>17434</v>
      </c>
      <c r="E1526" s="130" t="s">
        <v>224</v>
      </c>
      <c r="F1526" s="130">
        <v>0.85506654787446801</v>
      </c>
      <c r="G1526" s="130" t="s">
        <v>53</v>
      </c>
      <c r="H1526" s="130" t="s">
        <v>53</v>
      </c>
      <c r="I1526" s="130" t="s">
        <v>66</v>
      </c>
      <c r="J1526" s="130" t="s">
        <v>45</v>
      </c>
      <c r="K1526" s="130" t="s">
        <v>44</v>
      </c>
    </row>
    <row r="1527" spans="1:11" x14ac:dyDescent="0.35">
      <c r="A1527" s="130">
        <v>375</v>
      </c>
      <c r="B1527" s="130">
        <v>37</v>
      </c>
      <c r="C1527" s="130" t="s">
        <v>95</v>
      </c>
      <c r="D1527" s="130">
        <v>17368</v>
      </c>
      <c r="E1527" s="130" t="s">
        <v>224</v>
      </c>
      <c r="F1527" s="130">
        <v>0.85506654787446801</v>
      </c>
      <c r="G1527" s="130" t="s">
        <v>53</v>
      </c>
      <c r="H1527" s="130" t="s">
        <v>53</v>
      </c>
      <c r="I1527" s="130" t="s">
        <v>66</v>
      </c>
      <c r="J1527" s="130" t="s">
        <v>45</v>
      </c>
      <c r="K1527" s="130" t="s">
        <v>44</v>
      </c>
    </row>
    <row r="1528" spans="1:11" x14ac:dyDescent="0.35">
      <c r="A1528" s="130">
        <v>380</v>
      </c>
      <c r="B1528" s="130">
        <v>37</v>
      </c>
      <c r="C1528" s="130" t="s">
        <v>95</v>
      </c>
      <c r="D1528" s="130">
        <v>17762</v>
      </c>
      <c r="E1528" s="130" t="s">
        <v>224</v>
      </c>
      <c r="F1528" s="130">
        <v>0.85506654787446801</v>
      </c>
      <c r="G1528" s="130" t="s">
        <v>53</v>
      </c>
      <c r="H1528" s="130" t="s">
        <v>53</v>
      </c>
      <c r="I1528" s="130" t="s">
        <v>66</v>
      </c>
      <c r="J1528" s="130" t="s">
        <v>45</v>
      </c>
      <c r="K1528" s="130" t="s">
        <v>44</v>
      </c>
    </row>
    <row r="1529" spans="1:11" x14ac:dyDescent="0.35">
      <c r="A1529" s="130">
        <v>385</v>
      </c>
      <c r="B1529" s="130">
        <v>37</v>
      </c>
      <c r="C1529" s="130" t="s">
        <v>95</v>
      </c>
      <c r="D1529" s="130">
        <v>17591</v>
      </c>
      <c r="E1529" s="130" t="s">
        <v>224</v>
      </c>
      <c r="F1529" s="130">
        <v>0.85506654787446801</v>
      </c>
      <c r="G1529" s="130" t="s">
        <v>53</v>
      </c>
      <c r="H1529" s="130" t="s">
        <v>53</v>
      </c>
      <c r="I1529" s="130" t="s">
        <v>66</v>
      </c>
      <c r="J1529" s="130" t="s">
        <v>45</v>
      </c>
      <c r="K1529" s="130" t="s">
        <v>44</v>
      </c>
    </row>
    <row r="1530" spans="1:11" x14ac:dyDescent="0.35">
      <c r="A1530" s="130">
        <v>390</v>
      </c>
      <c r="B1530" s="130">
        <v>37</v>
      </c>
      <c r="C1530" s="130" t="s">
        <v>95</v>
      </c>
      <c r="D1530" s="130">
        <v>17493</v>
      </c>
      <c r="E1530" s="130" t="s">
        <v>224</v>
      </c>
      <c r="F1530" s="130">
        <v>0.85506654787446801</v>
      </c>
      <c r="G1530" s="130" t="s">
        <v>53</v>
      </c>
      <c r="H1530" s="130" t="s">
        <v>53</v>
      </c>
      <c r="I1530" s="130" t="s">
        <v>66</v>
      </c>
      <c r="J1530" s="130" t="s">
        <v>45</v>
      </c>
      <c r="K1530" s="130" t="s">
        <v>44</v>
      </c>
    </row>
    <row r="1531" spans="1:11" x14ac:dyDescent="0.35">
      <c r="A1531" s="130">
        <v>395</v>
      </c>
      <c r="B1531" s="130">
        <v>37</v>
      </c>
      <c r="C1531" s="130" t="s">
        <v>95</v>
      </c>
      <c r="D1531" s="130">
        <v>17436</v>
      </c>
      <c r="E1531" s="130" t="s">
        <v>224</v>
      </c>
      <c r="F1531" s="130">
        <v>0.85506654787446801</v>
      </c>
      <c r="G1531" s="130" t="s">
        <v>53</v>
      </c>
      <c r="H1531" s="130" t="s">
        <v>53</v>
      </c>
      <c r="I1531" s="130" t="s">
        <v>66</v>
      </c>
      <c r="J1531" s="130" t="s">
        <v>45</v>
      </c>
      <c r="K1531" s="130" t="s">
        <v>44</v>
      </c>
    </row>
    <row r="1532" spans="1:11" x14ac:dyDescent="0.35">
      <c r="A1532" s="130">
        <v>400</v>
      </c>
      <c r="B1532" s="130">
        <v>37</v>
      </c>
      <c r="C1532" s="130" t="s">
        <v>95</v>
      </c>
      <c r="D1532" s="130">
        <v>17431</v>
      </c>
      <c r="E1532" s="130" t="s">
        <v>224</v>
      </c>
      <c r="F1532" s="130">
        <v>0.85506654787446801</v>
      </c>
      <c r="G1532" s="130" t="s">
        <v>53</v>
      </c>
      <c r="H1532" s="130" t="s">
        <v>53</v>
      </c>
      <c r="I1532" s="130" t="s">
        <v>66</v>
      </c>
      <c r="J1532" s="130" t="s">
        <v>45</v>
      </c>
      <c r="K1532" s="130" t="s">
        <v>44</v>
      </c>
    </row>
    <row r="1533" spans="1:11" x14ac:dyDescent="0.35">
      <c r="A1533" s="130">
        <v>405</v>
      </c>
      <c r="B1533" s="130">
        <v>37</v>
      </c>
      <c r="C1533" s="130" t="s">
        <v>95</v>
      </c>
      <c r="D1533" s="130">
        <v>17544</v>
      </c>
      <c r="E1533" s="130" t="s">
        <v>224</v>
      </c>
      <c r="F1533" s="130">
        <v>0.85506654787446801</v>
      </c>
      <c r="G1533" s="130" t="s">
        <v>53</v>
      </c>
      <c r="H1533" s="130" t="s">
        <v>53</v>
      </c>
      <c r="I1533" s="130" t="s">
        <v>66</v>
      </c>
      <c r="J1533" s="130" t="s">
        <v>45</v>
      </c>
      <c r="K1533" s="130" t="s">
        <v>44</v>
      </c>
    </row>
    <row r="1534" spans="1:11" x14ac:dyDescent="0.35">
      <c r="A1534" s="130">
        <v>410</v>
      </c>
      <c r="B1534" s="130">
        <v>37</v>
      </c>
      <c r="C1534" s="130" t="s">
        <v>95</v>
      </c>
      <c r="D1534" s="130">
        <v>17644</v>
      </c>
      <c r="E1534" s="130" t="s">
        <v>224</v>
      </c>
      <c r="F1534" s="130">
        <v>0.85506654787446801</v>
      </c>
      <c r="G1534" s="130" t="s">
        <v>53</v>
      </c>
      <c r="H1534" s="130" t="s">
        <v>53</v>
      </c>
      <c r="I1534" s="130" t="s">
        <v>66</v>
      </c>
      <c r="J1534" s="130" t="s">
        <v>45</v>
      </c>
      <c r="K1534" s="130" t="s">
        <v>44</v>
      </c>
    </row>
    <row r="1535" spans="1:11" x14ac:dyDescent="0.35">
      <c r="A1535" s="130">
        <v>415</v>
      </c>
      <c r="B1535" s="130">
        <v>37</v>
      </c>
      <c r="C1535" s="130" t="s">
        <v>95</v>
      </c>
      <c r="D1535" s="130">
        <v>17347</v>
      </c>
      <c r="E1535" s="130" t="s">
        <v>224</v>
      </c>
      <c r="F1535" s="130">
        <v>0.85506654787446801</v>
      </c>
      <c r="G1535" s="130" t="s">
        <v>53</v>
      </c>
      <c r="H1535" s="130" t="s">
        <v>53</v>
      </c>
      <c r="I1535" s="130" t="s">
        <v>66</v>
      </c>
      <c r="J1535" s="130" t="s">
        <v>45</v>
      </c>
      <c r="K1535" s="130" t="s">
        <v>44</v>
      </c>
    </row>
    <row r="1536" spans="1:11" x14ac:dyDescent="0.35">
      <c r="A1536" s="130">
        <v>420</v>
      </c>
      <c r="B1536" s="130">
        <v>37</v>
      </c>
      <c r="C1536" s="130" t="s">
        <v>95</v>
      </c>
      <c r="D1536" s="130">
        <v>17517</v>
      </c>
      <c r="E1536" s="130" t="s">
        <v>224</v>
      </c>
      <c r="F1536" s="130">
        <v>0.85506654787446801</v>
      </c>
      <c r="G1536" s="130" t="s">
        <v>53</v>
      </c>
      <c r="H1536" s="130" t="s">
        <v>53</v>
      </c>
      <c r="I1536" s="130" t="s">
        <v>66</v>
      </c>
      <c r="J1536" s="130" t="s">
        <v>45</v>
      </c>
      <c r="K1536" s="130" t="s">
        <v>44</v>
      </c>
    </row>
    <row r="1537" spans="1:11" x14ac:dyDescent="0.35">
      <c r="A1537" s="130">
        <v>425</v>
      </c>
      <c r="B1537" s="130">
        <v>37</v>
      </c>
      <c r="C1537" s="130" t="s">
        <v>95</v>
      </c>
      <c r="D1537" s="130">
        <v>17392</v>
      </c>
      <c r="E1537" s="130" t="s">
        <v>224</v>
      </c>
      <c r="F1537" s="130">
        <v>0.85506654787446801</v>
      </c>
      <c r="G1537" s="130" t="s">
        <v>53</v>
      </c>
      <c r="H1537" s="130" t="s">
        <v>53</v>
      </c>
      <c r="I1537" s="130" t="s">
        <v>66</v>
      </c>
      <c r="J1537" s="130" t="s">
        <v>45</v>
      </c>
      <c r="K1537" s="130" t="s">
        <v>44</v>
      </c>
    </row>
    <row r="1538" spans="1:11" x14ac:dyDescent="0.35">
      <c r="A1538" s="130">
        <v>430</v>
      </c>
      <c r="B1538" s="130">
        <v>37</v>
      </c>
      <c r="C1538" s="130" t="s">
        <v>95</v>
      </c>
      <c r="D1538" s="130">
        <v>17475</v>
      </c>
      <c r="E1538" s="130" t="s">
        <v>224</v>
      </c>
      <c r="F1538" s="130">
        <v>0.85506654787446801</v>
      </c>
      <c r="G1538" s="130" t="s">
        <v>53</v>
      </c>
      <c r="H1538" s="130" t="s">
        <v>53</v>
      </c>
      <c r="I1538" s="130" t="s">
        <v>66</v>
      </c>
      <c r="J1538" s="130" t="s">
        <v>45</v>
      </c>
      <c r="K1538" s="130" t="s">
        <v>44</v>
      </c>
    </row>
    <row r="1539" spans="1:11" x14ac:dyDescent="0.35">
      <c r="A1539" s="130">
        <v>435</v>
      </c>
      <c r="B1539" s="130">
        <v>37.1</v>
      </c>
      <c r="C1539" s="130" t="s">
        <v>95</v>
      </c>
      <c r="D1539" s="130">
        <v>17665</v>
      </c>
      <c r="E1539" s="130" t="s">
        <v>224</v>
      </c>
      <c r="F1539" s="130">
        <v>0.85506654787446801</v>
      </c>
      <c r="G1539" s="130" t="s">
        <v>53</v>
      </c>
      <c r="H1539" s="130" t="s">
        <v>53</v>
      </c>
      <c r="I1539" s="130" t="s">
        <v>66</v>
      </c>
      <c r="J1539" s="130" t="s">
        <v>45</v>
      </c>
      <c r="K1539" s="130" t="s">
        <v>44</v>
      </c>
    </row>
    <row r="1540" spans="1:11" x14ac:dyDescent="0.35">
      <c r="A1540" s="130">
        <v>440</v>
      </c>
      <c r="B1540" s="130">
        <v>37</v>
      </c>
      <c r="C1540" s="130" t="s">
        <v>95</v>
      </c>
      <c r="D1540" s="130">
        <v>17511</v>
      </c>
      <c r="E1540" s="130" t="s">
        <v>224</v>
      </c>
      <c r="F1540" s="130">
        <v>0.85506654787446801</v>
      </c>
      <c r="G1540" s="130" t="s">
        <v>53</v>
      </c>
      <c r="H1540" s="130" t="s">
        <v>53</v>
      </c>
      <c r="I1540" s="130" t="s">
        <v>66</v>
      </c>
      <c r="J1540" s="130" t="s">
        <v>45</v>
      </c>
      <c r="K1540" s="130" t="s">
        <v>44</v>
      </c>
    </row>
    <row r="1541" spans="1:11" x14ac:dyDescent="0.35">
      <c r="A1541" s="130">
        <v>445</v>
      </c>
      <c r="B1541" s="130">
        <v>37</v>
      </c>
      <c r="C1541" s="130" t="s">
        <v>95</v>
      </c>
      <c r="D1541" s="130">
        <v>17300</v>
      </c>
      <c r="E1541" s="130" t="s">
        <v>224</v>
      </c>
      <c r="F1541" s="130">
        <v>0.85506654787446801</v>
      </c>
      <c r="G1541" s="130" t="s">
        <v>53</v>
      </c>
      <c r="H1541" s="130" t="s">
        <v>53</v>
      </c>
      <c r="I1541" s="130" t="s">
        <v>66</v>
      </c>
      <c r="J1541" s="130" t="s">
        <v>45</v>
      </c>
      <c r="K1541" s="130" t="s">
        <v>44</v>
      </c>
    </row>
    <row r="1542" spans="1:11" x14ac:dyDescent="0.35">
      <c r="A1542" s="130">
        <v>450</v>
      </c>
      <c r="B1542" s="130">
        <v>37</v>
      </c>
      <c r="C1542" s="130" t="s">
        <v>95</v>
      </c>
      <c r="D1542" s="130">
        <v>17429</v>
      </c>
      <c r="E1542" s="130" t="s">
        <v>224</v>
      </c>
      <c r="F1542" s="130">
        <v>0.85506654787446801</v>
      </c>
      <c r="G1542" s="130" t="s">
        <v>53</v>
      </c>
      <c r="H1542" s="130" t="s">
        <v>53</v>
      </c>
      <c r="I1542" s="130" t="s">
        <v>66</v>
      </c>
      <c r="J1542" s="130" t="s">
        <v>45</v>
      </c>
      <c r="K1542" s="130" t="s">
        <v>44</v>
      </c>
    </row>
    <row r="1543" spans="1:11" x14ac:dyDescent="0.35">
      <c r="A1543" s="130">
        <v>455</v>
      </c>
      <c r="B1543" s="130">
        <v>37</v>
      </c>
      <c r="C1543" s="130" t="s">
        <v>95</v>
      </c>
      <c r="D1543" s="130">
        <v>17306</v>
      </c>
      <c r="E1543" s="130" t="s">
        <v>224</v>
      </c>
      <c r="F1543" s="130">
        <v>0.85506654787446801</v>
      </c>
      <c r="G1543" s="130" t="s">
        <v>53</v>
      </c>
      <c r="H1543" s="130" t="s">
        <v>53</v>
      </c>
      <c r="I1543" s="130" t="s">
        <v>66</v>
      </c>
      <c r="J1543" s="130" t="s">
        <v>45</v>
      </c>
      <c r="K1543" s="130" t="s">
        <v>44</v>
      </c>
    </row>
    <row r="1544" spans="1:11" x14ac:dyDescent="0.35">
      <c r="A1544" s="130">
        <v>460</v>
      </c>
      <c r="B1544" s="130">
        <v>37</v>
      </c>
      <c r="C1544" s="130" t="s">
        <v>95</v>
      </c>
      <c r="D1544" s="130">
        <v>17694</v>
      </c>
      <c r="E1544" s="130" t="s">
        <v>224</v>
      </c>
      <c r="F1544" s="130">
        <v>0.85506654787446801</v>
      </c>
      <c r="G1544" s="130" t="s">
        <v>53</v>
      </c>
      <c r="H1544" s="130" t="s">
        <v>53</v>
      </c>
      <c r="I1544" s="130" t="s">
        <v>66</v>
      </c>
      <c r="J1544" s="130" t="s">
        <v>45</v>
      </c>
      <c r="K1544" s="130" t="s">
        <v>44</v>
      </c>
    </row>
    <row r="1545" spans="1:11" x14ac:dyDescent="0.35">
      <c r="A1545" s="130">
        <v>465</v>
      </c>
      <c r="B1545" s="130">
        <v>37</v>
      </c>
      <c r="C1545" s="130" t="s">
        <v>95</v>
      </c>
      <c r="D1545" s="130">
        <v>17361</v>
      </c>
      <c r="E1545" s="130" t="s">
        <v>224</v>
      </c>
      <c r="F1545" s="130">
        <v>0.85506654787446801</v>
      </c>
      <c r="G1545" s="130" t="s">
        <v>53</v>
      </c>
      <c r="H1545" s="130" t="s">
        <v>53</v>
      </c>
      <c r="I1545" s="130" t="s">
        <v>66</v>
      </c>
      <c r="J1545" s="130" t="s">
        <v>45</v>
      </c>
      <c r="K1545" s="130" t="s">
        <v>44</v>
      </c>
    </row>
    <row r="1546" spans="1:11" x14ac:dyDescent="0.35">
      <c r="A1546" s="130">
        <v>470</v>
      </c>
      <c r="B1546" s="130">
        <v>37</v>
      </c>
      <c r="C1546" s="130" t="s">
        <v>95</v>
      </c>
      <c r="D1546" s="130">
        <v>17398</v>
      </c>
      <c r="E1546" s="130" t="s">
        <v>224</v>
      </c>
      <c r="F1546" s="130">
        <v>0.85506654787446801</v>
      </c>
      <c r="G1546" s="130" t="s">
        <v>53</v>
      </c>
      <c r="H1546" s="130" t="s">
        <v>53</v>
      </c>
      <c r="I1546" s="130" t="s">
        <v>66</v>
      </c>
      <c r="J1546" s="130" t="s">
        <v>45</v>
      </c>
      <c r="K1546" s="130" t="s">
        <v>44</v>
      </c>
    </row>
    <row r="1547" spans="1:11" x14ac:dyDescent="0.35">
      <c r="A1547" s="130">
        <v>475</v>
      </c>
      <c r="B1547" s="130">
        <v>37</v>
      </c>
      <c r="C1547" s="130" t="s">
        <v>95</v>
      </c>
      <c r="D1547" s="130">
        <v>17463</v>
      </c>
      <c r="E1547" s="130" t="s">
        <v>224</v>
      </c>
      <c r="F1547" s="130">
        <v>0.85506654787446801</v>
      </c>
      <c r="G1547" s="130" t="s">
        <v>53</v>
      </c>
      <c r="H1547" s="130" t="s">
        <v>53</v>
      </c>
      <c r="I1547" s="130" t="s">
        <v>66</v>
      </c>
      <c r="J1547" s="130" t="s">
        <v>45</v>
      </c>
      <c r="K1547" s="130" t="s">
        <v>44</v>
      </c>
    </row>
    <row r="1548" spans="1:11" x14ac:dyDescent="0.35">
      <c r="A1548" s="130">
        <v>480</v>
      </c>
      <c r="B1548" s="130">
        <v>37</v>
      </c>
      <c r="C1548" s="130" t="s">
        <v>95</v>
      </c>
      <c r="D1548" s="130">
        <v>17173</v>
      </c>
      <c r="E1548" s="130" t="s">
        <v>224</v>
      </c>
      <c r="F1548" s="130">
        <v>0.85506654787446801</v>
      </c>
      <c r="G1548" s="130" t="s">
        <v>53</v>
      </c>
      <c r="H1548" s="130" t="s">
        <v>53</v>
      </c>
      <c r="I1548" s="130" t="s">
        <v>66</v>
      </c>
      <c r="J1548" s="130" t="s">
        <v>45</v>
      </c>
      <c r="K1548" s="130" t="s">
        <v>44</v>
      </c>
    </row>
    <row r="1549" spans="1:11" x14ac:dyDescent="0.35">
      <c r="A1549" s="130">
        <v>485</v>
      </c>
      <c r="B1549" s="130">
        <v>37</v>
      </c>
      <c r="C1549" s="130" t="s">
        <v>95</v>
      </c>
      <c r="D1549" s="130">
        <v>17360</v>
      </c>
      <c r="E1549" s="130" t="s">
        <v>224</v>
      </c>
      <c r="F1549" s="130">
        <v>0.85506654787446801</v>
      </c>
      <c r="G1549" s="130" t="s">
        <v>53</v>
      </c>
      <c r="H1549" s="130" t="s">
        <v>53</v>
      </c>
      <c r="I1549" s="130" t="s">
        <v>66</v>
      </c>
      <c r="J1549" s="130" t="s">
        <v>45</v>
      </c>
      <c r="K1549" s="130" t="s">
        <v>44</v>
      </c>
    </row>
    <row r="1550" spans="1:11" x14ac:dyDescent="0.35">
      <c r="A1550" s="130">
        <v>490</v>
      </c>
      <c r="B1550" s="130">
        <v>37</v>
      </c>
      <c r="C1550" s="130" t="s">
        <v>95</v>
      </c>
      <c r="D1550" s="130">
        <v>17428</v>
      </c>
      <c r="E1550" s="130" t="s">
        <v>224</v>
      </c>
      <c r="F1550" s="130">
        <v>0.85506654787446801</v>
      </c>
      <c r="G1550" s="130" t="s">
        <v>53</v>
      </c>
      <c r="H1550" s="130" t="s">
        <v>53</v>
      </c>
      <c r="I1550" s="130" t="s">
        <v>66</v>
      </c>
      <c r="J1550" s="130" t="s">
        <v>45</v>
      </c>
      <c r="K1550" s="130" t="s">
        <v>44</v>
      </c>
    </row>
    <row r="1551" spans="1:11" x14ac:dyDescent="0.35">
      <c r="A1551" s="130">
        <v>495</v>
      </c>
      <c r="B1551" s="130">
        <v>37</v>
      </c>
      <c r="C1551" s="130" t="s">
        <v>95</v>
      </c>
      <c r="D1551" s="130">
        <v>17296</v>
      </c>
      <c r="E1551" s="130" t="s">
        <v>224</v>
      </c>
      <c r="F1551" s="130">
        <v>0.85506654787446801</v>
      </c>
      <c r="G1551" s="130" t="s">
        <v>53</v>
      </c>
      <c r="H1551" s="130" t="s">
        <v>53</v>
      </c>
      <c r="I1551" s="130" t="s">
        <v>66</v>
      </c>
      <c r="J1551" s="130" t="s">
        <v>45</v>
      </c>
      <c r="K1551" s="130" t="s">
        <v>44</v>
      </c>
    </row>
    <row r="1552" spans="1:11" x14ac:dyDescent="0.35">
      <c r="A1552" s="130">
        <v>500</v>
      </c>
      <c r="B1552" s="130">
        <v>37</v>
      </c>
      <c r="C1552" s="130" t="s">
        <v>95</v>
      </c>
      <c r="D1552" s="130">
        <v>17454</v>
      </c>
      <c r="E1552" s="130" t="s">
        <v>224</v>
      </c>
      <c r="F1552" s="130">
        <v>0.85506654787446801</v>
      </c>
      <c r="G1552" s="130" t="s">
        <v>53</v>
      </c>
      <c r="H1552" s="130" t="s">
        <v>53</v>
      </c>
      <c r="I1552" s="130" t="s">
        <v>66</v>
      </c>
      <c r="J1552" s="130" t="s">
        <v>45</v>
      </c>
      <c r="K1552" s="130" t="s">
        <v>44</v>
      </c>
    </row>
    <row r="1553" spans="1:11" x14ac:dyDescent="0.35">
      <c r="A1553" s="130">
        <v>505</v>
      </c>
      <c r="B1553" s="130">
        <v>37</v>
      </c>
      <c r="C1553" s="130" t="s">
        <v>95</v>
      </c>
      <c r="D1553" s="130">
        <v>17538</v>
      </c>
      <c r="E1553" s="130" t="s">
        <v>224</v>
      </c>
      <c r="F1553" s="130">
        <v>0.85506654787446801</v>
      </c>
      <c r="G1553" s="130" t="s">
        <v>53</v>
      </c>
      <c r="H1553" s="130" t="s">
        <v>53</v>
      </c>
      <c r="I1553" s="130" t="s">
        <v>66</v>
      </c>
      <c r="J1553" s="130" t="s">
        <v>45</v>
      </c>
      <c r="K1553" s="130" t="s">
        <v>44</v>
      </c>
    </row>
    <row r="1554" spans="1:11" x14ac:dyDescent="0.35">
      <c r="A1554" s="130">
        <v>510</v>
      </c>
      <c r="B1554" s="130">
        <v>37</v>
      </c>
      <c r="C1554" s="130" t="s">
        <v>95</v>
      </c>
      <c r="D1554" s="130">
        <v>17383</v>
      </c>
      <c r="E1554" s="130" t="s">
        <v>224</v>
      </c>
      <c r="F1554" s="130">
        <v>0.85506654787446801</v>
      </c>
      <c r="G1554" s="130" t="s">
        <v>53</v>
      </c>
      <c r="H1554" s="130" t="s">
        <v>53</v>
      </c>
      <c r="I1554" s="130" t="s">
        <v>66</v>
      </c>
      <c r="J1554" s="130" t="s">
        <v>45</v>
      </c>
      <c r="K1554" s="130" t="s">
        <v>44</v>
      </c>
    </row>
    <row r="1555" spans="1:11" x14ac:dyDescent="0.35">
      <c r="A1555" s="130">
        <v>515</v>
      </c>
      <c r="B1555" s="130">
        <v>37</v>
      </c>
      <c r="C1555" s="130" t="s">
        <v>95</v>
      </c>
      <c r="D1555" s="130">
        <v>17357</v>
      </c>
      <c r="E1555" s="130" t="s">
        <v>224</v>
      </c>
      <c r="F1555" s="130">
        <v>0.85506654787446801</v>
      </c>
      <c r="G1555" s="130" t="s">
        <v>53</v>
      </c>
      <c r="H1555" s="130" t="s">
        <v>53</v>
      </c>
      <c r="I1555" s="130" t="s">
        <v>66</v>
      </c>
      <c r="J1555" s="130" t="s">
        <v>45</v>
      </c>
      <c r="K1555" s="130" t="s">
        <v>44</v>
      </c>
    </row>
    <row r="1556" spans="1:11" x14ac:dyDescent="0.35">
      <c r="A1556" s="130">
        <v>520</v>
      </c>
      <c r="B1556" s="130">
        <v>37</v>
      </c>
      <c r="C1556" s="130" t="s">
        <v>95</v>
      </c>
      <c r="D1556" s="130">
        <v>17630</v>
      </c>
      <c r="E1556" s="130" t="s">
        <v>224</v>
      </c>
      <c r="F1556" s="130">
        <v>0.85506654787446801</v>
      </c>
      <c r="G1556" s="130" t="s">
        <v>53</v>
      </c>
      <c r="H1556" s="130" t="s">
        <v>53</v>
      </c>
      <c r="I1556" s="130" t="s">
        <v>66</v>
      </c>
      <c r="J1556" s="130" t="s">
        <v>45</v>
      </c>
      <c r="K1556" s="130" t="s">
        <v>44</v>
      </c>
    </row>
    <row r="1557" spans="1:11" x14ac:dyDescent="0.35">
      <c r="A1557" s="130">
        <v>525</v>
      </c>
      <c r="B1557" s="130">
        <v>37</v>
      </c>
      <c r="C1557" s="130" t="s">
        <v>95</v>
      </c>
      <c r="D1557" s="130">
        <v>17230</v>
      </c>
      <c r="E1557" s="130" t="s">
        <v>224</v>
      </c>
      <c r="F1557" s="130">
        <v>0.85506654787446801</v>
      </c>
      <c r="G1557" s="130" t="s">
        <v>53</v>
      </c>
      <c r="H1557" s="130" t="s">
        <v>53</v>
      </c>
      <c r="I1557" s="130" t="s">
        <v>66</v>
      </c>
      <c r="J1557" s="130" t="s">
        <v>45</v>
      </c>
      <c r="K1557" s="130" t="s">
        <v>44</v>
      </c>
    </row>
    <row r="1558" spans="1:11" x14ac:dyDescent="0.35">
      <c r="A1558" s="130">
        <v>530</v>
      </c>
      <c r="B1558" s="130">
        <v>37</v>
      </c>
      <c r="C1558" s="130" t="s">
        <v>95</v>
      </c>
      <c r="D1558" s="130">
        <v>17319</v>
      </c>
      <c r="E1558" s="130" t="s">
        <v>224</v>
      </c>
      <c r="F1558" s="130">
        <v>0.85506654787446801</v>
      </c>
      <c r="G1558" s="130" t="s">
        <v>53</v>
      </c>
      <c r="H1558" s="130" t="s">
        <v>53</v>
      </c>
      <c r="I1558" s="130" t="s">
        <v>66</v>
      </c>
      <c r="J1558" s="130" t="s">
        <v>45</v>
      </c>
      <c r="K1558" s="130" t="s">
        <v>44</v>
      </c>
    </row>
    <row r="1559" spans="1:11" x14ac:dyDescent="0.35">
      <c r="A1559" s="130">
        <v>535</v>
      </c>
      <c r="B1559" s="130">
        <v>37</v>
      </c>
      <c r="C1559" s="130" t="s">
        <v>95</v>
      </c>
      <c r="D1559" s="130">
        <v>17387</v>
      </c>
      <c r="E1559" s="130" t="s">
        <v>224</v>
      </c>
      <c r="F1559" s="130">
        <v>0.85506654787446801</v>
      </c>
      <c r="G1559" s="130" t="s">
        <v>53</v>
      </c>
      <c r="H1559" s="130" t="s">
        <v>53</v>
      </c>
      <c r="I1559" s="130" t="s">
        <v>66</v>
      </c>
      <c r="J1559" s="130" t="s">
        <v>45</v>
      </c>
      <c r="K1559" s="130" t="s">
        <v>44</v>
      </c>
    </row>
    <row r="1560" spans="1:11" x14ac:dyDescent="0.35">
      <c r="A1560" s="130">
        <v>540</v>
      </c>
      <c r="B1560" s="130">
        <v>37</v>
      </c>
      <c r="C1560" s="130" t="s">
        <v>95</v>
      </c>
      <c r="D1560" s="130">
        <v>17420</v>
      </c>
      <c r="E1560" s="130" t="s">
        <v>224</v>
      </c>
      <c r="F1560" s="130">
        <v>0.85506654787446801</v>
      </c>
      <c r="G1560" s="130" t="s">
        <v>53</v>
      </c>
      <c r="H1560" s="130" t="s">
        <v>53</v>
      </c>
      <c r="I1560" s="130" t="s">
        <v>66</v>
      </c>
      <c r="J1560" s="130" t="s">
        <v>45</v>
      </c>
      <c r="K1560" s="130" t="s">
        <v>44</v>
      </c>
    </row>
    <row r="1561" spans="1:11" x14ac:dyDescent="0.35">
      <c r="A1561" s="130">
        <v>545</v>
      </c>
      <c r="B1561" s="130">
        <v>37</v>
      </c>
      <c r="C1561" s="130" t="s">
        <v>95</v>
      </c>
      <c r="D1561" s="130">
        <v>17312</v>
      </c>
      <c r="E1561" s="130" t="s">
        <v>224</v>
      </c>
      <c r="F1561" s="130">
        <v>0.85506654787446801</v>
      </c>
      <c r="G1561" s="130" t="s">
        <v>53</v>
      </c>
      <c r="H1561" s="130" t="s">
        <v>53</v>
      </c>
      <c r="I1561" s="130" t="s">
        <v>66</v>
      </c>
      <c r="J1561" s="130" t="s">
        <v>45</v>
      </c>
      <c r="K1561" s="130" t="s">
        <v>44</v>
      </c>
    </row>
    <row r="1562" spans="1:11" x14ac:dyDescent="0.35">
      <c r="A1562" s="130">
        <v>550</v>
      </c>
      <c r="B1562" s="130">
        <v>37</v>
      </c>
      <c r="C1562" s="130" t="s">
        <v>95</v>
      </c>
      <c r="D1562" s="130">
        <v>17422</v>
      </c>
      <c r="E1562" s="130" t="s">
        <v>224</v>
      </c>
      <c r="F1562" s="130">
        <v>0.85506654787446801</v>
      </c>
      <c r="G1562" s="130" t="s">
        <v>53</v>
      </c>
      <c r="H1562" s="130" t="s">
        <v>53</v>
      </c>
      <c r="I1562" s="130" t="s">
        <v>66</v>
      </c>
      <c r="J1562" s="130" t="s">
        <v>45</v>
      </c>
      <c r="K1562" s="130" t="s">
        <v>44</v>
      </c>
    </row>
    <row r="1563" spans="1:11" x14ac:dyDescent="0.35">
      <c r="A1563" s="130">
        <v>555</v>
      </c>
      <c r="B1563" s="130">
        <v>37</v>
      </c>
      <c r="C1563" s="130" t="s">
        <v>95</v>
      </c>
      <c r="D1563" s="130">
        <v>17456</v>
      </c>
      <c r="E1563" s="130" t="s">
        <v>224</v>
      </c>
      <c r="F1563" s="130">
        <v>0.85506654787446801</v>
      </c>
      <c r="G1563" s="130" t="s">
        <v>53</v>
      </c>
      <c r="H1563" s="130" t="s">
        <v>53</v>
      </c>
      <c r="I1563" s="130" t="s">
        <v>66</v>
      </c>
      <c r="J1563" s="130" t="s">
        <v>45</v>
      </c>
      <c r="K1563" s="130" t="s">
        <v>44</v>
      </c>
    </row>
    <row r="1564" spans="1:11" x14ac:dyDescent="0.35">
      <c r="A1564" s="130">
        <v>560</v>
      </c>
      <c r="B1564" s="130">
        <v>37</v>
      </c>
      <c r="C1564" s="130" t="s">
        <v>95</v>
      </c>
      <c r="D1564" s="130">
        <v>17368</v>
      </c>
      <c r="E1564" s="130" t="s">
        <v>224</v>
      </c>
      <c r="F1564" s="130">
        <v>0.85506654787446801</v>
      </c>
      <c r="G1564" s="130" t="s">
        <v>53</v>
      </c>
      <c r="H1564" s="130" t="s">
        <v>53</v>
      </c>
      <c r="I1564" s="130" t="s">
        <v>66</v>
      </c>
      <c r="J1564" s="130" t="s">
        <v>45</v>
      </c>
      <c r="K1564" s="130" t="s">
        <v>44</v>
      </c>
    </row>
    <row r="1565" spans="1:11" x14ac:dyDescent="0.35">
      <c r="A1565" s="130">
        <v>565</v>
      </c>
      <c r="B1565" s="130">
        <v>37</v>
      </c>
      <c r="C1565" s="130" t="s">
        <v>95</v>
      </c>
      <c r="D1565" s="130">
        <v>17271</v>
      </c>
      <c r="E1565" s="130" t="s">
        <v>224</v>
      </c>
      <c r="F1565" s="130">
        <v>0.85506654787446801</v>
      </c>
      <c r="G1565" s="130" t="s">
        <v>53</v>
      </c>
      <c r="H1565" s="130" t="s">
        <v>53</v>
      </c>
      <c r="I1565" s="130" t="s">
        <v>66</v>
      </c>
      <c r="J1565" s="130" t="s">
        <v>45</v>
      </c>
      <c r="K1565" s="130" t="s">
        <v>44</v>
      </c>
    </row>
    <row r="1566" spans="1:11" x14ac:dyDescent="0.35">
      <c r="A1566" s="130">
        <v>570</v>
      </c>
      <c r="B1566" s="130">
        <v>37</v>
      </c>
      <c r="C1566" s="130" t="s">
        <v>95</v>
      </c>
      <c r="D1566" s="130">
        <v>17171</v>
      </c>
      <c r="E1566" s="130" t="s">
        <v>224</v>
      </c>
      <c r="F1566" s="130">
        <v>0.85506654787446801</v>
      </c>
      <c r="G1566" s="130" t="s">
        <v>53</v>
      </c>
      <c r="H1566" s="130" t="s">
        <v>53</v>
      </c>
      <c r="I1566" s="130" t="s">
        <v>66</v>
      </c>
      <c r="J1566" s="130" t="s">
        <v>45</v>
      </c>
      <c r="K1566" s="130" t="s">
        <v>44</v>
      </c>
    </row>
    <row r="1567" spans="1:11" x14ac:dyDescent="0.35">
      <c r="A1567" s="130">
        <v>575</v>
      </c>
      <c r="B1567" s="130">
        <v>37</v>
      </c>
      <c r="C1567" s="130" t="s">
        <v>95</v>
      </c>
      <c r="D1567" s="130">
        <v>17320</v>
      </c>
      <c r="E1567" s="130" t="s">
        <v>224</v>
      </c>
      <c r="F1567" s="130">
        <v>0.85506654787446801</v>
      </c>
      <c r="G1567" s="130" t="s">
        <v>53</v>
      </c>
      <c r="H1567" s="130" t="s">
        <v>53</v>
      </c>
      <c r="I1567" s="130" t="s">
        <v>66</v>
      </c>
      <c r="J1567" s="130" t="s">
        <v>45</v>
      </c>
      <c r="K1567" s="130" t="s">
        <v>44</v>
      </c>
    </row>
    <row r="1568" spans="1:11" x14ac:dyDescent="0.35">
      <c r="A1568" s="130">
        <v>580</v>
      </c>
      <c r="B1568" s="130">
        <v>37</v>
      </c>
      <c r="C1568" s="130" t="s">
        <v>95</v>
      </c>
      <c r="D1568" s="130">
        <v>17285</v>
      </c>
      <c r="E1568" s="130" t="s">
        <v>224</v>
      </c>
      <c r="F1568" s="130">
        <v>0.85506654787446801</v>
      </c>
      <c r="G1568" s="130" t="s">
        <v>53</v>
      </c>
      <c r="H1568" s="130" t="s">
        <v>53</v>
      </c>
      <c r="I1568" s="130" t="s">
        <v>66</v>
      </c>
      <c r="J1568" s="130" t="s">
        <v>45</v>
      </c>
      <c r="K1568" s="130" t="s">
        <v>44</v>
      </c>
    </row>
    <row r="1569" spans="1:11" x14ac:dyDescent="0.35">
      <c r="A1569" s="130">
        <v>585</v>
      </c>
      <c r="B1569" s="130">
        <v>37</v>
      </c>
      <c r="C1569" s="130" t="s">
        <v>95</v>
      </c>
      <c r="D1569" s="130">
        <v>17381</v>
      </c>
      <c r="E1569" s="130" t="s">
        <v>224</v>
      </c>
      <c r="F1569" s="130">
        <v>0.85506654787446801</v>
      </c>
      <c r="G1569" s="130" t="s">
        <v>53</v>
      </c>
      <c r="H1569" s="130" t="s">
        <v>53</v>
      </c>
      <c r="I1569" s="130" t="s">
        <v>66</v>
      </c>
      <c r="J1569" s="130" t="s">
        <v>45</v>
      </c>
      <c r="K1569" s="130" t="s">
        <v>44</v>
      </c>
    </row>
    <row r="1570" spans="1:11" x14ac:dyDescent="0.35">
      <c r="A1570" s="130">
        <v>590</v>
      </c>
      <c r="B1570" s="130">
        <v>37</v>
      </c>
      <c r="C1570" s="130" t="s">
        <v>95</v>
      </c>
      <c r="D1570" s="130">
        <v>17283</v>
      </c>
      <c r="E1570" s="130" t="s">
        <v>224</v>
      </c>
      <c r="F1570" s="130">
        <v>0.85506654787446801</v>
      </c>
      <c r="G1570" s="130" t="s">
        <v>53</v>
      </c>
      <c r="H1570" s="130" t="s">
        <v>53</v>
      </c>
      <c r="I1570" s="130" t="s">
        <v>66</v>
      </c>
      <c r="J1570" s="130" t="s">
        <v>45</v>
      </c>
      <c r="K1570" s="130" t="s">
        <v>44</v>
      </c>
    </row>
    <row r="1571" spans="1:11" x14ac:dyDescent="0.35">
      <c r="A1571" s="130">
        <v>595</v>
      </c>
      <c r="B1571" s="130">
        <v>37</v>
      </c>
      <c r="C1571" s="130" t="s">
        <v>95</v>
      </c>
      <c r="D1571" s="130">
        <v>17231</v>
      </c>
      <c r="E1571" s="130" t="s">
        <v>224</v>
      </c>
      <c r="F1571" s="130">
        <v>0.85506654787446801</v>
      </c>
      <c r="G1571" s="130" t="s">
        <v>53</v>
      </c>
      <c r="H1571" s="130" t="s">
        <v>53</v>
      </c>
      <c r="I1571" s="130" t="s">
        <v>66</v>
      </c>
      <c r="J1571" s="130" t="s">
        <v>45</v>
      </c>
      <c r="K1571" s="130" t="s">
        <v>44</v>
      </c>
    </row>
    <row r="1572" spans="1:11" x14ac:dyDescent="0.35">
      <c r="A1572" s="130">
        <v>600</v>
      </c>
      <c r="B1572" s="130">
        <v>37.1</v>
      </c>
      <c r="C1572" s="130" t="s">
        <v>95</v>
      </c>
      <c r="D1572" s="130">
        <v>17344</v>
      </c>
      <c r="E1572" s="130" t="s">
        <v>224</v>
      </c>
      <c r="F1572" s="130">
        <v>0.85506654787446801</v>
      </c>
      <c r="G1572" s="130" t="s">
        <v>53</v>
      </c>
      <c r="H1572" s="130" t="s">
        <v>53</v>
      </c>
      <c r="I1572" s="130" t="s">
        <v>66</v>
      </c>
      <c r="J1572" s="130" t="s">
        <v>45</v>
      </c>
      <c r="K1572" s="130" t="s">
        <v>44</v>
      </c>
    </row>
    <row r="1573" spans="1:11" x14ac:dyDescent="0.35">
      <c r="A1573" s="130">
        <v>605</v>
      </c>
      <c r="B1573" s="130">
        <v>37</v>
      </c>
      <c r="C1573" s="130" t="s">
        <v>95</v>
      </c>
      <c r="D1573" s="130">
        <v>17244</v>
      </c>
      <c r="E1573" s="130" t="s">
        <v>224</v>
      </c>
      <c r="F1573" s="130">
        <v>0.85506654787446801</v>
      </c>
      <c r="G1573" s="130" t="s">
        <v>53</v>
      </c>
      <c r="H1573" s="130" t="s">
        <v>53</v>
      </c>
      <c r="I1573" s="130" t="s">
        <v>66</v>
      </c>
      <c r="J1573" s="130" t="s">
        <v>45</v>
      </c>
      <c r="K1573" s="130" t="s">
        <v>44</v>
      </c>
    </row>
    <row r="1574" spans="1:11" x14ac:dyDescent="0.35">
      <c r="A1574" s="130">
        <v>610</v>
      </c>
      <c r="B1574" s="130">
        <v>37</v>
      </c>
      <c r="C1574" s="130" t="s">
        <v>95</v>
      </c>
      <c r="D1574" s="130">
        <v>17339</v>
      </c>
      <c r="E1574" s="130" t="s">
        <v>224</v>
      </c>
      <c r="F1574" s="130">
        <v>0.85506654787446801</v>
      </c>
      <c r="G1574" s="130" t="s">
        <v>53</v>
      </c>
      <c r="H1574" s="130" t="s">
        <v>53</v>
      </c>
      <c r="I1574" s="130" t="s">
        <v>66</v>
      </c>
      <c r="J1574" s="130" t="s">
        <v>45</v>
      </c>
      <c r="K1574" s="130" t="s">
        <v>44</v>
      </c>
    </row>
    <row r="1575" spans="1:11" x14ac:dyDescent="0.35">
      <c r="A1575" s="130">
        <v>615</v>
      </c>
      <c r="B1575" s="130">
        <v>37</v>
      </c>
      <c r="C1575" s="130" t="s">
        <v>95</v>
      </c>
      <c r="D1575" s="130">
        <v>17419</v>
      </c>
      <c r="E1575" s="130" t="s">
        <v>224</v>
      </c>
      <c r="F1575" s="130">
        <v>0.85506654787446801</v>
      </c>
      <c r="G1575" s="130" t="s">
        <v>53</v>
      </c>
      <c r="H1575" s="130" t="s">
        <v>53</v>
      </c>
      <c r="I1575" s="130" t="s">
        <v>66</v>
      </c>
      <c r="J1575" s="130" t="s">
        <v>45</v>
      </c>
      <c r="K1575" s="130" t="s">
        <v>44</v>
      </c>
    </row>
    <row r="1576" spans="1:11" x14ac:dyDescent="0.35">
      <c r="A1576" s="130">
        <v>620</v>
      </c>
      <c r="B1576" s="130">
        <v>37</v>
      </c>
      <c r="C1576" s="130" t="s">
        <v>95</v>
      </c>
      <c r="D1576" s="130">
        <v>17468</v>
      </c>
      <c r="E1576" s="130" t="s">
        <v>224</v>
      </c>
      <c r="F1576" s="130">
        <v>0.85506654787446801</v>
      </c>
      <c r="G1576" s="130" t="s">
        <v>53</v>
      </c>
      <c r="H1576" s="130" t="s">
        <v>53</v>
      </c>
      <c r="I1576" s="130" t="s">
        <v>66</v>
      </c>
      <c r="J1576" s="130" t="s">
        <v>45</v>
      </c>
      <c r="K1576" s="130" t="s">
        <v>44</v>
      </c>
    </row>
    <row r="1577" spans="1:11" x14ac:dyDescent="0.35">
      <c r="A1577" s="130">
        <v>625</v>
      </c>
      <c r="B1577" s="130">
        <v>37</v>
      </c>
      <c r="C1577" s="130" t="s">
        <v>95</v>
      </c>
      <c r="D1577" s="130">
        <v>17446</v>
      </c>
      <c r="E1577" s="130" t="s">
        <v>224</v>
      </c>
      <c r="F1577" s="130">
        <v>0.85506654787446801</v>
      </c>
      <c r="G1577" s="130" t="s">
        <v>53</v>
      </c>
      <c r="H1577" s="130" t="s">
        <v>53</v>
      </c>
      <c r="I1577" s="130" t="s">
        <v>66</v>
      </c>
      <c r="J1577" s="130" t="s">
        <v>45</v>
      </c>
      <c r="K1577" s="130" t="s">
        <v>44</v>
      </c>
    </row>
    <row r="1578" spans="1:11" x14ac:dyDescent="0.35">
      <c r="A1578" s="130">
        <v>630</v>
      </c>
      <c r="B1578" s="130">
        <v>37</v>
      </c>
      <c r="C1578" s="130" t="s">
        <v>95</v>
      </c>
      <c r="D1578" s="130">
        <v>17127</v>
      </c>
      <c r="E1578" s="130" t="s">
        <v>224</v>
      </c>
      <c r="F1578" s="130">
        <v>0.85506654787446801</v>
      </c>
      <c r="G1578" s="130" t="s">
        <v>53</v>
      </c>
      <c r="H1578" s="130" t="s">
        <v>53</v>
      </c>
      <c r="I1578" s="130" t="s">
        <v>66</v>
      </c>
      <c r="J1578" s="130" t="s">
        <v>45</v>
      </c>
      <c r="K1578" s="130" t="s">
        <v>44</v>
      </c>
    </row>
    <row r="1579" spans="1:11" x14ac:dyDescent="0.35">
      <c r="A1579" s="130">
        <v>635</v>
      </c>
      <c r="B1579" s="130">
        <v>37</v>
      </c>
      <c r="C1579" s="130" t="s">
        <v>95</v>
      </c>
      <c r="D1579" s="130">
        <v>17452</v>
      </c>
      <c r="E1579" s="130" t="s">
        <v>224</v>
      </c>
      <c r="F1579" s="130">
        <v>0.85506654787446801</v>
      </c>
      <c r="G1579" s="130" t="s">
        <v>53</v>
      </c>
      <c r="H1579" s="130" t="s">
        <v>53</v>
      </c>
      <c r="I1579" s="130" t="s">
        <v>66</v>
      </c>
      <c r="J1579" s="130" t="s">
        <v>45</v>
      </c>
      <c r="K1579" s="130" t="s">
        <v>44</v>
      </c>
    </row>
    <row r="1580" spans="1:11" x14ac:dyDescent="0.35">
      <c r="A1580" s="130">
        <v>640</v>
      </c>
      <c r="B1580" s="130">
        <v>37</v>
      </c>
      <c r="C1580" s="130" t="s">
        <v>95</v>
      </c>
      <c r="D1580" s="130">
        <v>17454</v>
      </c>
      <c r="E1580" s="130" t="s">
        <v>224</v>
      </c>
      <c r="F1580" s="130">
        <v>0.85506654787446801</v>
      </c>
      <c r="G1580" s="130" t="s">
        <v>53</v>
      </c>
      <c r="H1580" s="130" t="s">
        <v>53</v>
      </c>
      <c r="I1580" s="130" t="s">
        <v>66</v>
      </c>
      <c r="J1580" s="130" t="s">
        <v>45</v>
      </c>
      <c r="K1580" s="130" t="s">
        <v>44</v>
      </c>
    </row>
    <row r="1581" spans="1:11" x14ac:dyDescent="0.35">
      <c r="A1581" s="130">
        <v>645</v>
      </c>
      <c r="B1581" s="130">
        <v>37</v>
      </c>
      <c r="C1581" s="130" t="s">
        <v>95</v>
      </c>
      <c r="D1581" s="130">
        <v>17257</v>
      </c>
      <c r="E1581" s="130" t="s">
        <v>224</v>
      </c>
      <c r="F1581" s="130">
        <v>0.85506654787446801</v>
      </c>
      <c r="G1581" s="130" t="s">
        <v>53</v>
      </c>
      <c r="H1581" s="130" t="s">
        <v>53</v>
      </c>
      <c r="I1581" s="130" t="s">
        <v>66</v>
      </c>
      <c r="J1581" s="130" t="s">
        <v>45</v>
      </c>
      <c r="K1581" s="130" t="s">
        <v>44</v>
      </c>
    </row>
    <row r="1582" spans="1:11" x14ac:dyDescent="0.35">
      <c r="A1582" s="130">
        <v>650</v>
      </c>
      <c r="B1582" s="130">
        <v>37</v>
      </c>
      <c r="C1582" s="130" t="s">
        <v>95</v>
      </c>
      <c r="D1582" s="130">
        <v>17426</v>
      </c>
      <c r="E1582" s="130" t="s">
        <v>224</v>
      </c>
      <c r="F1582" s="130">
        <v>0.85506654787446801</v>
      </c>
      <c r="G1582" s="130" t="s">
        <v>53</v>
      </c>
      <c r="H1582" s="130" t="s">
        <v>53</v>
      </c>
      <c r="I1582" s="130" t="s">
        <v>66</v>
      </c>
      <c r="J1582" s="130" t="s">
        <v>45</v>
      </c>
      <c r="K1582" s="130" t="s">
        <v>44</v>
      </c>
    </row>
    <row r="1583" spans="1:11" x14ac:dyDescent="0.35">
      <c r="A1583" s="130">
        <v>655</v>
      </c>
      <c r="B1583" s="130">
        <v>37</v>
      </c>
      <c r="C1583" s="130" t="s">
        <v>95</v>
      </c>
      <c r="D1583" s="130">
        <v>17155</v>
      </c>
      <c r="E1583" s="130" t="s">
        <v>224</v>
      </c>
      <c r="F1583" s="130">
        <v>0.85506654787446801</v>
      </c>
      <c r="G1583" s="130" t="s">
        <v>53</v>
      </c>
      <c r="H1583" s="130" t="s">
        <v>53</v>
      </c>
      <c r="I1583" s="130" t="s">
        <v>66</v>
      </c>
      <c r="J1583" s="130" t="s">
        <v>45</v>
      </c>
      <c r="K1583" s="130" t="s">
        <v>44</v>
      </c>
    </row>
    <row r="1584" spans="1:11" x14ac:dyDescent="0.35">
      <c r="A1584" s="130">
        <v>660</v>
      </c>
      <c r="B1584" s="130">
        <v>37</v>
      </c>
      <c r="C1584" s="130" t="s">
        <v>95</v>
      </c>
      <c r="D1584" s="130">
        <v>17177</v>
      </c>
      <c r="E1584" s="130" t="s">
        <v>224</v>
      </c>
      <c r="F1584" s="130">
        <v>0.85506654787446801</v>
      </c>
      <c r="G1584" s="130" t="s">
        <v>53</v>
      </c>
      <c r="H1584" s="130" t="s">
        <v>53</v>
      </c>
      <c r="I1584" s="130" t="s">
        <v>66</v>
      </c>
      <c r="J1584" s="130" t="s">
        <v>45</v>
      </c>
      <c r="K1584" s="130" t="s">
        <v>44</v>
      </c>
    </row>
    <row r="1585" spans="1:11" x14ac:dyDescent="0.35">
      <c r="A1585" s="130">
        <v>665</v>
      </c>
      <c r="B1585" s="130">
        <v>37</v>
      </c>
      <c r="C1585" s="130" t="s">
        <v>95</v>
      </c>
      <c r="D1585" s="130">
        <v>17417</v>
      </c>
      <c r="E1585" s="130" t="s">
        <v>224</v>
      </c>
      <c r="F1585" s="130">
        <v>0.85506654787446801</v>
      </c>
      <c r="G1585" s="130" t="s">
        <v>53</v>
      </c>
      <c r="H1585" s="130" t="s">
        <v>53</v>
      </c>
      <c r="I1585" s="130" t="s">
        <v>66</v>
      </c>
      <c r="J1585" s="130" t="s">
        <v>45</v>
      </c>
      <c r="K1585" s="130" t="s">
        <v>44</v>
      </c>
    </row>
    <row r="1586" spans="1:11" x14ac:dyDescent="0.35">
      <c r="A1586" s="130">
        <v>670</v>
      </c>
      <c r="B1586" s="130">
        <v>37</v>
      </c>
      <c r="C1586" s="130" t="s">
        <v>95</v>
      </c>
      <c r="D1586" s="130">
        <v>17294</v>
      </c>
      <c r="E1586" s="130" t="s">
        <v>224</v>
      </c>
      <c r="F1586" s="130">
        <v>0.85506654787446801</v>
      </c>
      <c r="G1586" s="130" t="s">
        <v>53</v>
      </c>
      <c r="H1586" s="130" t="s">
        <v>53</v>
      </c>
      <c r="I1586" s="130" t="s">
        <v>66</v>
      </c>
      <c r="J1586" s="130" t="s">
        <v>45</v>
      </c>
      <c r="K1586" s="130" t="s">
        <v>44</v>
      </c>
    </row>
    <row r="1587" spans="1:11" x14ac:dyDescent="0.35">
      <c r="A1587" s="130">
        <v>675</v>
      </c>
      <c r="B1587" s="130">
        <v>37</v>
      </c>
      <c r="C1587" s="130" t="s">
        <v>95</v>
      </c>
      <c r="D1587" s="130">
        <v>17245</v>
      </c>
      <c r="E1587" s="130" t="s">
        <v>224</v>
      </c>
      <c r="F1587" s="130">
        <v>0.85506654787446801</v>
      </c>
      <c r="G1587" s="130" t="s">
        <v>53</v>
      </c>
      <c r="H1587" s="130" t="s">
        <v>53</v>
      </c>
      <c r="I1587" s="130" t="s">
        <v>66</v>
      </c>
      <c r="J1587" s="130" t="s">
        <v>45</v>
      </c>
      <c r="K1587" s="130" t="s">
        <v>44</v>
      </c>
    </row>
    <row r="1588" spans="1:11" x14ac:dyDescent="0.35">
      <c r="A1588" s="130">
        <v>680</v>
      </c>
      <c r="B1588" s="130">
        <v>37</v>
      </c>
      <c r="C1588" s="130" t="s">
        <v>95</v>
      </c>
      <c r="D1588" s="130">
        <v>17240</v>
      </c>
      <c r="E1588" s="130" t="s">
        <v>224</v>
      </c>
      <c r="F1588" s="130">
        <v>0.85506654787446801</v>
      </c>
      <c r="G1588" s="130" t="s">
        <v>53</v>
      </c>
      <c r="H1588" s="130" t="s">
        <v>53</v>
      </c>
      <c r="I1588" s="130" t="s">
        <v>66</v>
      </c>
      <c r="J1588" s="130" t="s">
        <v>45</v>
      </c>
      <c r="K1588" s="130" t="s">
        <v>44</v>
      </c>
    </row>
    <row r="1589" spans="1:11" x14ac:dyDescent="0.35">
      <c r="A1589" s="130">
        <v>685</v>
      </c>
      <c r="B1589" s="130">
        <v>37</v>
      </c>
      <c r="C1589" s="130" t="s">
        <v>95</v>
      </c>
      <c r="D1589" s="130">
        <v>17269</v>
      </c>
      <c r="E1589" s="130" t="s">
        <v>224</v>
      </c>
      <c r="F1589" s="130">
        <v>0.85506654787446801</v>
      </c>
      <c r="G1589" s="130" t="s">
        <v>53</v>
      </c>
      <c r="H1589" s="130" t="s">
        <v>53</v>
      </c>
      <c r="I1589" s="130" t="s">
        <v>66</v>
      </c>
      <c r="J1589" s="130" t="s">
        <v>45</v>
      </c>
      <c r="K1589" s="130" t="s">
        <v>44</v>
      </c>
    </row>
    <row r="1590" spans="1:11" x14ac:dyDescent="0.35">
      <c r="A1590" s="130">
        <v>690</v>
      </c>
      <c r="B1590" s="130">
        <v>37</v>
      </c>
      <c r="C1590" s="130" t="s">
        <v>95</v>
      </c>
      <c r="D1590" s="130">
        <v>17288</v>
      </c>
      <c r="E1590" s="130" t="s">
        <v>224</v>
      </c>
      <c r="F1590" s="130">
        <v>0.85506654787446801</v>
      </c>
      <c r="G1590" s="130" t="s">
        <v>53</v>
      </c>
      <c r="H1590" s="130" t="s">
        <v>53</v>
      </c>
      <c r="I1590" s="130" t="s">
        <v>66</v>
      </c>
      <c r="J1590" s="130" t="s">
        <v>45</v>
      </c>
      <c r="K1590" s="130" t="s">
        <v>44</v>
      </c>
    </row>
    <row r="1591" spans="1:11" x14ac:dyDescent="0.35">
      <c r="A1591" s="130">
        <v>695</v>
      </c>
      <c r="B1591" s="130">
        <v>37</v>
      </c>
      <c r="C1591" s="130" t="s">
        <v>95</v>
      </c>
      <c r="D1591" s="130">
        <v>17409</v>
      </c>
      <c r="E1591" s="130" t="s">
        <v>224</v>
      </c>
      <c r="F1591" s="130">
        <v>0.85506654787446801</v>
      </c>
      <c r="G1591" s="130" t="s">
        <v>53</v>
      </c>
      <c r="H1591" s="130" t="s">
        <v>53</v>
      </c>
      <c r="I1591" s="130" t="s">
        <v>66</v>
      </c>
      <c r="J1591" s="130" t="s">
        <v>45</v>
      </c>
      <c r="K1591" s="130" t="s">
        <v>44</v>
      </c>
    </row>
    <row r="1592" spans="1:11" x14ac:dyDescent="0.35">
      <c r="A1592" s="130">
        <v>700</v>
      </c>
      <c r="B1592" s="130">
        <v>37</v>
      </c>
      <c r="C1592" s="130" t="s">
        <v>95</v>
      </c>
      <c r="D1592" s="130">
        <v>17392</v>
      </c>
      <c r="E1592" s="130" t="s">
        <v>224</v>
      </c>
      <c r="F1592" s="130">
        <v>0.85506654787446801</v>
      </c>
      <c r="G1592" s="130" t="s">
        <v>53</v>
      </c>
      <c r="H1592" s="130" t="s">
        <v>53</v>
      </c>
      <c r="I1592" s="130" t="s">
        <v>66</v>
      </c>
      <c r="J1592" s="130" t="s">
        <v>45</v>
      </c>
      <c r="K1592" s="130" t="s">
        <v>44</v>
      </c>
    </row>
    <row r="1593" spans="1:11" x14ac:dyDescent="0.35">
      <c r="A1593" s="130">
        <v>705</v>
      </c>
      <c r="B1593" s="130">
        <v>37</v>
      </c>
      <c r="C1593" s="130" t="s">
        <v>95</v>
      </c>
      <c r="D1593" s="130">
        <v>17281</v>
      </c>
      <c r="E1593" s="130" t="s">
        <v>224</v>
      </c>
      <c r="F1593" s="130">
        <v>0.85506654787446801</v>
      </c>
      <c r="G1593" s="130" t="s">
        <v>53</v>
      </c>
      <c r="H1593" s="130" t="s">
        <v>53</v>
      </c>
      <c r="I1593" s="130" t="s">
        <v>66</v>
      </c>
      <c r="J1593" s="130" t="s">
        <v>45</v>
      </c>
      <c r="K1593" s="130" t="s">
        <v>44</v>
      </c>
    </row>
    <row r="1594" spans="1:11" x14ac:dyDescent="0.35">
      <c r="A1594" s="130">
        <v>710</v>
      </c>
      <c r="B1594" s="130">
        <v>37</v>
      </c>
      <c r="C1594" s="130" t="s">
        <v>95</v>
      </c>
      <c r="D1594" s="130">
        <v>17331</v>
      </c>
      <c r="E1594" s="130" t="s">
        <v>224</v>
      </c>
      <c r="F1594" s="130">
        <v>0.85506654787446801</v>
      </c>
      <c r="G1594" s="130" t="s">
        <v>53</v>
      </c>
      <c r="H1594" s="130" t="s">
        <v>53</v>
      </c>
      <c r="I1594" s="130" t="s">
        <v>66</v>
      </c>
      <c r="J1594" s="130" t="s">
        <v>45</v>
      </c>
      <c r="K1594" s="130" t="s">
        <v>44</v>
      </c>
    </row>
    <row r="1595" spans="1:11" x14ac:dyDescent="0.35">
      <c r="A1595" s="130">
        <v>715</v>
      </c>
      <c r="B1595" s="130">
        <v>37</v>
      </c>
      <c r="C1595" s="130" t="s">
        <v>95</v>
      </c>
      <c r="D1595" s="130">
        <v>17328</v>
      </c>
      <c r="E1595" s="130" t="s">
        <v>224</v>
      </c>
      <c r="F1595" s="130">
        <v>0.85506654787446801</v>
      </c>
      <c r="G1595" s="130" t="s">
        <v>53</v>
      </c>
      <c r="H1595" s="130" t="s">
        <v>53</v>
      </c>
      <c r="I1595" s="130" t="s">
        <v>66</v>
      </c>
      <c r="J1595" s="130" t="s">
        <v>45</v>
      </c>
      <c r="K1595" s="130" t="s">
        <v>44</v>
      </c>
    </row>
    <row r="1596" spans="1:11" x14ac:dyDescent="0.35">
      <c r="A1596" s="130">
        <v>720</v>
      </c>
      <c r="B1596" s="130">
        <v>37</v>
      </c>
      <c r="C1596" s="130" t="s">
        <v>95</v>
      </c>
      <c r="D1596" s="130">
        <v>17306</v>
      </c>
      <c r="E1596" s="130" t="s">
        <v>224</v>
      </c>
      <c r="F1596" s="130">
        <v>0.85506654787446801</v>
      </c>
      <c r="G1596" s="130" t="s">
        <v>53</v>
      </c>
      <c r="H1596" s="130" t="s">
        <v>53</v>
      </c>
      <c r="I1596" s="130" t="s">
        <v>66</v>
      </c>
      <c r="J1596" s="130" t="s">
        <v>45</v>
      </c>
      <c r="K1596" s="130" t="s">
        <v>44</v>
      </c>
    </row>
    <row r="1597" spans="1:11" x14ac:dyDescent="0.35">
      <c r="A1597" s="130">
        <v>0</v>
      </c>
      <c r="B1597" s="130">
        <v>37</v>
      </c>
      <c r="C1597" s="130" t="s">
        <v>96</v>
      </c>
      <c r="D1597" s="130">
        <v>8</v>
      </c>
      <c r="E1597" s="130" t="s">
        <v>224</v>
      </c>
      <c r="F1597" s="130">
        <v>1.2640114185970399</v>
      </c>
      <c r="G1597" s="130" t="s">
        <v>53</v>
      </c>
      <c r="H1597" s="130" t="s">
        <v>53</v>
      </c>
      <c r="I1597" s="130" t="s">
        <v>66</v>
      </c>
      <c r="J1597" s="130" t="s">
        <v>45</v>
      </c>
      <c r="K1597" s="130" t="s">
        <v>44</v>
      </c>
    </row>
    <row r="1598" spans="1:11" x14ac:dyDescent="0.35">
      <c r="A1598" s="130">
        <v>5</v>
      </c>
      <c r="B1598" s="130">
        <v>37</v>
      </c>
      <c r="C1598" s="130" t="s">
        <v>96</v>
      </c>
      <c r="D1598" s="130">
        <v>106</v>
      </c>
      <c r="E1598" s="130" t="s">
        <v>224</v>
      </c>
      <c r="F1598" s="130">
        <v>1.2640114185970399</v>
      </c>
      <c r="G1598" s="130" t="s">
        <v>53</v>
      </c>
      <c r="H1598" s="130" t="s">
        <v>53</v>
      </c>
      <c r="I1598" s="130" t="s">
        <v>66</v>
      </c>
      <c r="J1598" s="130" t="s">
        <v>45</v>
      </c>
      <c r="K1598" s="130" t="s">
        <v>44</v>
      </c>
    </row>
    <row r="1599" spans="1:11" x14ac:dyDescent="0.35">
      <c r="A1599" s="130">
        <v>10</v>
      </c>
      <c r="B1599" s="130">
        <v>37</v>
      </c>
      <c r="C1599" s="130" t="s">
        <v>96</v>
      </c>
      <c r="D1599" s="130">
        <v>531</v>
      </c>
      <c r="E1599" s="130" t="s">
        <v>224</v>
      </c>
      <c r="F1599" s="130">
        <v>1.2640114185970399</v>
      </c>
      <c r="G1599" s="130" t="s">
        <v>53</v>
      </c>
      <c r="H1599" s="130" t="s">
        <v>53</v>
      </c>
      <c r="I1599" s="130" t="s">
        <v>66</v>
      </c>
      <c r="J1599" s="130" t="s">
        <v>45</v>
      </c>
      <c r="K1599" s="130" t="s">
        <v>44</v>
      </c>
    </row>
    <row r="1600" spans="1:11" x14ac:dyDescent="0.35">
      <c r="A1600" s="130">
        <v>15</v>
      </c>
      <c r="B1600" s="130">
        <v>36.9</v>
      </c>
      <c r="C1600" s="130" t="s">
        <v>96</v>
      </c>
      <c r="D1600" s="130">
        <v>1380</v>
      </c>
      <c r="E1600" s="130" t="s">
        <v>224</v>
      </c>
      <c r="F1600" s="130">
        <v>1.2640114185970399</v>
      </c>
      <c r="G1600" s="130" t="s">
        <v>53</v>
      </c>
      <c r="H1600" s="130" t="s">
        <v>53</v>
      </c>
      <c r="I1600" s="130" t="s">
        <v>66</v>
      </c>
      <c r="J1600" s="130" t="s">
        <v>45</v>
      </c>
      <c r="K1600" s="130" t="s">
        <v>44</v>
      </c>
    </row>
    <row r="1601" spans="1:11" x14ac:dyDescent="0.35">
      <c r="A1601" s="130">
        <v>20</v>
      </c>
      <c r="B1601" s="130">
        <v>37</v>
      </c>
      <c r="C1601" s="130" t="s">
        <v>96</v>
      </c>
      <c r="D1601" s="130">
        <v>2524</v>
      </c>
      <c r="E1601" s="130" t="s">
        <v>224</v>
      </c>
      <c r="F1601" s="130">
        <v>1.2640114185970399</v>
      </c>
      <c r="G1601" s="130" t="s">
        <v>53</v>
      </c>
      <c r="H1601" s="130" t="s">
        <v>53</v>
      </c>
      <c r="I1601" s="130" t="s">
        <v>66</v>
      </c>
      <c r="J1601" s="130" t="s">
        <v>45</v>
      </c>
      <c r="K1601" s="130" t="s">
        <v>44</v>
      </c>
    </row>
    <row r="1602" spans="1:11" x14ac:dyDescent="0.35">
      <c r="A1602" s="130">
        <v>25</v>
      </c>
      <c r="B1602" s="130">
        <v>37</v>
      </c>
      <c r="C1602" s="130" t="s">
        <v>96</v>
      </c>
      <c r="D1602" s="130">
        <v>3996</v>
      </c>
      <c r="E1602" s="130" t="s">
        <v>224</v>
      </c>
      <c r="F1602" s="130">
        <v>1.2640114185970399</v>
      </c>
      <c r="G1602" s="130" t="s">
        <v>53</v>
      </c>
      <c r="H1602" s="130" t="s">
        <v>53</v>
      </c>
      <c r="I1602" s="130" t="s">
        <v>66</v>
      </c>
      <c r="J1602" s="130" t="s">
        <v>45</v>
      </c>
      <c r="K1602" s="130" t="s">
        <v>44</v>
      </c>
    </row>
    <row r="1603" spans="1:11" x14ac:dyDescent="0.35">
      <c r="A1603" s="130">
        <v>30</v>
      </c>
      <c r="B1603" s="130">
        <v>36.9</v>
      </c>
      <c r="C1603" s="130" t="s">
        <v>96</v>
      </c>
      <c r="D1603" s="130">
        <v>5656</v>
      </c>
      <c r="E1603" s="130" t="s">
        <v>224</v>
      </c>
      <c r="F1603" s="130">
        <v>1.2640114185970399</v>
      </c>
      <c r="G1603" s="130" t="s">
        <v>53</v>
      </c>
      <c r="H1603" s="130" t="s">
        <v>53</v>
      </c>
      <c r="I1603" s="130" t="s">
        <v>66</v>
      </c>
      <c r="J1603" s="130" t="s">
        <v>45</v>
      </c>
      <c r="K1603" s="130" t="s">
        <v>44</v>
      </c>
    </row>
    <row r="1604" spans="1:11" x14ac:dyDescent="0.35">
      <c r="A1604" s="130">
        <v>35</v>
      </c>
      <c r="B1604" s="130">
        <v>37</v>
      </c>
      <c r="C1604" s="130" t="s">
        <v>96</v>
      </c>
      <c r="D1604" s="130">
        <v>7361</v>
      </c>
      <c r="E1604" s="130" t="s">
        <v>224</v>
      </c>
      <c r="F1604" s="130">
        <v>1.2640114185970399</v>
      </c>
      <c r="G1604" s="130" t="s">
        <v>53</v>
      </c>
      <c r="H1604" s="130" t="s">
        <v>53</v>
      </c>
      <c r="I1604" s="130" t="s">
        <v>66</v>
      </c>
      <c r="J1604" s="130" t="s">
        <v>45</v>
      </c>
      <c r="K1604" s="130" t="s">
        <v>44</v>
      </c>
    </row>
    <row r="1605" spans="1:11" x14ac:dyDescent="0.35">
      <c r="A1605" s="130">
        <v>40</v>
      </c>
      <c r="B1605" s="130">
        <v>37</v>
      </c>
      <c r="C1605" s="130" t="s">
        <v>96</v>
      </c>
      <c r="D1605" s="130">
        <v>9065</v>
      </c>
      <c r="E1605" s="130" t="s">
        <v>224</v>
      </c>
      <c r="F1605" s="130">
        <v>1.2640114185970399</v>
      </c>
      <c r="G1605" s="130" t="s">
        <v>53</v>
      </c>
      <c r="H1605" s="130" t="s">
        <v>53</v>
      </c>
      <c r="I1605" s="130" t="s">
        <v>66</v>
      </c>
      <c r="J1605" s="130" t="s">
        <v>45</v>
      </c>
      <c r="K1605" s="130" t="s">
        <v>44</v>
      </c>
    </row>
    <row r="1606" spans="1:11" x14ac:dyDescent="0.35">
      <c r="A1606" s="130">
        <v>45</v>
      </c>
      <c r="B1606" s="130">
        <v>37</v>
      </c>
      <c r="C1606" s="130" t="s">
        <v>96</v>
      </c>
      <c r="D1606" s="130">
        <v>10598</v>
      </c>
      <c r="E1606" s="130" t="s">
        <v>224</v>
      </c>
      <c r="F1606" s="130">
        <v>1.2640114185970399</v>
      </c>
      <c r="G1606" s="130" t="s">
        <v>53</v>
      </c>
      <c r="H1606" s="130" t="s">
        <v>53</v>
      </c>
      <c r="I1606" s="130" t="s">
        <v>66</v>
      </c>
      <c r="J1606" s="130" t="s">
        <v>45</v>
      </c>
      <c r="K1606" s="130" t="s">
        <v>44</v>
      </c>
    </row>
    <row r="1607" spans="1:11" x14ac:dyDescent="0.35">
      <c r="A1607" s="130">
        <v>50</v>
      </c>
      <c r="B1607" s="130">
        <v>37</v>
      </c>
      <c r="C1607" s="130" t="s">
        <v>96</v>
      </c>
      <c r="D1607" s="130">
        <v>12135</v>
      </c>
      <c r="E1607" s="130" t="s">
        <v>224</v>
      </c>
      <c r="F1607" s="130">
        <v>1.2640114185970399</v>
      </c>
      <c r="G1607" s="130" t="s">
        <v>53</v>
      </c>
      <c r="H1607" s="130" t="s">
        <v>53</v>
      </c>
      <c r="I1607" s="130" t="s">
        <v>66</v>
      </c>
      <c r="J1607" s="130" t="s">
        <v>45</v>
      </c>
      <c r="K1607" s="130" t="s">
        <v>44</v>
      </c>
    </row>
    <row r="1608" spans="1:11" x14ac:dyDescent="0.35">
      <c r="A1608" s="130">
        <v>55</v>
      </c>
      <c r="B1608" s="130">
        <v>37</v>
      </c>
      <c r="C1608" s="130" t="s">
        <v>96</v>
      </c>
      <c r="D1608" s="130">
        <v>13638</v>
      </c>
      <c r="E1608" s="130" t="s">
        <v>224</v>
      </c>
      <c r="F1608" s="130">
        <v>1.2640114185970399</v>
      </c>
      <c r="G1608" s="130" t="s">
        <v>53</v>
      </c>
      <c r="H1608" s="130" t="s">
        <v>53</v>
      </c>
      <c r="I1608" s="130" t="s">
        <v>66</v>
      </c>
      <c r="J1608" s="130" t="s">
        <v>45</v>
      </c>
      <c r="K1608" s="130" t="s">
        <v>44</v>
      </c>
    </row>
    <row r="1609" spans="1:11" x14ac:dyDescent="0.35">
      <c r="A1609" s="130">
        <v>60</v>
      </c>
      <c r="B1609" s="130">
        <v>37</v>
      </c>
      <c r="C1609" s="130" t="s">
        <v>96</v>
      </c>
      <c r="D1609" s="130">
        <v>14699</v>
      </c>
      <c r="E1609" s="130" t="s">
        <v>224</v>
      </c>
      <c r="F1609" s="130">
        <v>1.2640114185970399</v>
      </c>
      <c r="G1609" s="130" t="s">
        <v>53</v>
      </c>
      <c r="H1609" s="130" t="s">
        <v>53</v>
      </c>
      <c r="I1609" s="130" t="s">
        <v>66</v>
      </c>
      <c r="J1609" s="130" t="s">
        <v>45</v>
      </c>
      <c r="K1609" s="130" t="s">
        <v>44</v>
      </c>
    </row>
    <row r="1610" spans="1:11" x14ac:dyDescent="0.35">
      <c r="A1610" s="130">
        <v>65</v>
      </c>
      <c r="B1610" s="130">
        <v>37</v>
      </c>
      <c r="C1610" s="130" t="s">
        <v>96</v>
      </c>
      <c r="D1610" s="130">
        <v>15892</v>
      </c>
      <c r="E1610" s="130" t="s">
        <v>224</v>
      </c>
      <c r="F1610" s="130">
        <v>1.2640114185970399</v>
      </c>
      <c r="G1610" s="130" t="s">
        <v>53</v>
      </c>
      <c r="H1610" s="130" t="s">
        <v>53</v>
      </c>
      <c r="I1610" s="130" t="s">
        <v>66</v>
      </c>
      <c r="J1610" s="130" t="s">
        <v>45</v>
      </c>
      <c r="K1610" s="130" t="s">
        <v>44</v>
      </c>
    </row>
    <row r="1611" spans="1:11" x14ac:dyDescent="0.35">
      <c r="A1611" s="130">
        <v>70</v>
      </c>
      <c r="B1611" s="130">
        <v>37.1</v>
      </c>
      <c r="C1611" s="130" t="s">
        <v>96</v>
      </c>
      <c r="D1611" s="130">
        <v>16732</v>
      </c>
      <c r="E1611" s="130" t="s">
        <v>224</v>
      </c>
      <c r="F1611" s="130">
        <v>1.2640114185970399</v>
      </c>
      <c r="G1611" s="130" t="s">
        <v>53</v>
      </c>
      <c r="H1611" s="130" t="s">
        <v>53</v>
      </c>
      <c r="I1611" s="130" t="s">
        <v>66</v>
      </c>
      <c r="J1611" s="130" t="s">
        <v>45</v>
      </c>
      <c r="K1611" s="130" t="s">
        <v>44</v>
      </c>
    </row>
    <row r="1612" spans="1:11" x14ac:dyDescent="0.35">
      <c r="A1612" s="130">
        <v>75</v>
      </c>
      <c r="B1612" s="130">
        <v>37</v>
      </c>
      <c r="C1612" s="130" t="s">
        <v>96</v>
      </c>
      <c r="D1612" s="130">
        <v>17645</v>
      </c>
      <c r="E1612" s="130" t="s">
        <v>224</v>
      </c>
      <c r="F1612" s="130">
        <v>1.2640114185970399</v>
      </c>
      <c r="G1612" s="130" t="s">
        <v>53</v>
      </c>
      <c r="H1612" s="130" t="s">
        <v>53</v>
      </c>
      <c r="I1612" s="130" t="s">
        <v>66</v>
      </c>
      <c r="J1612" s="130" t="s">
        <v>45</v>
      </c>
      <c r="K1612" s="130" t="s">
        <v>44</v>
      </c>
    </row>
    <row r="1613" spans="1:11" x14ac:dyDescent="0.35">
      <c r="A1613" s="130">
        <v>80</v>
      </c>
      <c r="B1613" s="130">
        <v>37</v>
      </c>
      <c r="C1613" s="130" t="s">
        <v>96</v>
      </c>
      <c r="D1613" s="130">
        <v>18057</v>
      </c>
      <c r="E1613" s="130" t="s">
        <v>224</v>
      </c>
      <c r="F1613" s="130">
        <v>1.2640114185970399</v>
      </c>
      <c r="G1613" s="130" t="s">
        <v>53</v>
      </c>
      <c r="H1613" s="130" t="s">
        <v>53</v>
      </c>
      <c r="I1613" s="130" t="s">
        <v>66</v>
      </c>
      <c r="J1613" s="130" t="s">
        <v>45</v>
      </c>
      <c r="K1613" s="130" t="s">
        <v>44</v>
      </c>
    </row>
    <row r="1614" spans="1:11" x14ac:dyDescent="0.35">
      <c r="A1614" s="130">
        <v>85</v>
      </c>
      <c r="B1614" s="130">
        <v>37</v>
      </c>
      <c r="C1614" s="130" t="s">
        <v>96</v>
      </c>
      <c r="D1614" s="130">
        <v>18696</v>
      </c>
      <c r="E1614" s="130" t="s">
        <v>224</v>
      </c>
      <c r="F1614" s="130">
        <v>1.2640114185970399</v>
      </c>
      <c r="G1614" s="130" t="s">
        <v>53</v>
      </c>
      <c r="H1614" s="130" t="s">
        <v>53</v>
      </c>
      <c r="I1614" s="130" t="s">
        <v>66</v>
      </c>
      <c r="J1614" s="130" t="s">
        <v>45</v>
      </c>
      <c r="K1614" s="130" t="s">
        <v>44</v>
      </c>
    </row>
    <row r="1615" spans="1:11" x14ac:dyDescent="0.35">
      <c r="A1615" s="130">
        <v>90</v>
      </c>
      <c r="B1615" s="130">
        <v>37</v>
      </c>
      <c r="C1615" s="130" t="s">
        <v>96</v>
      </c>
      <c r="D1615" s="130">
        <v>18980</v>
      </c>
      <c r="E1615" s="130" t="s">
        <v>224</v>
      </c>
      <c r="F1615" s="130">
        <v>1.2640114185970399</v>
      </c>
      <c r="G1615" s="130" t="s">
        <v>53</v>
      </c>
      <c r="H1615" s="130" t="s">
        <v>53</v>
      </c>
      <c r="I1615" s="130" t="s">
        <v>66</v>
      </c>
      <c r="J1615" s="130" t="s">
        <v>45</v>
      </c>
      <c r="K1615" s="130" t="s">
        <v>44</v>
      </c>
    </row>
    <row r="1616" spans="1:11" x14ac:dyDescent="0.35">
      <c r="A1616" s="130">
        <v>95</v>
      </c>
      <c r="B1616" s="130">
        <v>37</v>
      </c>
      <c r="C1616" s="130" t="s">
        <v>96</v>
      </c>
      <c r="D1616" s="130">
        <v>19327</v>
      </c>
      <c r="E1616" s="130" t="s">
        <v>224</v>
      </c>
      <c r="F1616" s="130">
        <v>1.2640114185970399</v>
      </c>
      <c r="G1616" s="130" t="s">
        <v>53</v>
      </c>
      <c r="H1616" s="130" t="s">
        <v>53</v>
      </c>
      <c r="I1616" s="130" t="s">
        <v>66</v>
      </c>
      <c r="J1616" s="130" t="s">
        <v>45</v>
      </c>
      <c r="K1616" s="130" t="s">
        <v>44</v>
      </c>
    </row>
    <row r="1617" spans="1:11" x14ac:dyDescent="0.35">
      <c r="A1617" s="130">
        <v>100</v>
      </c>
      <c r="B1617" s="130">
        <v>37</v>
      </c>
      <c r="C1617" s="130" t="s">
        <v>96</v>
      </c>
      <c r="D1617" s="130">
        <v>19551</v>
      </c>
      <c r="E1617" s="130" t="s">
        <v>224</v>
      </c>
      <c r="F1617" s="130">
        <v>1.2640114185970399</v>
      </c>
      <c r="G1617" s="130" t="s">
        <v>53</v>
      </c>
      <c r="H1617" s="130" t="s">
        <v>53</v>
      </c>
      <c r="I1617" s="130" t="s">
        <v>66</v>
      </c>
      <c r="J1617" s="130" t="s">
        <v>45</v>
      </c>
      <c r="K1617" s="130" t="s">
        <v>44</v>
      </c>
    </row>
    <row r="1618" spans="1:11" x14ac:dyDescent="0.35">
      <c r="A1618" s="130">
        <v>105</v>
      </c>
      <c r="B1618" s="130">
        <v>37</v>
      </c>
      <c r="C1618" s="130" t="s">
        <v>96</v>
      </c>
      <c r="D1618" s="130">
        <v>19966</v>
      </c>
      <c r="E1618" s="130" t="s">
        <v>224</v>
      </c>
      <c r="F1618" s="130">
        <v>1.2640114185970399</v>
      </c>
      <c r="G1618" s="130" t="s">
        <v>53</v>
      </c>
      <c r="H1618" s="130" t="s">
        <v>53</v>
      </c>
      <c r="I1618" s="130" t="s">
        <v>66</v>
      </c>
      <c r="J1618" s="130" t="s">
        <v>45</v>
      </c>
      <c r="K1618" s="130" t="s">
        <v>44</v>
      </c>
    </row>
    <row r="1619" spans="1:11" x14ac:dyDescent="0.35">
      <c r="A1619" s="130">
        <v>110</v>
      </c>
      <c r="B1619" s="130">
        <v>37</v>
      </c>
      <c r="C1619" s="130" t="s">
        <v>96</v>
      </c>
      <c r="D1619" s="130">
        <v>19849</v>
      </c>
      <c r="E1619" s="130" t="s">
        <v>224</v>
      </c>
      <c r="F1619" s="130">
        <v>1.2640114185970399</v>
      </c>
      <c r="G1619" s="130" t="s">
        <v>53</v>
      </c>
      <c r="H1619" s="130" t="s">
        <v>53</v>
      </c>
      <c r="I1619" s="130" t="s">
        <v>66</v>
      </c>
      <c r="J1619" s="130" t="s">
        <v>45</v>
      </c>
      <c r="K1619" s="130" t="s">
        <v>44</v>
      </c>
    </row>
    <row r="1620" spans="1:11" x14ac:dyDescent="0.35">
      <c r="A1620" s="130">
        <v>115</v>
      </c>
      <c r="B1620" s="130">
        <v>37</v>
      </c>
      <c r="C1620" s="130" t="s">
        <v>96</v>
      </c>
      <c r="D1620" s="130">
        <v>20113</v>
      </c>
      <c r="E1620" s="130" t="s">
        <v>224</v>
      </c>
      <c r="F1620" s="130">
        <v>1.2640114185970399</v>
      </c>
      <c r="G1620" s="130" t="s">
        <v>53</v>
      </c>
      <c r="H1620" s="130" t="s">
        <v>53</v>
      </c>
      <c r="I1620" s="130" t="s">
        <v>66</v>
      </c>
      <c r="J1620" s="130" t="s">
        <v>45</v>
      </c>
      <c r="K1620" s="130" t="s">
        <v>44</v>
      </c>
    </row>
    <row r="1621" spans="1:11" x14ac:dyDescent="0.35">
      <c r="A1621" s="130">
        <v>120</v>
      </c>
      <c r="B1621" s="130">
        <v>36.9</v>
      </c>
      <c r="C1621" s="130" t="s">
        <v>96</v>
      </c>
      <c r="D1621" s="130">
        <v>20137</v>
      </c>
      <c r="E1621" s="130" t="s">
        <v>224</v>
      </c>
      <c r="F1621" s="130">
        <v>1.2640114185970399</v>
      </c>
      <c r="G1621" s="130" t="s">
        <v>53</v>
      </c>
      <c r="H1621" s="130" t="s">
        <v>53</v>
      </c>
      <c r="I1621" s="130" t="s">
        <v>66</v>
      </c>
      <c r="J1621" s="130" t="s">
        <v>45</v>
      </c>
      <c r="K1621" s="130" t="s">
        <v>44</v>
      </c>
    </row>
    <row r="1622" spans="1:11" x14ac:dyDescent="0.35">
      <c r="A1622" s="130">
        <v>125</v>
      </c>
      <c r="B1622" s="130">
        <v>37</v>
      </c>
      <c r="C1622" s="130" t="s">
        <v>96</v>
      </c>
      <c r="D1622" s="130">
        <v>20177</v>
      </c>
      <c r="E1622" s="130" t="s">
        <v>224</v>
      </c>
      <c r="F1622" s="130">
        <v>1.2640114185970399</v>
      </c>
      <c r="G1622" s="130" t="s">
        <v>53</v>
      </c>
      <c r="H1622" s="130" t="s">
        <v>53</v>
      </c>
      <c r="I1622" s="130" t="s">
        <v>66</v>
      </c>
      <c r="J1622" s="130" t="s">
        <v>45</v>
      </c>
      <c r="K1622" s="130" t="s">
        <v>44</v>
      </c>
    </row>
    <row r="1623" spans="1:11" x14ac:dyDescent="0.35">
      <c r="A1623" s="130">
        <v>130</v>
      </c>
      <c r="B1623" s="130">
        <v>37</v>
      </c>
      <c r="C1623" s="130" t="s">
        <v>96</v>
      </c>
      <c r="D1623" s="130">
        <v>20500</v>
      </c>
      <c r="E1623" s="130" t="s">
        <v>224</v>
      </c>
      <c r="F1623" s="130">
        <v>1.2640114185970399</v>
      </c>
      <c r="G1623" s="130" t="s">
        <v>53</v>
      </c>
      <c r="H1623" s="130" t="s">
        <v>53</v>
      </c>
      <c r="I1623" s="130" t="s">
        <v>66</v>
      </c>
      <c r="J1623" s="130" t="s">
        <v>45</v>
      </c>
      <c r="K1623" s="130" t="s">
        <v>44</v>
      </c>
    </row>
    <row r="1624" spans="1:11" x14ac:dyDescent="0.35">
      <c r="A1624" s="130">
        <v>135</v>
      </c>
      <c r="B1624" s="130">
        <v>37</v>
      </c>
      <c r="C1624" s="130" t="s">
        <v>96</v>
      </c>
      <c r="D1624" s="130">
        <v>20406</v>
      </c>
      <c r="E1624" s="130" t="s">
        <v>224</v>
      </c>
      <c r="F1624" s="130">
        <v>1.2640114185970399</v>
      </c>
      <c r="G1624" s="130" t="s">
        <v>53</v>
      </c>
      <c r="H1624" s="130" t="s">
        <v>53</v>
      </c>
      <c r="I1624" s="130" t="s">
        <v>66</v>
      </c>
      <c r="J1624" s="130" t="s">
        <v>45</v>
      </c>
      <c r="K1624" s="130" t="s">
        <v>44</v>
      </c>
    </row>
    <row r="1625" spans="1:11" x14ac:dyDescent="0.35">
      <c r="A1625" s="130">
        <v>140</v>
      </c>
      <c r="B1625" s="130">
        <v>37</v>
      </c>
      <c r="C1625" s="130" t="s">
        <v>96</v>
      </c>
      <c r="D1625" s="130">
        <v>20434</v>
      </c>
      <c r="E1625" s="130" t="s">
        <v>224</v>
      </c>
      <c r="F1625" s="130">
        <v>1.2640114185970399</v>
      </c>
      <c r="G1625" s="130" t="s">
        <v>53</v>
      </c>
      <c r="H1625" s="130" t="s">
        <v>53</v>
      </c>
      <c r="I1625" s="130" t="s">
        <v>66</v>
      </c>
      <c r="J1625" s="130" t="s">
        <v>45</v>
      </c>
      <c r="K1625" s="130" t="s">
        <v>44</v>
      </c>
    </row>
    <row r="1626" spans="1:11" x14ac:dyDescent="0.35">
      <c r="A1626" s="130">
        <v>145</v>
      </c>
      <c r="B1626" s="130">
        <v>37</v>
      </c>
      <c r="C1626" s="130" t="s">
        <v>96</v>
      </c>
      <c r="D1626" s="130">
        <v>20597</v>
      </c>
      <c r="E1626" s="130" t="s">
        <v>224</v>
      </c>
      <c r="F1626" s="130">
        <v>1.2640114185970399</v>
      </c>
      <c r="G1626" s="130" t="s">
        <v>53</v>
      </c>
      <c r="H1626" s="130" t="s">
        <v>53</v>
      </c>
      <c r="I1626" s="130" t="s">
        <v>66</v>
      </c>
      <c r="J1626" s="130" t="s">
        <v>45</v>
      </c>
      <c r="K1626" s="130" t="s">
        <v>44</v>
      </c>
    </row>
    <row r="1627" spans="1:11" x14ac:dyDescent="0.35">
      <c r="A1627" s="130">
        <v>150</v>
      </c>
      <c r="B1627" s="130">
        <v>37</v>
      </c>
      <c r="C1627" s="130" t="s">
        <v>96</v>
      </c>
      <c r="D1627" s="130">
        <v>20191</v>
      </c>
      <c r="E1627" s="130" t="s">
        <v>224</v>
      </c>
      <c r="F1627" s="130">
        <v>1.2640114185970399</v>
      </c>
      <c r="G1627" s="130" t="s">
        <v>53</v>
      </c>
      <c r="H1627" s="130" t="s">
        <v>53</v>
      </c>
      <c r="I1627" s="130" t="s">
        <v>66</v>
      </c>
      <c r="J1627" s="130" t="s">
        <v>45</v>
      </c>
      <c r="K1627" s="130" t="s">
        <v>44</v>
      </c>
    </row>
    <row r="1628" spans="1:11" x14ac:dyDescent="0.35">
      <c r="A1628" s="130">
        <v>155</v>
      </c>
      <c r="B1628" s="130">
        <v>37</v>
      </c>
      <c r="C1628" s="130" t="s">
        <v>96</v>
      </c>
      <c r="D1628" s="130">
        <v>20712</v>
      </c>
      <c r="E1628" s="130" t="s">
        <v>224</v>
      </c>
      <c r="F1628" s="130">
        <v>1.2640114185970399</v>
      </c>
      <c r="G1628" s="130" t="s">
        <v>53</v>
      </c>
      <c r="H1628" s="130" t="s">
        <v>53</v>
      </c>
      <c r="I1628" s="130" t="s">
        <v>66</v>
      </c>
      <c r="J1628" s="130" t="s">
        <v>45</v>
      </c>
      <c r="K1628" s="130" t="s">
        <v>44</v>
      </c>
    </row>
    <row r="1629" spans="1:11" x14ac:dyDescent="0.35">
      <c r="A1629" s="130">
        <v>160</v>
      </c>
      <c r="B1629" s="130">
        <v>37</v>
      </c>
      <c r="C1629" s="130" t="s">
        <v>96</v>
      </c>
      <c r="D1629" s="130">
        <v>20460</v>
      </c>
      <c r="E1629" s="130" t="s">
        <v>224</v>
      </c>
      <c r="F1629" s="130">
        <v>1.2640114185970399</v>
      </c>
      <c r="G1629" s="130" t="s">
        <v>53</v>
      </c>
      <c r="H1629" s="130" t="s">
        <v>53</v>
      </c>
      <c r="I1629" s="130" t="s">
        <v>66</v>
      </c>
      <c r="J1629" s="130" t="s">
        <v>45</v>
      </c>
      <c r="K1629" s="130" t="s">
        <v>44</v>
      </c>
    </row>
    <row r="1630" spans="1:11" x14ac:dyDescent="0.35">
      <c r="A1630" s="130">
        <v>165</v>
      </c>
      <c r="B1630" s="130">
        <v>37</v>
      </c>
      <c r="C1630" s="130" t="s">
        <v>96</v>
      </c>
      <c r="D1630" s="130">
        <v>20562</v>
      </c>
      <c r="E1630" s="130" t="s">
        <v>224</v>
      </c>
      <c r="F1630" s="130">
        <v>1.2640114185970399</v>
      </c>
      <c r="G1630" s="130" t="s">
        <v>53</v>
      </c>
      <c r="H1630" s="130" t="s">
        <v>53</v>
      </c>
      <c r="I1630" s="130" t="s">
        <v>66</v>
      </c>
      <c r="J1630" s="130" t="s">
        <v>45</v>
      </c>
      <c r="K1630" s="130" t="s">
        <v>44</v>
      </c>
    </row>
    <row r="1631" spans="1:11" x14ac:dyDescent="0.35">
      <c r="A1631" s="130">
        <v>170</v>
      </c>
      <c r="B1631" s="130">
        <v>37</v>
      </c>
      <c r="C1631" s="130" t="s">
        <v>96</v>
      </c>
      <c r="D1631" s="130">
        <v>20385</v>
      </c>
      <c r="E1631" s="130" t="s">
        <v>224</v>
      </c>
      <c r="F1631" s="130">
        <v>1.2640114185970399</v>
      </c>
      <c r="G1631" s="130" t="s">
        <v>53</v>
      </c>
      <c r="H1631" s="130" t="s">
        <v>53</v>
      </c>
      <c r="I1631" s="130" t="s">
        <v>66</v>
      </c>
      <c r="J1631" s="130" t="s">
        <v>45</v>
      </c>
      <c r="K1631" s="130" t="s">
        <v>44</v>
      </c>
    </row>
    <row r="1632" spans="1:11" x14ac:dyDescent="0.35">
      <c r="A1632" s="130">
        <v>175</v>
      </c>
      <c r="B1632" s="130">
        <v>37</v>
      </c>
      <c r="C1632" s="130" t="s">
        <v>96</v>
      </c>
      <c r="D1632" s="130">
        <v>20556</v>
      </c>
      <c r="E1632" s="130" t="s">
        <v>224</v>
      </c>
      <c r="F1632" s="130">
        <v>1.2640114185970399</v>
      </c>
      <c r="G1632" s="130" t="s">
        <v>53</v>
      </c>
      <c r="H1632" s="130" t="s">
        <v>53</v>
      </c>
      <c r="I1632" s="130" t="s">
        <v>66</v>
      </c>
      <c r="J1632" s="130" t="s">
        <v>45</v>
      </c>
      <c r="K1632" s="130" t="s">
        <v>44</v>
      </c>
    </row>
    <row r="1633" spans="1:11" x14ac:dyDescent="0.35">
      <c r="A1633" s="130">
        <v>180</v>
      </c>
      <c r="B1633" s="130">
        <v>37</v>
      </c>
      <c r="C1633" s="130" t="s">
        <v>96</v>
      </c>
      <c r="D1633" s="130">
        <v>20522</v>
      </c>
      <c r="E1633" s="130" t="s">
        <v>224</v>
      </c>
      <c r="F1633" s="130">
        <v>1.2640114185970399</v>
      </c>
      <c r="G1633" s="130" t="s">
        <v>53</v>
      </c>
      <c r="H1633" s="130" t="s">
        <v>53</v>
      </c>
      <c r="I1633" s="130" t="s">
        <v>66</v>
      </c>
      <c r="J1633" s="130" t="s">
        <v>45</v>
      </c>
      <c r="K1633" s="130" t="s">
        <v>44</v>
      </c>
    </row>
    <row r="1634" spans="1:11" x14ac:dyDescent="0.35">
      <c r="A1634" s="130">
        <v>185</v>
      </c>
      <c r="B1634" s="130">
        <v>37</v>
      </c>
      <c r="C1634" s="130" t="s">
        <v>96</v>
      </c>
      <c r="D1634" s="130">
        <v>20670</v>
      </c>
      <c r="E1634" s="130" t="s">
        <v>224</v>
      </c>
      <c r="F1634" s="130">
        <v>1.2640114185970399</v>
      </c>
      <c r="G1634" s="130" t="s">
        <v>53</v>
      </c>
      <c r="H1634" s="130" t="s">
        <v>53</v>
      </c>
      <c r="I1634" s="130" t="s">
        <v>66</v>
      </c>
      <c r="J1634" s="130" t="s">
        <v>45</v>
      </c>
      <c r="K1634" s="130" t="s">
        <v>44</v>
      </c>
    </row>
    <row r="1635" spans="1:11" x14ac:dyDescent="0.35">
      <c r="A1635" s="130">
        <v>190</v>
      </c>
      <c r="B1635" s="130">
        <v>37</v>
      </c>
      <c r="C1635" s="130" t="s">
        <v>96</v>
      </c>
      <c r="D1635" s="130">
        <v>20558</v>
      </c>
      <c r="E1635" s="130" t="s">
        <v>224</v>
      </c>
      <c r="F1635" s="130">
        <v>1.2640114185970399</v>
      </c>
      <c r="G1635" s="130" t="s">
        <v>53</v>
      </c>
      <c r="H1635" s="130" t="s">
        <v>53</v>
      </c>
      <c r="I1635" s="130" t="s">
        <v>66</v>
      </c>
      <c r="J1635" s="130" t="s">
        <v>45</v>
      </c>
      <c r="K1635" s="130" t="s">
        <v>44</v>
      </c>
    </row>
    <row r="1636" spans="1:11" x14ac:dyDescent="0.35">
      <c r="A1636" s="130">
        <v>195</v>
      </c>
      <c r="B1636" s="130">
        <v>37</v>
      </c>
      <c r="C1636" s="130" t="s">
        <v>96</v>
      </c>
      <c r="D1636" s="130">
        <v>20494</v>
      </c>
      <c r="E1636" s="130" t="s">
        <v>224</v>
      </c>
      <c r="F1636" s="130">
        <v>1.2640114185970399</v>
      </c>
      <c r="G1636" s="130" t="s">
        <v>53</v>
      </c>
      <c r="H1636" s="130" t="s">
        <v>53</v>
      </c>
      <c r="I1636" s="130" t="s">
        <v>66</v>
      </c>
      <c r="J1636" s="130" t="s">
        <v>45</v>
      </c>
      <c r="K1636" s="130" t="s">
        <v>44</v>
      </c>
    </row>
    <row r="1637" spans="1:11" x14ac:dyDescent="0.35">
      <c r="A1637" s="130">
        <v>200</v>
      </c>
      <c r="B1637" s="130">
        <v>37</v>
      </c>
      <c r="C1637" s="130" t="s">
        <v>96</v>
      </c>
      <c r="D1637" s="130">
        <v>20470</v>
      </c>
      <c r="E1637" s="130" t="s">
        <v>224</v>
      </c>
      <c r="F1637" s="130">
        <v>1.2640114185970399</v>
      </c>
      <c r="G1637" s="130" t="s">
        <v>53</v>
      </c>
      <c r="H1637" s="130" t="s">
        <v>53</v>
      </c>
      <c r="I1637" s="130" t="s">
        <v>66</v>
      </c>
      <c r="J1637" s="130" t="s">
        <v>45</v>
      </c>
      <c r="K1637" s="130" t="s">
        <v>44</v>
      </c>
    </row>
    <row r="1638" spans="1:11" x14ac:dyDescent="0.35">
      <c r="A1638" s="130">
        <v>205</v>
      </c>
      <c r="B1638" s="130">
        <v>37</v>
      </c>
      <c r="C1638" s="130" t="s">
        <v>96</v>
      </c>
      <c r="D1638" s="130">
        <v>20597</v>
      </c>
      <c r="E1638" s="130" t="s">
        <v>224</v>
      </c>
      <c r="F1638" s="130">
        <v>1.2640114185970399</v>
      </c>
      <c r="G1638" s="130" t="s">
        <v>53</v>
      </c>
      <c r="H1638" s="130" t="s">
        <v>53</v>
      </c>
      <c r="I1638" s="130" t="s">
        <v>66</v>
      </c>
      <c r="J1638" s="130" t="s">
        <v>45</v>
      </c>
      <c r="K1638" s="130" t="s">
        <v>44</v>
      </c>
    </row>
    <row r="1639" spans="1:11" x14ac:dyDescent="0.35">
      <c r="A1639" s="130">
        <v>210</v>
      </c>
      <c r="B1639" s="130">
        <v>37</v>
      </c>
      <c r="C1639" s="130" t="s">
        <v>96</v>
      </c>
      <c r="D1639" s="130">
        <v>20759</v>
      </c>
      <c r="E1639" s="130" t="s">
        <v>224</v>
      </c>
      <c r="F1639" s="130">
        <v>1.2640114185970399</v>
      </c>
      <c r="G1639" s="130" t="s">
        <v>53</v>
      </c>
      <c r="H1639" s="130" t="s">
        <v>53</v>
      </c>
      <c r="I1639" s="130" t="s">
        <v>66</v>
      </c>
      <c r="J1639" s="130" t="s">
        <v>45</v>
      </c>
      <c r="K1639" s="130" t="s">
        <v>44</v>
      </c>
    </row>
    <row r="1640" spans="1:11" x14ac:dyDescent="0.35">
      <c r="A1640" s="130">
        <v>215</v>
      </c>
      <c r="B1640" s="130">
        <v>37</v>
      </c>
      <c r="C1640" s="130" t="s">
        <v>96</v>
      </c>
      <c r="D1640" s="130">
        <v>20432</v>
      </c>
      <c r="E1640" s="130" t="s">
        <v>224</v>
      </c>
      <c r="F1640" s="130">
        <v>1.2640114185970399</v>
      </c>
      <c r="G1640" s="130" t="s">
        <v>53</v>
      </c>
      <c r="H1640" s="130" t="s">
        <v>53</v>
      </c>
      <c r="I1640" s="130" t="s">
        <v>66</v>
      </c>
      <c r="J1640" s="130" t="s">
        <v>45</v>
      </c>
      <c r="K1640" s="130" t="s">
        <v>44</v>
      </c>
    </row>
    <row r="1641" spans="1:11" x14ac:dyDescent="0.35">
      <c r="A1641" s="130">
        <v>220</v>
      </c>
      <c r="B1641" s="130">
        <v>37</v>
      </c>
      <c r="C1641" s="130" t="s">
        <v>96</v>
      </c>
      <c r="D1641" s="130">
        <v>20263</v>
      </c>
      <c r="E1641" s="130" t="s">
        <v>224</v>
      </c>
      <c r="F1641" s="130">
        <v>1.2640114185970399</v>
      </c>
      <c r="G1641" s="130" t="s">
        <v>53</v>
      </c>
      <c r="H1641" s="130" t="s">
        <v>53</v>
      </c>
      <c r="I1641" s="130" t="s">
        <v>66</v>
      </c>
      <c r="J1641" s="130" t="s">
        <v>45</v>
      </c>
      <c r="K1641" s="130" t="s">
        <v>44</v>
      </c>
    </row>
    <row r="1642" spans="1:11" x14ac:dyDescent="0.35">
      <c r="A1642" s="130">
        <v>225</v>
      </c>
      <c r="B1642" s="130">
        <v>37</v>
      </c>
      <c r="C1642" s="130" t="s">
        <v>96</v>
      </c>
      <c r="D1642" s="130">
        <v>20528</v>
      </c>
      <c r="E1642" s="130" t="s">
        <v>224</v>
      </c>
      <c r="F1642" s="130">
        <v>1.2640114185970399</v>
      </c>
      <c r="G1642" s="130" t="s">
        <v>53</v>
      </c>
      <c r="H1642" s="130" t="s">
        <v>53</v>
      </c>
      <c r="I1642" s="130" t="s">
        <v>66</v>
      </c>
      <c r="J1642" s="130" t="s">
        <v>45</v>
      </c>
      <c r="K1642" s="130" t="s">
        <v>44</v>
      </c>
    </row>
    <row r="1643" spans="1:11" x14ac:dyDescent="0.35">
      <c r="A1643" s="130">
        <v>230</v>
      </c>
      <c r="B1643" s="130">
        <v>37</v>
      </c>
      <c r="C1643" s="130" t="s">
        <v>96</v>
      </c>
      <c r="D1643" s="130">
        <v>20439</v>
      </c>
      <c r="E1643" s="130" t="s">
        <v>224</v>
      </c>
      <c r="F1643" s="130">
        <v>1.2640114185970399</v>
      </c>
      <c r="G1643" s="130" t="s">
        <v>53</v>
      </c>
      <c r="H1643" s="130" t="s">
        <v>53</v>
      </c>
      <c r="I1643" s="130" t="s">
        <v>66</v>
      </c>
      <c r="J1643" s="130" t="s">
        <v>45</v>
      </c>
      <c r="K1643" s="130" t="s">
        <v>44</v>
      </c>
    </row>
    <row r="1644" spans="1:11" x14ac:dyDescent="0.35">
      <c r="A1644" s="130">
        <v>235</v>
      </c>
      <c r="B1644" s="130">
        <v>37</v>
      </c>
      <c r="C1644" s="130" t="s">
        <v>96</v>
      </c>
      <c r="D1644" s="130">
        <v>20353</v>
      </c>
      <c r="E1644" s="130" t="s">
        <v>224</v>
      </c>
      <c r="F1644" s="130">
        <v>1.2640114185970399</v>
      </c>
      <c r="G1644" s="130" t="s">
        <v>53</v>
      </c>
      <c r="H1644" s="130" t="s">
        <v>53</v>
      </c>
      <c r="I1644" s="130" t="s">
        <v>66</v>
      </c>
      <c r="J1644" s="130" t="s">
        <v>45</v>
      </c>
      <c r="K1644" s="130" t="s">
        <v>44</v>
      </c>
    </row>
    <row r="1645" spans="1:11" x14ac:dyDescent="0.35">
      <c r="A1645" s="130">
        <v>240</v>
      </c>
      <c r="B1645" s="130">
        <v>37</v>
      </c>
      <c r="C1645" s="130" t="s">
        <v>96</v>
      </c>
      <c r="D1645" s="130">
        <v>20754</v>
      </c>
      <c r="E1645" s="130" t="s">
        <v>224</v>
      </c>
      <c r="F1645" s="130">
        <v>1.2640114185970399</v>
      </c>
      <c r="G1645" s="130" t="s">
        <v>53</v>
      </c>
      <c r="H1645" s="130" t="s">
        <v>53</v>
      </c>
      <c r="I1645" s="130" t="s">
        <v>66</v>
      </c>
      <c r="J1645" s="130" t="s">
        <v>45</v>
      </c>
      <c r="K1645" s="130" t="s">
        <v>44</v>
      </c>
    </row>
    <row r="1646" spans="1:11" x14ac:dyDescent="0.35">
      <c r="A1646" s="130">
        <v>245</v>
      </c>
      <c r="B1646" s="130">
        <v>37</v>
      </c>
      <c r="C1646" s="130" t="s">
        <v>96</v>
      </c>
      <c r="D1646" s="130">
        <v>20495</v>
      </c>
      <c r="E1646" s="130" t="s">
        <v>224</v>
      </c>
      <c r="F1646" s="130">
        <v>1.2640114185970399</v>
      </c>
      <c r="G1646" s="130" t="s">
        <v>53</v>
      </c>
      <c r="H1646" s="130" t="s">
        <v>53</v>
      </c>
      <c r="I1646" s="130" t="s">
        <v>66</v>
      </c>
      <c r="J1646" s="130" t="s">
        <v>45</v>
      </c>
      <c r="K1646" s="130" t="s">
        <v>44</v>
      </c>
    </row>
    <row r="1647" spans="1:11" x14ac:dyDescent="0.35">
      <c r="A1647" s="130">
        <v>250</v>
      </c>
      <c r="B1647" s="130">
        <v>37</v>
      </c>
      <c r="C1647" s="130" t="s">
        <v>96</v>
      </c>
      <c r="D1647" s="130">
        <v>20563</v>
      </c>
      <c r="E1647" s="130" t="s">
        <v>224</v>
      </c>
      <c r="F1647" s="130">
        <v>1.2640114185970399</v>
      </c>
      <c r="G1647" s="130" t="s">
        <v>53</v>
      </c>
      <c r="H1647" s="130" t="s">
        <v>53</v>
      </c>
      <c r="I1647" s="130" t="s">
        <v>66</v>
      </c>
      <c r="J1647" s="130" t="s">
        <v>45</v>
      </c>
      <c r="K1647" s="130" t="s">
        <v>44</v>
      </c>
    </row>
    <row r="1648" spans="1:11" x14ac:dyDescent="0.35">
      <c r="A1648" s="130">
        <v>255</v>
      </c>
      <c r="B1648" s="130">
        <v>37</v>
      </c>
      <c r="C1648" s="130" t="s">
        <v>96</v>
      </c>
      <c r="D1648" s="130">
        <v>20417</v>
      </c>
      <c r="E1648" s="130" t="s">
        <v>224</v>
      </c>
      <c r="F1648" s="130">
        <v>1.2640114185970399</v>
      </c>
      <c r="G1648" s="130" t="s">
        <v>53</v>
      </c>
      <c r="H1648" s="130" t="s">
        <v>53</v>
      </c>
      <c r="I1648" s="130" t="s">
        <v>66</v>
      </c>
      <c r="J1648" s="130" t="s">
        <v>45</v>
      </c>
      <c r="K1648" s="130" t="s">
        <v>44</v>
      </c>
    </row>
    <row r="1649" spans="1:11" x14ac:dyDescent="0.35">
      <c r="A1649" s="130">
        <v>260</v>
      </c>
      <c r="B1649" s="130">
        <v>37</v>
      </c>
      <c r="C1649" s="130" t="s">
        <v>96</v>
      </c>
      <c r="D1649" s="130">
        <v>20358</v>
      </c>
      <c r="E1649" s="130" t="s">
        <v>224</v>
      </c>
      <c r="F1649" s="130">
        <v>1.2640114185970399</v>
      </c>
      <c r="G1649" s="130" t="s">
        <v>53</v>
      </c>
      <c r="H1649" s="130" t="s">
        <v>53</v>
      </c>
      <c r="I1649" s="130" t="s">
        <v>66</v>
      </c>
      <c r="J1649" s="130" t="s">
        <v>45</v>
      </c>
      <c r="K1649" s="130" t="s">
        <v>44</v>
      </c>
    </row>
    <row r="1650" spans="1:11" x14ac:dyDescent="0.35">
      <c r="A1650" s="130">
        <v>265</v>
      </c>
      <c r="B1650" s="130">
        <v>37</v>
      </c>
      <c r="C1650" s="130" t="s">
        <v>96</v>
      </c>
      <c r="D1650" s="130">
        <v>20512</v>
      </c>
      <c r="E1650" s="130" t="s">
        <v>224</v>
      </c>
      <c r="F1650" s="130">
        <v>1.2640114185970399</v>
      </c>
      <c r="G1650" s="130" t="s">
        <v>53</v>
      </c>
      <c r="H1650" s="130" t="s">
        <v>53</v>
      </c>
      <c r="I1650" s="130" t="s">
        <v>66</v>
      </c>
      <c r="J1650" s="130" t="s">
        <v>45</v>
      </c>
      <c r="K1650" s="130" t="s">
        <v>44</v>
      </c>
    </row>
    <row r="1651" spans="1:11" x14ac:dyDescent="0.35">
      <c r="A1651" s="130">
        <v>270</v>
      </c>
      <c r="B1651" s="130">
        <v>37</v>
      </c>
      <c r="C1651" s="130" t="s">
        <v>96</v>
      </c>
      <c r="D1651" s="130">
        <v>20715</v>
      </c>
      <c r="E1651" s="130" t="s">
        <v>224</v>
      </c>
      <c r="F1651" s="130">
        <v>1.2640114185970399</v>
      </c>
      <c r="G1651" s="130" t="s">
        <v>53</v>
      </c>
      <c r="H1651" s="130" t="s">
        <v>53</v>
      </c>
      <c r="I1651" s="130" t="s">
        <v>66</v>
      </c>
      <c r="J1651" s="130" t="s">
        <v>45</v>
      </c>
      <c r="K1651" s="130" t="s">
        <v>44</v>
      </c>
    </row>
    <row r="1652" spans="1:11" x14ac:dyDescent="0.35">
      <c r="A1652" s="130">
        <v>275</v>
      </c>
      <c r="B1652" s="130">
        <v>37</v>
      </c>
      <c r="C1652" s="130" t="s">
        <v>96</v>
      </c>
      <c r="D1652" s="130">
        <v>20173</v>
      </c>
      <c r="E1652" s="130" t="s">
        <v>224</v>
      </c>
      <c r="F1652" s="130">
        <v>1.2640114185970399</v>
      </c>
      <c r="G1652" s="130" t="s">
        <v>53</v>
      </c>
      <c r="H1652" s="130" t="s">
        <v>53</v>
      </c>
      <c r="I1652" s="130" t="s">
        <v>66</v>
      </c>
      <c r="J1652" s="130" t="s">
        <v>45</v>
      </c>
      <c r="K1652" s="130" t="s">
        <v>44</v>
      </c>
    </row>
    <row r="1653" spans="1:11" x14ac:dyDescent="0.35">
      <c r="A1653" s="130">
        <v>280</v>
      </c>
      <c r="B1653" s="130">
        <v>37</v>
      </c>
      <c r="C1653" s="130" t="s">
        <v>96</v>
      </c>
      <c r="D1653" s="130">
        <v>20352</v>
      </c>
      <c r="E1653" s="130" t="s">
        <v>224</v>
      </c>
      <c r="F1653" s="130">
        <v>1.2640114185970399</v>
      </c>
      <c r="G1653" s="130" t="s">
        <v>53</v>
      </c>
      <c r="H1653" s="130" t="s">
        <v>53</v>
      </c>
      <c r="I1653" s="130" t="s">
        <v>66</v>
      </c>
      <c r="J1653" s="130" t="s">
        <v>45</v>
      </c>
      <c r="K1653" s="130" t="s">
        <v>44</v>
      </c>
    </row>
    <row r="1654" spans="1:11" x14ac:dyDescent="0.35">
      <c r="A1654" s="130">
        <v>285</v>
      </c>
      <c r="B1654" s="130">
        <v>37</v>
      </c>
      <c r="C1654" s="130" t="s">
        <v>96</v>
      </c>
      <c r="D1654" s="130">
        <v>20509</v>
      </c>
      <c r="E1654" s="130" t="s">
        <v>224</v>
      </c>
      <c r="F1654" s="130">
        <v>1.2640114185970399</v>
      </c>
      <c r="G1654" s="130" t="s">
        <v>53</v>
      </c>
      <c r="H1654" s="130" t="s">
        <v>53</v>
      </c>
      <c r="I1654" s="130" t="s">
        <v>66</v>
      </c>
      <c r="J1654" s="130" t="s">
        <v>45</v>
      </c>
      <c r="K1654" s="130" t="s">
        <v>44</v>
      </c>
    </row>
    <row r="1655" spans="1:11" x14ac:dyDescent="0.35">
      <c r="A1655" s="130">
        <v>290</v>
      </c>
      <c r="B1655" s="130">
        <v>37</v>
      </c>
      <c r="C1655" s="130" t="s">
        <v>96</v>
      </c>
      <c r="D1655" s="130">
        <v>20190</v>
      </c>
      <c r="E1655" s="130" t="s">
        <v>224</v>
      </c>
      <c r="F1655" s="130">
        <v>1.2640114185970399</v>
      </c>
      <c r="G1655" s="130" t="s">
        <v>53</v>
      </c>
      <c r="H1655" s="130" t="s">
        <v>53</v>
      </c>
      <c r="I1655" s="130" t="s">
        <v>66</v>
      </c>
      <c r="J1655" s="130" t="s">
        <v>45</v>
      </c>
      <c r="K1655" s="130" t="s">
        <v>44</v>
      </c>
    </row>
    <row r="1656" spans="1:11" x14ac:dyDescent="0.35">
      <c r="A1656" s="130">
        <v>295</v>
      </c>
      <c r="B1656" s="130">
        <v>37</v>
      </c>
      <c r="C1656" s="130" t="s">
        <v>96</v>
      </c>
      <c r="D1656" s="130">
        <v>20459</v>
      </c>
      <c r="E1656" s="130" t="s">
        <v>224</v>
      </c>
      <c r="F1656" s="130">
        <v>1.2640114185970399</v>
      </c>
      <c r="G1656" s="130" t="s">
        <v>53</v>
      </c>
      <c r="H1656" s="130" t="s">
        <v>53</v>
      </c>
      <c r="I1656" s="130" t="s">
        <v>66</v>
      </c>
      <c r="J1656" s="130" t="s">
        <v>45</v>
      </c>
      <c r="K1656" s="130" t="s">
        <v>44</v>
      </c>
    </row>
    <row r="1657" spans="1:11" x14ac:dyDescent="0.35">
      <c r="A1657" s="130">
        <v>300</v>
      </c>
      <c r="B1657" s="130">
        <v>37</v>
      </c>
      <c r="C1657" s="130" t="s">
        <v>96</v>
      </c>
      <c r="D1657" s="130">
        <v>20249</v>
      </c>
      <c r="E1657" s="130" t="s">
        <v>224</v>
      </c>
      <c r="F1657" s="130">
        <v>1.2640114185970399</v>
      </c>
      <c r="G1657" s="130" t="s">
        <v>53</v>
      </c>
      <c r="H1657" s="130" t="s">
        <v>53</v>
      </c>
      <c r="I1657" s="130" t="s">
        <v>66</v>
      </c>
      <c r="J1657" s="130" t="s">
        <v>45</v>
      </c>
      <c r="K1657" s="130" t="s">
        <v>44</v>
      </c>
    </row>
    <row r="1658" spans="1:11" x14ac:dyDescent="0.35">
      <c r="A1658" s="130">
        <v>305</v>
      </c>
      <c r="B1658" s="130">
        <v>37</v>
      </c>
      <c r="C1658" s="130" t="s">
        <v>96</v>
      </c>
      <c r="D1658" s="130">
        <v>20287</v>
      </c>
      <c r="E1658" s="130" t="s">
        <v>224</v>
      </c>
      <c r="F1658" s="130">
        <v>1.2640114185970399</v>
      </c>
      <c r="G1658" s="130" t="s">
        <v>53</v>
      </c>
      <c r="H1658" s="130" t="s">
        <v>53</v>
      </c>
      <c r="I1658" s="130" t="s">
        <v>66</v>
      </c>
      <c r="J1658" s="130" t="s">
        <v>45</v>
      </c>
      <c r="K1658" s="130" t="s">
        <v>44</v>
      </c>
    </row>
    <row r="1659" spans="1:11" x14ac:dyDescent="0.35">
      <c r="A1659" s="130">
        <v>310</v>
      </c>
      <c r="B1659" s="130">
        <v>37</v>
      </c>
      <c r="C1659" s="130" t="s">
        <v>96</v>
      </c>
      <c r="D1659" s="130">
        <v>20300</v>
      </c>
      <c r="E1659" s="130" t="s">
        <v>224</v>
      </c>
      <c r="F1659" s="130">
        <v>1.2640114185970399</v>
      </c>
      <c r="G1659" s="130" t="s">
        <v>53</v>
      </c>
      <c r="H1659" s="130" t="s">
        <v>53</v>
      </c>
      <c r="I1659" s="130" t="s">
        <v>66</v>
      </c>
      <c r="J1659" s="130" t="s">
        <v>45</v>
      </c>
      <c r="K1659" s="130" t="s">
        <v>44</v>
      </c>
    </row>
    <row r="1660" spans="1:11" x14ac:dyDescent="0.35">
      <c r="A1660" s="130">
        <v>315</v>
      </c>
      <c r="B1660" s="130">
        <v>37.1</v>
      </c>
      <c r="C1660" s="130" t="s">
        <v>96</v>
      </c>
      <c r="D1660" s="130">
        <v>20082</v>
      </c>
      <c r="E1660" s="130" t="s">
        <v>224</v>
      </c>
      <c r="F1660" s="130">
        <v>1.2640114185970399</v>
      </c>
      <c r="G1660" s="130" t="s">
        <v>53</v>
      </c>
      <c r="H1660" s="130" t="s">
        <v>53</v>
      </c>
      <c r="I1660" s="130" t="s">
        <v>66</v>
      </c>
      <c r="J1660" s="130" t="s">
        <v>45</v>
      </c>
      <c r="K1660" s="130" t="s">
        <v>44</v>
      </c>
    </row>
    <row r="1661" spans="1:11" x14ac:dyDescent="0.35">
      <c r="A1661" s="130">
        <v>320</v>
      </c>
      <c r="B1661" s="130">
        <v>37</v>
      </c>
      <c r="C1661" s="130" t="s">
        <v>96</v>
      </c>
      <c r="D1661" s="130">
        <v>20154</v>
      </c>
      <c r="E1661" s="130" t="s">
        <v>224</v>
      </c>
      <c r="F1661" s="130">
        <v>1.2640114185970399</v>
      </c>
      <c r="G1661" s="130" t="s">
        <v>53</v>
      </c>
      <c r="H1661" s="130" t="s">
        <v>53</v>
      </c>
      <c r="I1661" s="130" t="s">
        <v>66</v>
      </c>
      <c r="J1661" s="130" t="s">
        <v>45</v>
      </c>
      <c r="K1661" s="130" t="s">
        <v>44</v>
      </c>
    </row>
    <row r="1662" spans="1:11" x14ac:dyDescent="0.35">
      <c r="A1662" s="130">
        <v>325</v>
      </c>
      <c r="B1662" s="130">
        <v>37</v>
      </c>
      <c r="C1662" s="130" t="s">
        <v>96</v>
      </c>
      <c r="D1662" s="130">
        <v>20407</v>
      </c>
      <c r="E1662" s="130" t="s">
        <v>224</v>
      </c>
      <c r="F1662" s="130">
        <v>1.2640114185970399</v>
      </c>
      <c r="G1662" s="130" t="s">
        <v>53</v>
      </c>
      <c r="H1662" s="130" t="s">
        <v>53</v>
      </c>
      <c r="I1662" s="130" t="s">
        <v>66</v>
      </c>
      <c r="J1662" s="130" t="s">
        <v>45</v>
      </c>
      <c r="K1662" s="130" t="s">
        <v>44</v>
      </c>
    </row>
    <row r="1663" spans="1:11" x14ac:dyDescent="0.35">
      <c r="A1663" s="130">
        <v>330</v>
      </c>
      <c r="B1663" s="130">
        <v>37</v>
      </c>
      <c r="C1663" s="130" t="s">
        <v>96</v>
      </c>
      <c r="D1663" s="130">
        <v>20373</v>
      </c>
      <c r="E1663" s="130" t="s">
        <v>224</v>
      </c>
      <c r="F1663" s="130">
        <v>1.2640114185970399</v>
      </c>
      <c r="G1663" s="130" t="s">
        <v>53</v>
      </c>
      <c r="H1663" s="130" t="s">
        <v>53</v>
      </c>
      <c r="I1663" s="130" t="s">
        <v>66</v>
      </c>
      <c r="J1663" s="130" t="s">
        <v>45</v>
      </c>
      <c r="K1663" s="130" t="s">
        <v>44</v>
      </c>
    </row>
    <row r="1664" spans="1:11" x14ac:dyDescent="0.35">
      <c r="A1664" s="130">
        <v>335</v>
      </c>
      <c r="B1664" s="130">
        <v>37</v>
      </c>
      <c r="C1664" s="130" t="s">
        <v>96</v>
      </c>
      <c r="D1664" s="130">
        <v>20288</v>
      </c>
      <c r="E1664" s="130" t="s">
        <v>224</v>
      </c>
      <c r="F1664" s="130">
        <v>1.2640114185970399</v>
      </c>
      <c r="G1664" s="130" t="s">
        <v>53</v>
      </c>
      <c r="H1664" s="130" t="s">
        <v>53</v>
      </c>
      <c r="I1664" s="130" t="s">
        <v>66</v>
      </c>
      <c r="J1664" s="130" t="s">
        <v>45</v>
      </c>
      <c r="K1664" s="130" t="s">
        <v>44</v>
      </c>
    </row>
    <row r="1665" spans="1:11" x14ac:dyDescent="0.35">
      <c r="A1665" s="130">
        <v>340</v>
      </c>
      <c r="B1665" s="130">
        <v>37</v>
      </c>
      <c r="C1665" s="130" t="s">
        <v>96</v>
      </c>
      <c r="D1665" s="130">
        <v>20204</v>
      </c>
      <c r="E1665" s="130" t="s">
        <v>224</v>
      </c>
      <c r="F1665" s="130">
        <v>1.2640114185970399</v>
      </c>
      <c r="G1665" s="130" t="s">
        <v>53</v>
      </c>
      <c r="H1665" s="130" t="s">
        <v>53</v>
      </c>
      <c r="I1665" s="130" t="s">
        <v>66</v>
      </c>
      <c r="J1665" s="130" t="s">
        <v>45</v>
      </c>
      <c r="K1665" s="130" t="s">
        <v>44</v>
      </c>
    </row>
    <row r="1666" spans="1:11" x14ac:dyDescent="0.35">
      <c r="A1666" s="130">
        <v>345</v>
      </c>
      <c r="B1666" s="130">
        <v>37</v>
      </c>
      <c r="C1666" s="130" t="s">
        <v>96</v>
      </c>
      <c r="D1666" s="130">
        <v>20294</v>
      </c>
      <c r="E1666" s="130" t="s">
        <v>224</v>
      </c>
      <c r="F1666" s="130">
        <v>1.2640114185970399</v>
      </c>
      <c r="G1666" s="130" t="s">
        <v>53</v>
      </c>
      <c r="H1666" s="130" t="s">
        <v>53</v>
      </c>
      <c r="I1666" s="130" t="s">
        <v>66</v>
      </c>
      <c r="J1666" s="130" t="s">
        <v>45</v>
      </c>
      <c r="K1666" s="130" t="s">
        <v>44</v>
      </c>
    </row>
    <row r="1667" spans="1:11" x14ac:dyDescent="0.35">
      <c r="A1667" s="130">
        <v>350</v>
      </c>
      <c r="B1667" s="130">
        <v>37</v>
      </c>
      <c r="C1667" s="130" t="s">
        <v>96</v>
      </c>
      <c r="D1667" s="130">
        <v>20266</v>
      </c>
      <c r="E1667" s="130" t="s">
        <v>224</v>
      </c>
      <c r="F1667" s="130">
        <v>1.2640114185970399</v>
      </c>
      <c r="G1667" s="130" t="s">
        <v>53</v>
      </c>
      <c r="H1667" s="130" t="s">
        <v>53</v>
      </c>
      <c r="I1667" s="130" t="s">
        <v>66</v>
      </c>
      <c r="J1667" s="130" t="s">
        <v>45</v>
      </c>
      <c r="K1667" s="130" t="s">
        <v>44</v>
      </c>
    </row>
    <row r="1668" spans="1:11" x14ac:dyDescent="0.35">
      <c r="A1668" s="130">
        <v>355</v>
      </c>
      <c r="B1668" s="130">
        <v>37</v>
      </c>
      <c r="C1668" s="130" t="s">
        <v>96</v>
      </c>
      <c r="D1668" s="130">
        <v>20347</v>
      </c>
      <c r="E1668" s="130" t="s">
        <v>224</v>
      </c>
      <c r="F1668" s="130">
        <v>1.2640114185970399</v>
      </c>
      <c r="G1668" s="130" t="s">
        <v>53</v>
      </c>
      <c r="H1668" s="130" t="s">
        <v>53</v>
      </c>
      <c r="I1668" s="130" t="s">
        <v>66</v>
      </c>
      <c r="J1668" s="130" t="s">
        <v>45</v>
      </c>
      <c r="K1668" s="130" t="s">
        <v>44</v>
      </c>
    </row>
    <row r="1669" spans="1:11" x14ac:dyDescent="0.35">
      <c r="A1669" s="130">
        <v>360</v>
      </c>
      <c r="B1669" s="130">
        <v>37</v>
      </c>
      <c r="C1669" s="130" t="s">
        <v>96</v>
      </c>
      <c r="D1669" s="130">
        <v>20288</v>
      </c>
      <c r="E1669" s="130" t="s">
        <v>224</v>
      </c>
      <c r="F1669" s="130">
        <v>1.2640114185970399</v>
      </c>
      <c r="G1669" s="130" t="s">
        <v>53</v>
      </c>
      <c r="H1669" s="130" t="s">
        <v>53</v>
      </c>
      <c r="I1669" s="130" t="s">
        <v>66</v>
      </c>
      <c r="J1669" s="130" t="s">
        <v>45</v>
      </c>
      <c r="K1669" s="130" t="s">
        <v>44</v>
      </c>
    </row>
    <row r="1670" spans="1:11" x14ac:dyDescent="0.35">
      <c r="A1670" s="130">
        <v>365</v>
      </c>
      <c r="B1670" s="130">
        <v>37</v>
      </c>
      <c r="C1670" s="130" t="s">
        <v>96</v>
      </c>
      <c r="D1670" s="130">
        <v>20206</v>
      </c>
      <c r="E1670" s="130" t="s">
        <v>224</v>
      </c>
      <c r="F1670" s="130">
        <v>1.2640114185970399</v>
      </c>
      <c r="G1670" s="130" t="s">
        <v>53</v>
      </c>
      <c r="H1670" s="130" t="s">
        <v>53</v>
      </c>
      <c r="I1670" s="130" t="s">
        <v>66</v>
      </c>
      <c r="J1670" s="130" t="s">
        <v>45</v>
      </c>
      <c r="K1670" s="130" t="s">
        <v>44</v>
      </c>
    </row>
    <row r="1671" spans="1:11" x14ac:dyDescent="0.35">
      <c r="A1671" s="130">
        <v>370</v>
      </c>
      <c r="B1671" s="130">
        <v>37</v>
      </c>
      <c r="C1671" s="130" t="s">
        <v>96</v>
      </c>
      <c r="D1671" s="130">
        <v>20267</v>
      </c>
      <c r="E1671" s="130" t="s">
        <v>224</v>
      </c>
      <c r="F1671" s="130">
        <v>1.2640114185970399</v>
      </c>
      <c r="G1671" s="130" t="s">
        <v>53</v>
      </c>
      <c r="H1671" s="130" t="s">
        <v>53</v>
      </c>
      <c r="I1671" s="130" t="s">
        <v>66</v>
      </c>
      <c r="J1671" s="130" t="s">
        <v>45</v>
      </c>
      <c r="K1671" s="130" t="s">
        <v>44</v>
      </c>
    </row>
    <row r="1672" spans="1:11" x14ac:dyDescent="0.35">
      <c r="A1672" s="130">
        <v>375</v>
      </c>
      <c r="B1672" s="130">
        <v>37</v>
      </c>
      <c r="C1672" s="130" t="s">
        <v>96</v>
      </c>
      <c r="D1672" s="130">
        <v>20446</v>
      </c>
      <c r="E1672" s="130" t="s">
        <v>224</v>
      </c>
      <c r="F1672" s="130">
        <v>1.2640114185970399</v>
      </c>
      <c r="G1672" s="130" t="s">
        <v>53</v>
      </c>
      <c r="H1672" s="130" t="s">
        <v>53</v>
      </c>
      <c r="I1672" s="130" t="s">
        <v>66</v>
      </c>
      <c r="J1672" s="130" t="s">
        <v>45</v>
      </c>
      <c r="K1672" s="130" t="s">
        <v>44</v>
      </c>
    </row>
    <row r="1673" spans="1:11" x14ac:dyDescent="0.35">
      <c r="A1673" s="130">
        <v>380</v>
      </c>
      <c r="B1673" s="130">
        <v>37</v>
      </c>
      <c r="C1673" s="130" t="s">
        <v>96</v>
      </c>
      <c r="D1673" s="130">
        <v>20423</v>
      </c>
      <c r="E1673" s="130" t="s">
        <v>224</v>
      </c>
      <c r="F1673" s="130">
        <v>1.2640114185970399</v>
      </c>
      <c r="G1673" s="130" t="s">
        <v>53</v>
      </c>
      <c r="H1673" s="130" t="s">
        <v>53</v>
      </c>
      <c r="I1673" s="130" t="s">
        <v>66</v>
      </c>
      <c r="J1673" s="130" t="s">
        <v>45</v>
      </c>
      <c r="K1673" s="130" t="s">
        <v>44</v>
      </c>
    </row>
    <row r="1674" spans="1:11" x14ac:dyDescent="0.35">
      <c r="A1674" s="130">
        <v>385</v>
      </c>
      <c r="B1674" s="130">
        <v>37</v>
      </c>
      <c r="C1674" s="130" t="s">
        <v>96</v>
      </c>
      <c r="D1674" s="130">
        <v>20223</v>
      </c>
      <c r="E1674" s="130" t="s">
        <v>224</v>
      </c>
      <c r="F1674" s="130">
        <v>1.2640114185970399</v>
      </c>
      <c r="G1674" s="130" t="s">
        <v>53</v>
      </c>
      <c r="H1674" s="130" t="s">
        <v>53</v>
      </c>
      <c r="I1674" s="130" t="s">
        <v>66</v>
      </c>
      <c r="J1674" s="130" t="s">
        <v>45</v>
      </c>
      <c r="K1674" s="130" t="s">
        <v>44</v>
      </c>
    </row>
    <row r="1675" spans="1:11" x14ac:dyDescent="0.35">
      <c r="A1675" s="130">
        <v>390</v>
      </c>
      <c r="B1675" s="130">
        <v>37</v>
      </c>
      <c r="C1675" s="130" t="s">
        <v>96</v>
      </c>
      <c r="D1675" s="130">
        <v>20085</v>
      </c>
      <c r="E1675" s="130" t="s">
        <v>224</v>
      </c>
      <c r="F1675" s="130">
        <v>1.2640114185970399</v>
      </c>
      <c r="G1675" s="130" t="s">
        <v>53</v>
      </c>
      <c r="H1675" s="130" t="s">
        <v>53</v>
      </c>
      <c r="I1675" s="130" t="s">
        <v>66</v>
      </c>
      <c r="J1675" s="130" t="s">
        <v>45</v>
      </c>
      <c r="K1675" s="130" t="s">
        <v>44</v>
      </c>
    </row>
    <row r="1676" spans="1:11" x14ac:dyDescent="0.35">
      <c r="A1676" s="130">
        <v>395</v>
      </c>
      <c r="B1676" s="130">
        <v>37</v>
      </c>
      <c r="C1676" s="130" t="s">
        <v>96</v>
      </c>
      <c r="D1676" s="130">
        <v>20349</v>
      </c>
      <c r="E1676" s="130" t="s">
        <v>224</v>
      </c>
      <c r="F1676" s="130">
        <v>1.2640114185970399</v>
      </c>
      <c r="G1676" s="130" t="s">
        <v>53</v>
      </c>
      <c r="H1676" s="130" t="s">
        <v>53</v>
      </c>
      <c r="I1676" s="130" t="s">
        <v>66</v>
      </c>
      <c r="J1676" s="130" t="s">
        <v>45</v>
      </c>
      <c r="K1676" s="130" t="s">
        <v>44</v>
      </c>
    </row>
    <row r="1677" spans="1:11" x14ac:dyDescent="0.35">
      <c r="A1677" s="130">
        <v>400</v>
      </c>
      <c r="B1677" s="130">
        <v>37</v>
      </c>
      <c r="C1677" s="130" t="s">
        <v>96</v>
      </c>
      <c r="D1677" s="130">
        <v>20114</v>
      </c>
      <c r="E1677" s="130" t="s">
        <v>224</v>
      </c>
      <c r="F1677" s="130">
        <v>1.2640114185970399</v>
      </c>
      <c r="G1677" s="130" t="s">
        <v>53</v>
      </c>
      <c r="H1677" s="130" t="s">
        <v>53</v>
      </c>
      <c r="I1677" s="130" t="s">
        <v>66</v>
      </c>
      <c r="J1677" s="130" t="s">
        <v>45</v>
      </c>
      <c r="K1677" s="130" t="s">
        <v>44</v>
      </c>
    </row>
    <row r="1678" spans="1:11" x14ac:dyDescent="0.35">
      <c r="A1678" s="130">
        <v>405</v>
      </c>
      <c r="B1678" s="130">
        <v>37</v>
      </c>
      <c r="C1678" s="130" t="s">
        <v>96</v>
      </c>
      <c r="D1678" s="130">
        <v>20072</v>
      </c>
      <c r="E1678" s="130" t="s">
        <v>224</v>
      </c>
      <c r="F1678" s="130">
        <v>1.2640114185970399</v>
      </c>
      <c r="G1678" s="130" t="s">
        <v>53</v>
      </c>
      <c r="H1678" s="130" t="s">
        <v>53</v>
      </c>
      <c r="I1678" s="130" t="s">
        <v>66</v>
      </c>
      <c r="J1678" s="130" t="s">
        <v>45</v>
      </c>
      <c r="K1678" s="130" t="s">
        <v>44</v>
      </c>
    </row>
    <row r="1679" spans="1:11" x14ac:dyDescent="0.35">
      <c r="A1679" s="130">
        <v>410</v>
      </c>
      <c r="B1679" s="130">
        <v>37</v>
      </c>
      <c r="C1679" s="130" t="s">
        <v>96</v>
      </c>
      <c r="D1679" s="130">
        <v>20331</v>
      </c>
      <c r="E1679" s="130" t="s">
        <v>224</v>
      </c>
      <c r="F1679" s="130">
        <v>1.2640114185970399</v>
      </c>
      <c r="G1679" s="130" t="s">
        <v>53</v>
      </c>
      <c r="H1679" s="130" t="s">
        <v>53</v>
      </c>
      <c r="I1679" s="130" t="s">
        <v>66</v>
      </c>
      <c r="J1679" s="130" t="s">
        <v>45</v>
      </c>
      <c r="K1679" s="130" t="s">
        <v>44</v>
      </c>
    </row>
    <row r="1680" spans="1:11" x14ac:dyDescent="0.35">
      <c r="A1680" s="130">
        <v>415</v>
      </c>
      <c r="B1680" s="130">
        <v>37</v>
      </c>
      <c r="C1680" s="130" t="s">
        <v>96</v>
      </c>
      <c r="D1680" s="130">
        <v>20096</v>
      </c>
      <c r="E1680" s="130" t="s">
        <v>224</v>
      </c>
      <c r="F1680" s="130">
        <v>1.2640114185970399</v>
      </c>
      <c r="G1680" s="130" t="s">
        <v>53</v>
      </c>
      <c r="H1680" s="130" t="s">
        <v>53</v>
      </c>
      <c r="I1680" s="130" t="s">
        <v>66</v>
      </c>
      <c r="J1680" s="130" t="s">
        <v>45</v>
      </c>
      <c r="K1680" s="130" t="s">
        <v>44</v>
      </c>
    </row>
    <row r="1681" spans="1:11" x14ac:dyDescent="0.35">
      <c r="A1681" s="130">
        <v>420</v>
      </c>
      <c r="B1681" s="130">
        <v>37</v>
      </c>
      <c r="C1681" s="130" t="s">
        <v>96</v>
      </c>
      <c r="D1681" s="130">
        <v>20180</v>
      </c>
      <c r="E1681" s="130" t="s">
        <v>224</v>
      </c>
      <c r="F1681" s="130">
        <v>1.2640114185970399</v>
      </c>
      <c r="G1681" s="130" t="s">
        <v>53</v>
      </c>
      <c r="H1681" s="130" t="s">
        <v>53</v>
      </c>
      <c r="I1681" s="130" t="s">
        <v>66</v>
      </c>
      <c r="J1681" s="130" t="s">
        <v>45</v>
      </c>
      <c r="K1681" s="130" t="s">
        <v>44</v>
      </c>
    </row>
    <row r="1682" spans="1:11" x14ac:dyDescent="0.35">
      <c r="A1682" s="130">
        <v>425</v>
      </c>
      <c r="B1682" s="130">
        <v>37</v>
      </c>
      <c r="C1682" s="130" t="s">
        <v>96</v>
      </c>
      <c r="D1682" s="130">
        <v>20308</v>
      </c>
      <c r="E1682" s="130" t="s">
        <v>224</v>
      </c>
      <c r="F1682" s="130">
        <v>1.2640114185970399</v>
      </c>
      <c r="G1682" s="130" t="s">
        <v>53</v>
      </c>
      <c r="H1682" s="130" t="s">
        <v>53</v>
      </c>
      <c r="I1682" s="130" t="s">
        <v>66</v>
      </c>
      <c r="J1682" s="130" t="s">
        <v>45</v>
      </c>
      <c r="K1682" s="130" t="s">
        <v>44</v>
      </c>
    </row>
    <row r="1683" spans="1:11" x14ac:dyDescent="0.35">
      <c r="A1683" s="130">
        <v>430</v>
      </c>
      <c r="B1683" s="130">
        <v>37</v>
      </c>
      <c r="C1683" s="130" t="s">
        <v>96</v>
      </c>
      <c r="D1683" s="130">
        <v>20210</v>
      </c>
      <c r="E1683" s="130" t="s">
        <v>224</v>
      </c>
      <c r="F1683" s="130">
        <v>1.2640114185970399</v>
      </c>
      <c r="G1683" s="130" t="s">
        <v>53</v>
      </c>
      <c r="H1683" s="130" t="s">
        <v>53</v>
      </c>
      <c r="I1683" s="130" t="s">
        <v>66</v>
      </c>
      <c r="J1683" s="130" t="s">
        <v>45</v>
      </c>
      <c r="K1683" s="130" t="s">
        <v>44</v>
      </c>
    </row>
    <row r="1684" spans="1:11" x14ac:dyDescent="0.35">
      <c r="A1684" s="130">
        <v>435</v>
      </c>
      <c r="B1684" s="130">
        <v>37.1</v>
      </c>
      <c r="C1684" s="130" t="s">
        <v>96</v>
      </c>
      <c r="D1684" s="130">
        <v>20275</v>
      </c>
      <c r="E1684" s="130" t="s">
        <v>224</v>
      </c>
      <c r="F1684" s="130">
        <v>1.2640114185970399</v>
      </c>
      <c r="G1684" s="130" t="s">
        <v>53</v>
      </c>
      <c r="H1684" s="130" t="s">
        <v>53</v>
      </c>
      <c r="I1684" s="130" t="s">
        <v>66</v>
      </c>
      <c r="J1684" s="130" t="s">
        <v>45</v>
      </c>
      <c r="K1684" s="130" t="s">
        <v>44</v>
      </c>
    </row>
    <row r="1685" spans="1:11" x14ac:dyDescent="0.35">
      <c r="A1685" s="130">
        <v>440</v>
      </c>
      <c r="B1685" s="130">
        <v>37</v>
      </c>
      <c r="C1685" s="130" t="s">
        <v>96</v>
      </c>
      <c r="D1685" s="130">
        <v>20373</v>
      </c>
      <c r="E1685" s="130" t="s">
        <v>224</v>
      </c>
      <c r="F1685" s="130">
        <v>1.2640114185970399</v>
      </c>
      <c r="G1685" s="130" t="s">
        <v>53</v>
      </c>
      <c r="H1685" s="130" t="s">
        <v>53</v>
      </c>
      <c r="I1685" s="130" t="s">
        <v>66</v>
      </c>
      <c r="J1685" s="130" t="s">
        <v>45</v>
      </c>
      <c r="K1685" s="130" t="s">
        <v>44</v>
      </c>
    </row>
    <row r="1686" spans="1:11" x14ac:dyDescent="0.35">
      <c r="A1686" s="130">
        <v>445</v>
      </c>
      <c r="B1686" s="130">
        <v>37</v>
      </c>
      <c r="C1686" s="130" t="s">
        <v>96</v>
      </c>
      <c r="D1686" s="130">
        <v>20138</v>
      </c>
      <c r="E1686" s="130" t="s">
        <v>224</v>
      </c>
      <c r="F1686" s="130">
        <v>1.2640114185970399</v>
      </c>
      <c r="G1686" s="130" t="s">
        <v>53</v>
      </c>
      <c r="H1686" s="130" t="s">
        <v>53</v>
      </c>
      <c r="I1686" s="130" t="s">
        <v>66</v>
      </c>
      <c r="J1686" s="130" t="s">
        <v>45</v>
      </c>
      <c r="K1686" s="130" t="s">
        <v>44</v>
      </c>
    </row>
    <row r="1687" spans="1:11" x14ac:dyDescent="0.35">
      <c r="A1687" s="130">
        <v>450</v>
      </c>
      <c r="B1687" s="130">
        <v>37</v>
      </c>
      <c r="C1687" s="130" t="s">
        <v>96</v>
      </c>
      <c r="D1687" s="130">
        <v>20288</v>
      </c>
      <c r="E1687" s="130" t="s">
        <v>224</v>
      </c>
      <c r="F1687" s="130">
        <v>1.2640114185970399</v>
      </c>
      <c r="G1687" s="130" t="s">
        <v>53</v>
      </c>
      <c r="H1687" s="130" t="s">
        <v>53</v>
      </c>
      <c r="I1687" s="130" t="s">
        <v>66</v>
      </c>
      <c r="J1687" s="130" t="s">
        <v>45</v>
      </c>
      <c r="K1687" s="130" t="s">
        <v>44</v>
      </c>
    </row>
    <row r="1688" spans="1:11" x14ac:dyDescent="0.35">
      <c r="A1688" s="130">
        <v>455</v>
      </c>
      <c r="B1688" s="130">
        <v>37</v>
      </c>
      <c r="C1688" s="130" t="s">
        <v>96</v>
      </c>
      <c r="D1688" s="130">
        <v>20185</v>
      </c>
      <c r="E1688" s="130" t="s">
        <v>224</v>
      </c>
      <c r="F1688" s="130">
        <v>1.2640114185970399</v>
      </c>
      <c r="G1688" s="130" t="s">
        <v>53</v>
      </c>
      <c r="H1688" s="130" t="s">
        <v>53</v>
      </c>
      <c r="I1688" s="130" t="s">
        <v>66</v>
      </c>
      <c r="J1688" s="130" t="s">
        <v>45</v>
      </c>
      <c r="K1688" s="130" t="s">
        <v>44</v>
      </c>
    </row>
    <row r="1689" spans="1:11" x14ac:dyDescent="0.35">
      <c r="A1689" s="130">
        <v>460</v>
      </c>
      <c r="B1689" s="130">
        <v>37</v>
      </c>
      <c r="C1689" s="130" t="s">
        <v>96</v>
      </c>
      <c r="D1689" s="130">
        <v>19963</v>
      </c>
      <c r="E1689" s="130" t="s">
        <v>224</v>
      </c>
      <c r="F1689" s="130">
        <v>1.2640114185970399</v>
      </c>
      <c r="G1689" s="130" t="s">
        <v>53</v>
      </c>
      <c r="H1689" s="130" t="s">
        <v>53</v>
      </c>
      <c r="I1689" s="130" t="s">
        <v>66</v>
      </c>
      <c r="J1689" s="130" t="s">
        <v>45</v>
      </c>
      <c r="K1689" s="130" t="s">
        <v>44</v>
      </c>
    </row>
    <row r="1690" spans="1:11" x14ac:dyDescent="0.35">
      <c r="A1690" s="130">
        <v>465</v>
      </c>
      <c r="B1690" s="130">
        <v>37</v>
      </c>
      <c r="C1690" s="130" t="s">
        <v>96</v>
      </c>
      <c r="D1690" s="130">
        <v>20389</v>
      </c>
      <c r="E1690" s="130" t="s">
        <v>224</v>
      </c>
      <c r="F1690" s="130">
        <v>1.2640114185970399</v>
      </c>
      <c r="G1690" s="130" t="s">
        <v>53</v>
      </c>
      <c r="H1690" s="130" t="s">
        <v>53</v>
      </c>
      <c r="I1690" s="130" t="s">
        <v>66</v>
      </c>
      <c r="J1690" s="130" t="s">
        <v>45</v>
      </c>
      <c r="K1690" s="130" t="s">
        <v>44</v>
      </c>
    </row>
    <row r="1691" spans="1:11" x14ac:dyDescent="0.35">
      <c r="A1691" s="130">
        <v>470</v>
      </c>
      <c r="B1691" s="130">
        <v>37</v>
      </c>
      <c r="C1691" s="130" t="s">
        <v>96</v>
      </c>
      <c r="D1691" s="130">
        <v>19907</v>
      </c>
      <c r="E1691" s="130" t="s">
        <v>224</v>
      </c>
      <c r="F1691" s="130">
        <v>1.2640114185970399</v>
      </c>
      <c r="G1691" s="130" t="s">
        <v>53</v>
      </c>
      <c r="H1691" s="130" t="s">
        <v>53</v>
      </c>
      <c r="I1691" s="130" t="s">
        <v>66</v>
      </c>
      <c r="J1691" s="130" t="s">
        <v>45</v>
      </c>
      <c r="K1691" s="130" t="s">
        <v>44</v>
      </c>
    </row>
    <row r="1692" spans="1:11" x14ac:dyDescent="0.35">
      <c r="A1692" s="130">
        <v>475</v>
      </c>
      <c r="B1692" s="130">
        <v>37</v>
      </c>
      <c r="C1692" s="130" t="s">
        <v>96</v>
      </c>
      <c r="D1692" s="130">
        <v>20010</v>
      </c>
      <c r="E1692" s="130" t="s">
        <v>224</v>
      </c>
      <c r="F1692" s="130">
        <v>1.2640114185970399</v>
      </c>
      <c r="G1692" s="130" t="s">
        <v>53</v>
      </c>
      <c r="H1692" s="130" t="s">
        <v>53</v>
      </c>
      <c r="I1692" s="130" t="s">
        <v>66</v>
      </c>
      <c r="J1692" s="130" t="s">
        <v>45</v>
      </c>
      <c r="K1692" s="130" t="s">
        <v>44</v>
      </c>
    </row>
    <row r="1693" spans="1:11" x14ac:dyDescent="0.35">
      <c r="A1693" s="130">
        <v>480</v>
      </c>
      <c r="B1693" s="130">
        <v>37</v>
      </c>
      <c r="C1693" s="130" t="s">
        <v>96</v>
      </c>
      <c r="D1693" s="130">
        <v>19977</v>
      </c>
      <c r="E1693" s="130" t="s">
        <v>224</v>
      </c>
      <c r="F1693" s="130">
        <v>1.2640114185970399</v>
      </c>
      <c r="G1693" s="130" t="s">
        <v>53</v>
      </c>
      <c r="H1693" s="130" t="s">
        <v>53</v>
      </c>
      <c r="I1693" s="130" t="s">
        <v>66</v>
      </c>
      <c r="J1693" s="130" t="s">
        <v>45</v>
      </c>
      <c r="K1693" s="130" t="s">
        <v>44</v>
      </c>
    </row>
    <row r="1694" spans="1:11" x14ac:dyDescent="0.35">
      <c r="A1694" s="130">
        <v>485</v>
      </c>
      <c r="B1694" s="130">
        <v>37</v>
      </c>
      <c r="C1694" s="130" t="s">
        <v>96</v>
      </c>
      <c r="D1694" s="130">
        <v>20199</v>
      </c>
      <c r="E1694" s="130" t="s">
        <v>224</v>
      </c>
      <c r="F1694" s="130">
        <v>1.2640114185970399</v>
      </c>
      <c r="G1694" s="130" t="s">
        <v>53</v>
      </c>
      <c r="H1694" s="130" t="s">
        <v>53</v>
      </c>
      <c r="I1694" s="130" t="s">
        <v>66</v>
      </c>
      <c r="J1694" s="130" t="s">
        <v>45</v>
      </c>
      <c r="K1694" s="130" t="s">
        <v>44</v>
      </c>
    </row>
    <row r="1695" spans="1:11" x14ac:dyDescent="0.35">
      <c r="A1695" s="130">
        <v>490</v>
      </c>
      <c r="B1695" s="130">
        <v>37</v>
      </c>
      <c r="C1695" s="130" t="s">
        <v>96</v>
      </c>
      <c r="D1695" s="130">
        <v>20225</v>
      </c>
      <c r="E1695" s="130" t="s">
        <v>224</v>
      </c>
      <c r="F1695" s="130">
        <v>1.2640114185970399</v>
      </c>
      <c r="G1695" s="130" t="s">
        <v>53</v>
      </c>
      <c r="H1695" s="130" t="s">
        <v>53</v>
      </c>
      <c r="I1695" s="130" t="s">
        <v>66</v>
      </c>
      <c r="J1695" s="130" t="s">
        <v>45</v>
      </c>
      <c r="K1695" s="130" t="s">
        <v>44</v>
      </c>
    </row>
    <row r="1696" spans="1:11" x14ac:dyDescent="0.35">
      <c r="A1696" s="130">
        <v>495</v>
      </c>
      <c r="B1696" s="130">
        <v>37</v>
      </c>
      <c r="C1696" s="130" t="s">
        <v>96</v>
      </c>
      <c r="D1696" s="130">
        <v>20222</v>
      </c>
      <c r="E1696" s="130" t="s">
        <v>224</v>
      </c>
      <c r="F1696" s="130">
        <v>1.2640114185970399</v>
      </c>
      <c r="G1696" s="130" t="s">
        <v>53</v>
      </c>
      <c r="H1696" s="130" t="s">
        <v>53</v>
      </c>
      <c r="I1696" s="130" t="s">
        <v>66</v>
      </c>
      <c r="J1696" s="130" t="s">
        <v>45</v>
      </c>
      <c r="K1696" s="130" t="s">
        <v>44</v>
      </c>
    </row>
    <row r="1697" spans="1:11" x14ac:dyDescent="0.35">
      <c r="A1697" s="130">
        <v>500</v>
      </c>
      <c r="B1697" s="130">
        <v>37</v>
      </c>
      <c r="C1697" s="130" t="s">
        <v>96</v>
      </c>
      <c r="D1697" s="130">
        <v>20437</v>
      </c>
      <c r="E1697" s="130" t="s">
        <v>224</v>
      </c>
      <c r="F1697" s="130">
        <v>1.2640114185970399</v>
      </c>
      <c r="G1697" s="130" t="s">
        <v>53</v>
      </c>
      <c r="H1697" s="130" t="s">
        <v>53</v>
      </c>
      <c r="I1697" s="130" t="s">
        <v>66</v>
      </c>
      <c r="J1697" s="130" t="s">
        <v>45</v>
      </c>
      <c r="K1697" s="130" t="s">
        <v>44</v>
      </c>
    </row>
    <row r="1698" spans="1:11" x14ac:dyDescent="0.35">
      <c r="A1698" s="130">
        <v>505</v>
      </c>
      <c r="B1698" s="130">
        <v>37</v>
      </c>
      <c r="C1698" s="130" t="s">
        <v>96</v>
      </c>
      <c r="D1698" s="130">
        <v>20244</v>
      </c>
      <c r="E1698" s="130" t="s">
        <v>224</v>
      </c>
      <c r="F1698" s="130">
        <v>1.2640114185970399</v>
      </c>
      <c r="G1698" s="130" t="s">
        <v>53</v>
      </c>
      <c r="H1698" s="130" t="s">
        <v>53</v>
      </c>
      <c r="I1698" s="130" t="s">
        <v>66</v>
      </c>
      <c r="J1698" s="130" t="s">
        <v>45</v>
      </c>
      <c r="K1698" s="130" t="s">
        <v>44</v>
      </c>
    </row>
    <row r="1699" spans="1:11" x14ac:dyDescent="0.35">
      <c r="A1699" s="130">
        <v>510</v>
      </c>
      <c r="B1699" s="130">
        <v>37</v>
      </c>
      <c r="C1699" s="130" t="s">
        <v>96</v>
      </c>
      <c r="D1699" s="130">
        <v>20250</v>
      </c>
      <c r="E1699" s="130" t="s">
        <v>224</v>
      </c>
      <c r="F1699" s="130">
        <v>1.2640114185970399</v>
      </c>
      <c r="G1699" s="130" t="s">
        <v>53</v>
      </c>
      <c r="H1699" s="130" t="s">
        <v>53</v>
      </c>
      <c r="I1699" s="130" t="s">
        <v>66</v>
      </c>
      <c r="J1699" s="130" t="s">
        <v>45</v>
      </c>
      <c r="K1699" s="130" t="s">
        <v>44</v>
      </c>
    </row>
    <row r="1700" spans="1:11" x14ac:dyDescent="0.35">
      <c r="A1700" s="130">
        <v>515</v>
      </c>
      <c r="B1700" s="130">
        <v>37</v>
      </c>
      <c r="C1700" s="130" t="s">
        <v>96</v>
      </c>
      <c r="D1700" s="130">
        <v>20243</v>
      </c>
      <c r="E1700" s="130" t="s">
        <v>224</v>
      </c>
      <c r="F1700" s="130">
        <v>1.2640114185970399</v>
      </c>
      <c r="G1700" s="130" t="s">
        <v>53</v>
      </c>
      <c r="H1700" s="130" t="s">
        <v>53</v>
      </c>
      <c r="I1700" s="130" t="s">
        <v>66</v>
      </c>
      <c r="J1700" s="130" t="s">
        <v>45</v>
      </c>
      <c r="K1700" s="130" t="s">
        <v>44</v>
      </c>
    </row>
    <row r="1701" spans="1:11" x14ac:dyDescent="0.35">
      <c r="A1701" s="130">
        <v>520</v>
      </c>
      <c r="B1701" s="130">
        <v>37</v>
      </c>
      <c r="C1701" s="130" t="s">
        <v>96</v>
      </c>
      <c r="D1701" s="130">
        <v>20191</v>
      </c>
      <c r="E1701" s="130" t="s">
        <v>224</v>
      </c>
      <c r="F1701" s="130">
        <v>1.2640114185970399</v>
      </c>
      <c r="G1701" s="130" t="s">
        <v>53</v>
      </c>
      <c r="H1701" s="130" t="s">
        <v>53</v>
      </c>
      <c r="I1701" s="130" t="s">
        <v>66</v>
      </c>
      <c r="J1701" s="130" t="s">
        <v>45</v>
      </c>
      <c r="K1701" s="130" t="s">
        <v>44</v>
      </c>
    </row>
    <row r="1702" spans="1:11" x14ac:dyDescent="0.35">
      <c r="A1702" s="130">
        <v>525</v>
      </c>
      <c r="B1702" s="130">
        <v>37</v>
      </c>
      <c r="C1702" s="130" t="s">
        <v>96</v>
      </c>
      <c r="D1702" s="130">
        <v>20058</v>
      </c>
      <c r="E1702" s="130" t="s">
        <v>224</v>
      </c>
      <c r="F1702" s="130">
        <v>1.2640114185970399</v>
      </c>
      <c r="G1702" s="130" t="s">
        <v>53</v>
      </c>
      <c r="H1702" s="130" t="s">
        <v>53</v>
      </c>
      <c r="I1702" s="130" t="s">
        <v>66</v>
      </c>
      <c r="J1702" s="130" t="s">
        <v>45</v>
      </c>
      <c r="K1702" s="130" t="s">
        <v>44</v>
      </c>
    </row>
    <row r="1703" spans="1:11" x14ac:dyDescent="0.35">
      <c r="A1703" s="130">
        <v>530</v>
      </c>
      <c r="B1703" s="130">
        <v>37</v>
      </c>
      <c r="C1703" s="130" t="s">
        <v>96</v>
      </c>
      <c r="D1703" s="130">
        <v>20066</v>
      </c>
      <c r="E1703" s="130" t="s">
        <v>224</v>
      </c>
      <c r="F1703" s="130">
        <v>1.2640114185970399</v>
      </c>
      <c r="G1703" s="130" t="s">
        <v>53</v>
      </c>
      <c r="H1703" s="130" t="s">
        <v>53</v>
      </c>
      <c r="I1703" s="130" t="s">
        <v>66</v>
      </c>
      <c r="J1703" s="130" t="s">
        <v>45</v>
      </c>
      <c r="K1703" s="130" t="s">
        <v>44</v>
      </c>
    </row>
    <row r="1704" spans="1:11" x14ac:dyDescent="0.35">
      <c r="A1704" s="130">
        <v>535</v>
      </c>
      <c r="B1704" s="130">
        <v>37</v>
      </c>
      <c r="C1704" s="130" t="s">
        <v>96</v>
      </c>
      <c r="D1704" s="130">
        <v>20246</v>
      </c>
      <c r="E1704" s="130" t="s">
        <v>224</v>
      </c>
      <c r="F1704" s="130">
        <v>1.2640114185970399</v>
      </c>
      <c r="G1704" s="130" t="s">
        <v>53</v>
      </c>
      <c r="H1704" s="130" t="s">
        <v>53</v>
      </c>
      <c r="I1704" s="130" t="s">
        <v>66</v>
      </c>
      <c r="J1704" s="130" t="s">
        <v>45</v>
      </c>
      <c r="K1704" s="130" t="s">
        <v>44</v>
      </c>
    </row>
    <row r="1705" spans="1:11" x14ac:dyDescent="0.35">
      <c r="A1705" s="130">
        <v>540</v>
      </c>
      <c r="B1705" s="130">
        <v>37</v>
      </c>
      <c r="C1705" s="130" t="s">
        <v>96</v>
      </c>
      <c r="D1705" s="130">
        <v>19985</v>
      </c>
      <c r="E1705" s="130" t="s">
        <v>224</v>
      </c>
      <c r="F1705" s="130">
        <v>1.2640114185970399</v>
      </c>
      <c r="G1705" s="130" t="s">
        <v>53</v>
      </c>
      <c r="H1705" s="130" t="s">
        <v>53</v>
      </c>
      <c r="I1705" s="130" t="s">
        <v>66</v>
      </c>
      <c r="J1705" s="130" t="s">
        <v>45</v>
      </c>
      <c r="K1705" s="130" t="s">
        <v>44</v>
      </c>
    </row>
    <row r="1706" spans="1:11" x14ac:dyDescent="0.35">
      <c r="A1706" s="130">
        <v>545</v>
      </c>
      <c r="B1706" s="130">
        <v>37</v>
      </c>
      <c r="C1706" s="130" t="s">
        <v>96</v>
      </c>
      <c r="D1706" s="130">
        <v>20299</v>
      </c>
      <c r="E1706" s="130" t="s">
        <v>224</v>
      </c>
      <c r="F1706" s="130">
        <v>1.2640114185970399</v>
      </c>
      <c r="G1706" s="130" t="s">
        <v>53</v>
      </c>
      <c r="H1706" s="130" t="s">
        <v>53</v>
      </c>
      <c r="I1706" s="130" t="s">
        <v>66</v>
      </c>
      <c r="J1706" s="130" t="s">
        <v>45</v>
      </c>
      <c r="K1706" s="130" t="s">
        <v>44</v>
      </c>
    </row>
    <row r="1707" spans="1:11" x14ac:dyDescent="0.35">
      <c r="A1707" s="130">
        <v>550</v>
      </c>
      <c r="B1707" s="130">
        <v>37</v>
      </c>
      <c r="C1707" s="130" t="s">
        <v>96</v>
      </c>
      <c r="D1707" s="130">
        <v>20008</v>
      </c>
      <c r="E1707" s="130" t="s">
        <v>224</v>
      </c>
      <c r="F1707" s="130">
        <v>1.2640114185970399</v>
      </c>
      <c r="G1707" s="130" t="s">
        <v>53</v>
      </c>
      <c r="H1707" s="130" t="s">
        <v>53</v>
      </c>
      <c r="I1707" s="130" t="s">
        <v>66</v>
      </c>
      <c r="J1707" s="130" t="s">
        <v>45</v>
      </c>
      <c r="K1707" s="130" t="s">
        <v>44</v>
      </c>
    </row>
    <row r="1708" spans="1:11" x14ac:dyDescent="0.35">
      <c r="A1708" s="130">
        <v>555</v>
      </c>
      <c r="B1708" s="130">
        <v>37</v>
      </c>
      <c r="C1708" s="130" t="s">
        <v>96</v>
      </c>
      <c r="D1708" s="130">
        <v>20044</v>
      </c>
      <c r="E1708" s="130" t="s">
        <v>224</v>
      </c>
      <c r="F1708" s="130">
        <v>1.2640114185970399</v>
      </c>
      <c r="G1708" s="130" t="s">
        <v>53</v>
      </c>
      <c r="H1708" s="130" t="s">
        <v>53</v>
      </c>
      <c r="I1708" s="130" t="s">
        <v>66</v>
      </c>
      <c r="J1708" s="130" t="s">
        <v>45</v>
      </c>
      <c r="K1708" s="130" t="s">
        <v>44</v>
      </c>
    </row>
    <row r="1709" spans="1:11" x14ac:dyDescent="0.35">
      <c r="A1709" s="130">
        <v>560</v>
      </c>
      <c r="B1709" s="130">
        <v>37</v>
      </c>
      <c r="C1709" s="130" t="s">
        <v>96</v>
      </c>
      <c r="D1709" s="130">
        <v>20005</v>
      </c>
      <c r="E1709" s="130" t="s">
        <v>224</v>
      </c>
      <c r="F1709" s="130">
        <v>1.2640114185970399</v>
      </c>
      <c r="G1709" s="130" t="s">
        <v>53</v>
      </c>
      <c r="H1709" s="130" t="s">
        <v>53</v>
      </c>
      <c r="I1709" s="130" t="s">
        <v>66</v>
      </c>
      <c r="J1709" s="130" t="s">
        <v>45</v>
      </c>
      <c r="K1709" s="130" t="s">
        <v>44</v>
      </c>
    </row>
    <row r="1710" spans="1:11" x14ac:dyDescent="0.35">
      <c r="A1710" s="130">
        <v>565</v>
      </c>
      <c r="B1710" s="130">
        <v>37</v>
      </c>
      <c r="C1710" s="130" t="s">
        <v>96</v>
      </c>
      <c r="D1710" s="130">
        <v>20115</v>
      </c>
      <c r="E1710" s="130" t="s">
        <v>224</v>
      </c>
      <c r="F1710" s="130">
        <v>1.2640114185970399</v>
      </c>
      <c r="G1710" s="130" t="s">
        <v>53</v>
      </c>
      <c r="H1710" s="130" t="s">
        <v>53</v>
      </c>
      <c r="I1710" s="130" t="s">
        <v>66</v>
      </c>
      <c r="J1710" s="130" t="s">
        <v>45</v>
      </c>
      <c r="K1710" s="130" t="s">
        <v>44</v>
      </c>
    </row>
    <row r="1711" spans="1:11" x14ac:dyDescent="0.35">
      <c r="A1711" s="130">
        <v>570</v>
      </c>
      <c r="B1711" s="130">
        <v>37</v>
      </c>
      <c r="C1711" s="130" t="s">
        <v>96</v>
      </c>
      <c r="D1711" s="130">
        <v>19977</v>
      </c>
      <c r="E1711" s="130" t="s">
        <v>224</v>
      </c>
      <c r="F1711" s="130">
        <v>1.2640114185970399</v>
      </c>
      <c r="G1711" s="130" t="s">
        <v>53</v>
      </c>
      <c r="H1711" s="130" t="s">
        <v>53</v>
      </c>
      <c r="I1711" s="130" t="s">
        <v>66</v>
      </c>
      <c r="J1711" s="130" t="s">
        <v>45</v>
      </c>
      <c r="K1711" s="130" t="s">
        <v>44</v>
      </c>
    </row>
    <row r="1712" spans="1:11" x14ac:dyDescent="0.35">
      <c r="A1712" s="130">
        <v>575</v>
      </c>
      <c r="B1712" s="130">
        <v>37</v>
      </c>
      <c r="C1712" s="130" t="s">
        <v>96</v>
      </c>
      <c r="D1712" s="130">
        <v>20319</v>
      </c>
      <c r="E1712" s="130" t="s">
        <v>224</v>
      </c>
      <c r="F1712" s="130">
        <v>1.2640114185970399</v>
      </c>
      <c r="G1712" s="130" t="s">
        <v>53</v>
      </c>
      <c r="H1712" s="130" t="s">
        <v>53</v>
      </c>
      <c r="I1712" s="130" t="s">
        <v>66</v>
      </c>
      <c r="J1712" s="130" t="s">
        <v>45</v>
      </c>
      <c r="K1712" s="130" t="s">
        <v>44</v>
      </c>
    </row>
    <row r="1713" spans="1:11" x14ac:dyDescent="0.35">
      <c r="A1713" s="130">
        <v>580</v>
      </c>
      <c r="B1713" s="130">
        <v>37</v>
      </c>
      <c r="C1713" s="130" t="s">
        <v>96</v>
      </c>
      <c r="D1713" s="130">
        <v>20121</v>
      </c>
      <c r="E1713" s="130" t="s">
        <v>224</v>
      </c>
      <c r="F1713" s="130">
        <v>1.2640114185970399</v>
      </c>
      <c r="G1713" s="130" t="s">
        <v>53</v>
      </c>
      <c r="H1713" s="130" t="s">
        <v>53</v>
      </c>
      <c r="I1713" s="130" t="s">
        <v>66</v>
      </c>
      <c r="J1713" s="130" t="s">
        <v>45</v>
      </c>
      <c r="K1713" s="130" t="s">
        <v>44</v>
      </c>
    </row>
    <row r="1714" spans="1:11" x14ac:dyDescent="0.35">
      <c r="A1714" s="130">
        <v>585</v>
      </c>
      <c r="B1714" s="130">
        <v>37</v>
      </c>
      <c r="C1714" s="130" t="s">
        <v>96</v>
      </c>
      <c r="D1714" s="130">
        <v>20040</v>
      </c>
      <c r="E1714" s="130" t="s">
        <v>224</v>
      </c>
      <c r="F1714" s="130">
        <v>1.2640114185970399</v>
      </c>
      <c r="G1714" s="130" t="s">
        <v>53</v>
      </c>
      <c r="H1714" s="130" t="s">
        <v>53</v>
      </c>
      <c r="I1714" s="130" t="s">
        <v>66</v>
      </c>
      <c r="J1714" s="130" t="s">
        <v>45</v>
      </c>
      <c r="K1714" s="130" t="s">
        <v>44</v>
      </c>
    </row>
    <row r="1715" spans="1:11" x14ac:dyDescent="0.35">
      <c r="A1715" s="130">
        <v>590</v>
      </c>
      <c r="B1715" s="130">
        <v>37</v>
      </c>
      <c r="C1715" s="130" t="s">
        <v>96</v>
      </c>
      <c r="D1715" s="130">
        <v>20077</v>
      </c>
      <c r="E1715" s="130" t="s">
        <v>224</v>
      </c>
      <c r="F1715" s="130">
        <v>1.2640114185970399</v>
      </c>
      <c r="G1715" s="130" t="s">
        <v>53</v>
      </c>
      <c r="H1715" s="130" t="s">
        <v>53</v>
      </c>
      <c r="I1715" s="130" t="s">
        <v>66</v>
      </c>
      <c r="J1715" s="130" t="s">
        <v>45</v>
      </c>
      <c r="K1715" s="130" t="s">
        <v>44</v>
      </c>
    </row>
    <row r="1716" spans="1:11" x14ac:dyDescent="0.35">
      <c r="A1716" s="130">
        <v>595</v>
      </c>
      <c r="B1716" s="130">
        <v>37</v>
      </c>
      <c r="C1716" s="130" t="s">
        <v>96</v>
      </c>
      <c r="D1716" s="130">
        <v>20011</v>
      </c>
      <c r="E1716" s="130" t="s">
        <v>224</v>
      </c>
      <c r="F1716" s="130">
        <v>1.2640114185970399</v>
      </c>
      <c r="G1716" s="130" t="s">
        <v>53</v>
      </c>
      <c r="H1716" s="130" t="s">
        <v>53</v>
      </c>
      <c r="I1716" s="130" t="s">
        <v>66</v>
      </c>
      <c r="J1716" s="130" t="s">
        <v>45</v>
      </c>
      <c r="K1716" s="130" t="s">
        <v>44</v>
      </c>
    </row>
    <row r="1717" spans="1:11" x14ac:dyDescent="0.35">
      <c r="A1717" s="130">
        <v>600</v>
      </c>
      <c r="B1717" s="130">
        <v>37.1</v>
      </c>
      <c r="C1717" s="130" t="s">
        <v>96</v>
      </c>
      <c r="D1717" s="130">
        <v>20059</v>
      </c>
      <c r="E1717" s="130" t="s">
        <v>224</v>
      </c>
      <c r="F1717" s="130">
        <v>1.2640114185970399</v>
      </c>
      <c r="G1717" s="130" t="s">
        <v>53</v>
      </c>
      <c r="H1717" s="130" t="s">
        <v>53</v>
      </c>
      <c r="I1717" s="130" t="s">
        <v>66</v>
      </c>
      <c r="J1717" s="130" t="s">
        <v>45</v>
      </c>
      <c r="K1717" s="130" t="s">
        <v>44</v>
      </c>
    </row>
    <row r="1718" spans="1:11" x14ac:dyDescent="0.35">
      <c r="A1718" s="130">
        <v>605</v>
      </c>
      <c r="B1718" s="130">
        <v>37</v>
      </c>
      <c r="C1718" s="130" t="s">
        <v>96</v>
      </c>
      <c r="D1718" s="130">
        <v>20156</v>
      </c>
      <c r="E1718" s="130" t="s">
        <v>224</v>
      </c>
      <c r="F1718" s="130">
        <v>1.2640114185970399</v>
      </c>
      <c r="G1718" s="130" t="s">
        <v>53</v>
      </c>
      <c r="H1718" s="130" t="s">
        <v>53</v>
      </c>
      <c r="I1718" s="130" t="s">
        <v>66</v>
      </c>
      <c r="J1718" s="130" t="s">
        <v>45</v>
      </c>
      <c r="K1718" s="130" t="s">
        <v>44</v>
      </c>
    </row>
    <row r="1719" spans="1:11" x14ac:dyDescent="0.35">
      <c r="A1719" s="130">
        <v>610</v>
      </c>
      <c r="B1719" s="130">
        <v>37</v>
      </c>
      <c r="C1719" s="130" t="s">
        <v>96</v>
      </c>
      <c r="D1719" s="130">
        <v>19965</v>
      </c>
      <c r="E1719" s="130" t="s">
        <v>224</v>
      </c>
      <c r="F1719" s="130">
        <v>1.2640114185970399</v>
      </c>
      <c r="G1719" s="130" t="s">
        <v>53</v>
      </c>
      <c r="H1719" s="130" t="s">
        <v>53</v>
      </c>
      <c r="I1719" s="130" t="s">
        <v>66</v>
      </c>
      <c r="J1719" s="130" t="s">
        <v>45</v>
      </c>
      <c r="K1719" s="130" t="s">
        <v>44</v>
      </c>
    </row>
    <row r="1720" spans="1:11" x14ac:dyDescent="0.35">
      <c r="A1720" s="130">
        <v>615</v>
      </c>
      <c r="B1720" s="130">
        <v>37</v>
      </c>
      <c r="C1720" s="130" t="s">
        <v>96</v>
      </c>
      <c r="D1720" s="130">
        <v>20245</v>
      </c>
      <c r="E1720" s="130" t="s">
        <v>224</v>
      </c>
      <c r="F1720" s="130">
        <v>1.2640114185970399</v>
      </c>
      <c r="G1720" s="130" t="s">
        <v>53</v>
      </c>
      <c r="H1720" s="130" t="s">
        <v>53</v>
      </c>
      <c r="I1720" s="130" t="s">
        <v>66</v>
      </c>
      <c r="J1720" s="130" t="s">
        <v>45</v>
      </c>
      <c r="K1720" s="130" t="s">
        <v>44</v>
      </c>
    </row>
    <row r="1721" spans="1:11" x14ac:dyDescent="0.35">
      <c r="A1721" s="130">
        <v>620</v>
      </c>
      <c r="B1721" s="130">
        <v>37</v>
      </c>
      <c r="C1721" s="130" t="s">
        <v>96</v>
      </c>
      <c r="D1721" s="130">
        <v>20301</v>
      </c>
      <c r="E1721" s="130" t="s">
        <v>224</v>
      </c>
      <c r="F1721" s="130">
        <v>1.2640114185970399</v>
      </c>
      <c r="G1721" s="130" t="s">
        <v>53</v>
      </c>
      <c r="H1721" s="130" t="s">
        <v>53</v>
      </c>
      <c r="I1721" s="130" t="s">
        <v>66</v>
      </c>
      <c r="J1721" s="130" t="s">
        <v>45</v>
      </c>
      <c r="K1721" s="130" t="s">
        <v>44</v>
      </c>
    </row>
    <row r="1722" spans="1:11" x14ac:dyDescent="0.35">
      <c r="A1722" s="130">
        <v>625</v>
      </c>
      <c r="B1722" s="130">
        <v>37</v>
      </c>
      <c r="C1722" s="130" t="s">
        <v>96</v>
      </c>
      <c r="D1722" s="130">
        <v>20184</v>
      </c>
      <c r="E1722" s="130" t="s">
        <v>224</v>
      </c>
      <c r="F1722" s="130">
        <v>1.2640114185970399</v>
      </c>
      <c r="G1722" s="130" t="s">
        <v>53</v>
      </c>
      <c r="H1722" s="130" t="s">
        <v>53</v>
      </c>
      <c r="I1722" s="130" t="s">
        <v>66</v>
      </c>
      <c r="J1722" s="130" t="s">
        <v>45</v>
      </c>
      <c r="K1722" s="130" t="s">
        <v>44</v>
      </c>
    </row>
    <row r="1723" spans="1:11" x14ac:dyDescent="0.35">
      <c r="A1723" s="130">
        <v>630</v>
      </c>
      <c r="B1723" s="130">
        <v>37</v>
      </c>
      <c r="C1723" s="130" t="s">
        <v>96</v>
      </c>
      <c r="D1723" s="130">
        <v>20070</v>
      </c>
      <c r="E1723" s="130" t="s">
        <v>224</v>
      </c>
      <c r="F1723" s="130">
        <v>1.2640114185970399</v>
      </c>
      <c r="G1723" s="130" t="s">
        <v>53</v>
      </c>
      <c r="H1723" s="130" t="s">
        <v>53</v>
      </c>
      <c r="I1723" s="130" t="s">
        <v>66</v>
      </c>
      <c r="J1723" s="130" t="s">
        <v>45</v>
      </c>
      <c r="K1723" s="130" t="s">
        <v>44</v>
      </c>
    </row>
    <row r="1724" spans="1:11" x14ac:dyDescent="0.35">
      <c r="A1724" s="130">
        <v>635</v>
      </c>
      <c r="B1724" s="130">
        <v>37</v>
      </c>
      <c r="C1724" s="130" t="s">
        <v>96</v>
      </c>
      <c r="D1724" s="130">
        <v>20079</v>
      </c>
      <c r="E1724" s="130" t="s">
        <v>224</v>
      </c>
      <c r="F1724" s="130">
        <v>1.2640114185970399</v>
      </c>
      <c r="G1724" s="130" t="s">
        <v>53</v>
      </c>
      <c r="H1724" s="130" t="s">
        <v>53</v>
      </c>
      <c r="I1724" s="130" t="s">
        <v>66</v>
      </c>
      <c r="J1724" s="130" t="s">
        <v>45</v>
      </c>
      <c r="K1724" s="130" t="s">
        <v>44</v>
      </c>
    </row>
    <row r="1725" spans="1:11" x14ac:dyDescent="0.35">
      <c r="A1725" s="130">
        <v>640</v>
      </c>
      <c r="B1725" s="130">
        <v>37</v>
      </c>
      <c r="C1725" s="130" t="s">
        <v>96</v>
      </c>
      <c r="D1725" s="130">
        <v>19960</v>
      </c>
      <c r="E1725" s="130" t="s">
        <v>224</v>
      </c>
      <c r="F1725" s="130">
        <v>1.2640114185970399</v>
      </c>
      <c r="G1725" s="130" t="s">
        <v>53</v>
      </c>
      <c r="H1725" s="130" t="s">
        <v>53</v>
      </c>
      <c r="I1725" s="130" t="s">
        <v>66</v>
      </c>
      <c r="J1725" s="130" t="s">
        <v>45</v>
      </c>
      <c r="K1725" s="130" t="s">
        <v>44</v>
      </c>
    </row>
    <row r="1726" spans="1:11" x14ac:dyDescent="0.35">
      <c r="A1726" s="130">
        <v>645</v>
      </c>
      <c r="B1726" s="130">
        <v>37</v>
      </c>
      <c r="C1726" s="130" t="s">
        <v>96</v>
      </c>
      <c r="D1726" s="130">
        <v>20208</v>
      </c>
      <c r="E1726" s="130" t="s">
        <v>224</v>
      </c>
      <c r="F1726" s="130">
        <v>1.2640114185970399</v>
      </c>
      <c r="G1726" s="130" t="s">
        <v>53</v>
      </c>
      <c r="H1726" s="130" t="s">
        <v>53</v>
      </c>
      <c r="I1726" s="130" t="s">
        <v>66</v>
      </c>
      <c r="J1726" s="130" t="s">
        <v>45</v>
      </c>
      <c r="K1726" s="130" t="s">
        <v>44</v>
      </c>
    </row>
    <row r="1727" spans="1:11" x14ac:dyDescent="0.35">
      <c r="A1727" s="130">
        <v>650</v>
      </c>
      <c r="B1727" s="130">
        <v>37</v>
      </c>
      <c r="C1727" s="130" t="s">
        <v>96</v>
      </c>
      <c r="D1727" s="130">
        <v>20132</v>
      </c>
      <c r="E1727" s="130" t="s">
        <v>224</v>
      </c>
      <c r="F1727" s="130">
        <v>1.2640114185970399</v>
      </c>
      <c r="G1727" s="130" t="s">
        <v>53</v>
      </c>
      <c r="H1727" s="130" t="s">
        <v>53</v>
      </c>
      <c r="I1727" s="130" t="s">
        <v>66</v>
      </c>
      <c r="J1727" s="130" t="s">
        <v>45</v>
      </c>
      <c r="K1727" s="130" t="s">
        <v>44</v>
      </c>
    </row>
    <row r="1728" spans="1:11" x14ac:dyDescent="0.35">
      <c r="A1728" s="130">
        <v>655</v>
      </c>
      <c r="B1728" s="130">
        <v>37</v>
      </c>
      <c r="C1728" s="130" t="s">
        <v>96</v>
      </c>
      <c r="D1728" s="130">
        <v>20025</v>
      </c>
      <c r="E1728" s="130" t="s">
        <v>224</v>
      </c>
      <c r="F1728" s="130">
        <v>1.2640114185970399</v>
      </c>
      <c r="G1728" s="130" t="s">
        <v>53</v>
      </c>
      <c r="H1728" s="130" t="s">
        <v>53</v>
      </c>
      <c r="I1728" s="130" t="s">
        <v>66</v>
      </c>
      <c r="J1728" s="130" t="s">
        <v>45</v>
      </c>
      <c r="K1728" s="130" t="s">
        <v>44</v>
      </c>
    </row>
    <row r="1729" spans="1:11" x14ac:dyDescent="0.35">
      <c r="A1729" s="130">
        <v>660</v>
      </c>
      <c r="B1729" s="130">
        <v>37</v>
      </c>
      <c r="C1729" s="130" t="s">
        <v>96</v>
      </c>
      <c r="D1729" s="130">
        <v>20015</v>
      </c>
      <c r="E1729" s="130" t="s">
        <v>224</v>
      </c>
      <c r="F1729" s="130">
        <v>1.2640114185970399</v>
      </c>
      <c r="G1729" s="130" t="s">
        <v>53</v>
      </c>
      <c r="H1729" s="130" t="s">
        <v>53</v>
      </c>
      <c r="I1729" s="130" t="s">
        <v>66</v>
      </c>
      <c r="J1729" s="130" t="s">
        <v>45</v>
      </c>
      <c r="K1729" s="130" t="s">
        <v>44</v>
      </c>
    </row>
    <row r="1730" spans="1:11" x14ac:dyDescent="0.35">
      <c r="A1730" s="130">
        <v>665</v>
      </c>
      <c r="B1730" s="130">
        <v>37</v>
      </c>
      <c r="C1730" s="130" t="s">
        <v>96</v>
      </c>
      <c r="D1730" s="130">
        <v>19984</v>
      </c>
      <c r="E1730" s="130" t="s">
        <v>224</v>
      </c>
      <c r="F1730" s="130">
        <v>1.2640114185970399</v>
      </c>
      <c r="G1730" s="130" t="s">
        <v>53</v>
      </c>
      <c r="H1730" s="130" t="s">
        <v>53</v>
      </c>
      <c r="I1730" s="130" t="s">
        <v>66</v>
      </c>
      <c r="J1730" s="130" t="s">
        <v>45</v>
      </c>
      <c r="K1730" s="130" t="s">
        <v>44</v>
      </c>
    </row>
    <row r="1731" spans="1:11" x14ac:dyDescent="0.35">
      <c r="A1731" s="130">
        <v>670</v>
      </c>
      <c r="B1731" s="130">
        <v>37</v>
      </c>
      <c r="C1731" s="130" t="s">
        <v>96</v>
      </c>
      <c r="D1731" s="130">
        <v>19923</v>
      </c>
      <c r="E1731" s="130" t="s">
        <v>224</v>
      </c>
      <c r="F1731" s="130">
        <v>1.2640114185970399</v>
      </c>
      <c r="G1731" s="130" t="s">
        <v>53</v>
      </c>
      <c r="H1731" s="130" t="s">
        <v>53</v>
      </c>
      <c r="I1731" s="130" t="s">
        <v>66</v>
      </c>
      <c r="J1731" s="130" t="s">
        <v>45</v>
      </c>
      <c r="K1731" s="130" t="s">
        <v>44</v>
      </c>
    </row>
    <row r="1732" spans="1:11" x14ac:dyDescent="0.35">
      <c r="A1732" s="130">
        <v>675</v>
      </c>
      <c r="B1732" s="130">
        <v>37</v>
      </c>
      <c r="C1732" s="130" t="s">
        <v>96</v>
      </c>
      <c r="D1732" s="130">
        <v>19766</v>
      </c>
      <c r="E1732" s="130" t="s">
        <v>224</v>
      </c>
      <c r="F1732" s="130">
        <v>1.2640114185970399</v>
      </c>
      <c r="G1732" s="130" t="s">
        <v>53</v>
      </c>
      <c r="H1732" s="130" t="s">
        <v>53</v>
      </c>
      <c r="I1732" s="130" t="s">
        <v>66</v>
      </c>
      <c r="J1732" s="130" t="s">
        <v>45</v>
      </c>
      <c r="K1732" s="130" t="s">
        <v>44</v>
      </c>
    </row>
    <row r="1733" spans="1:11" x14ac:dyDescent="0.35">
      <c r="A1733" s="130">
        <v>680</v>
      </c>
      <c r="B1733" s="130">
        <v>37</v>
      </c>
      <c r="C1733" s="130" t="s">
        <v>96</v>
      </c>
      <c r="D1733" s="130">
        <v>20245</v>
      </c>
      <c r="E1733" s="130" t="s">
        <v>224</v>
      </c>
      <c r="F1733" s="130">
        <v>1.2640114185970399</v>
      </c>
      <c r="G1733" s="130" t="s">
        <v>53</v>
      </c>
      <c r="H1733" s="130" t="s">
        <v>53</v>
      </c>
      <c r="I1733" s="130" t="s">
        <v>66</v>
      </c>
      <c r="J1733" s="130" t="s">
        <v>45</v>
      </c>
      <c r="K1733" s="130" t="s">
        <v>44</v>
      </c>
    </row>
    <row r="1734" spans="1:11" x14ac:dyDescent="0.35">
      <c r="A1734" s="130">
        <v>685</v>
      </c>
      <c r="B1734" s="130">
        <v>37</v>
      </c>
      <c r="C1734" s="130" t="s">
        <v>96</v>
      </c>
      <c r="D1734" s="130">
        <v>20014</v>
      </c>
      <c r="E1734" s="130" t="s">
        <v>224</v>
      </c>
      <c r="F1734" s="130">
        <v>1.2640114185970399</v>
      </c>
      <c r="G1734" s="130" t="s">
        <v>53</v>
      </c>
      <c r="H1734" s="130" t="s">
        <v>53</v>
      </c>
      <c r="I1734" s="130" t="s">
        <v>66</v>
      </c>
      <c r="J1734" s="130" t="s">
        <v>45</v>
      </c>
      <c r="K1734" s="130" t="s">
        <v>44</v>
      </c>
    </row>
    <row r="1735" spans="1:11" x14ac:dyDescent="0.35">
      <c r="A1735" s="130">
        <v>690</v>
      </c>
      <c r="B1735" s="130">
        <v>37</v>
      </c>
      <c r="C1735" s="130" t="s">
        <v>96</v>
      </c>
      <c r="D1735" s="130">
        <v>19924</v>
      </c>
      <c r="E1735" s="130" t="s">
        <v>224</v>
      </c>
      <c r="F1735" s="130">
        <v>1.2640114185970399</v>
      </c>
      <c r="G1735" s="130" t="s">
        <v>53</v>
      </c>
      <c r="H1735" s="130" t="s">
        <v>53</v>
      </c>
      <c r="I1735" s="130" t="s">
        <v>66</v>
      </c>
      <c r="J1735" s="130" t="s">
        <v>45</v>
      </c>
      <c r="K1735" s="130" t="s">
        <v>44</v>
      </c>
    </row>
    <row r="1736" spans="1:11" x14ac:dyDescent="0.35">
      <c r="A1736" s="130">
        <v>695</v>
      </c>
      <c r="B1736" s="130">
        <v>37</v>
      </c>
      <c r="C1736" s="130" t="s">
        <v>96</v>
      </c>
      <c r="D1736" s="130">
        <v>20041</v>
      </c>
      <c r="E1736" s="130" t="s">
        <v>224</v>
      </c>
      <c r="F1736" s="130">
        <v>1.2640114185970399</v>
      </c>
      <c r="G1736" s="130" t="s">
        <v>53</v>
      </c>
      <c r="H1736" s="130" t="s">
        <v>53</v>
      </c>
      <c r="I1736" s="130" t="s">
        <v>66</v>
      </c>
      <c r="J1736" s="130" t="s">
        <v>45</v>
      </c>
      <c r="K1736" s="130" t="s">
        <v>44</v>
      </c>
    </row>
    <row r="1737" spans="1:11" x14ac:dyDescent="0.35">
      <c r="A1737" s="130">
        <v>700</v>
      </c>
      <c r="B1737" s="130">
        <v>37</v>
      </c>
      <c r="C1737" s="130" t="s">
        <v>96</v>
      </c>
      <c r="D1737" s="130">
        <v>20237</v>
      </c>
      <c r="E1737" s="130" t="s">
        <v>224</v>
      </c>
      <c r="F1737" s="130">
        <v>1.2640114185970399</v>
      </c>
      <c r="G1737" s="130" t="s">
        <v>53</v>
      </c>
      <c r="H1737" s="130" t="s">
        <v>53</v>
      </c>
      <c r="I1737" s="130" t="s">
        <v>66</v>
      </c>
      <c r="J1737" s="130" t="s">
        <v>45</v>
      </c>
      <c r="K1737" s="130" t="s">
        <v>44</v>
      </c>
    </row>
    <row r="1738" spans="1:11" x14ac:dyDescent="0.35">
      <c r="A1738" s="130">
        <v>705</v>
      </c>
      <c r="B1738" s="130">
        <v>37</v>
      </c>
      <c r="C1738" s="130" t="s">
        <v>96</v>
      </c>
      <c r="D1738" s="130">
        <v>19975</v>
      </c>
      <c r="E1738" s="130" t="s">
        <v>224</v>
      </c>
      <c r="F1738" s="130">
        <v>1.2640114185970399</v>
      </c>
      <c r="G1738" s="130" t="s">
        <v>53</v>
      </c>
      <c r="H1738" s="130" t="s">
        <v>53</v>
      </c>
      <c r="I1738" s="130" t="s">
        <v>66</v>
      </c>
      <c r="J1738" s="130" t="s">
        <v>45</v>
      </c>
      <c r="K1738" s="130" t="s">
        <v>44</v>
      </c>
    </row>
    <row r="1739" spans="1:11" x14ac:dyDescent="0.35">
      <c r="A1739" s="130">
        <v>710</v>
      </c>
      <c r="B1739" s="130">
        <v>37</v>
      </c>
      <c r="C1739" s="130" t="s">
        <v>96</v>
      </c>
      <c r="D1739" s="130">
        <v>19884</v>
      </c>
      <c r="E1739" s="130" t="s">
        <v>224</v>
      </c>
      <c r="F1739" s="130">
        <v>1.2640114185970399</v>
      </c>
      <c r="G1739" s="130" t="s">
        <v>53</v>
      </c>
      <c r="H1739" s="130" t="s">
        <v>53</v>
      </c>
      <c r="I1739" s="130" t="s">
        <v>66</v>
      </c>
      <c r="J1739" s="130" t="s">
        <v>45</v>
      </c>
      <c r="K1739" s="130" t="s">
        <v>44</v>
      </c>
    </row>
    <row r="1740" spans="1:11" x14ac:dyDescent="0.35">
      <c r="A1740" s="130">
        <v>715</v>
      </c>
      <c r="B1740" s="130">
        <v>37</v>
      </c>
      <c r="C1740" s="130" t="s">
        <v>96</v>
      </c>
      <c r="D1740" s="130">
        <v>19911</v>
      </c>
      <c r="E1740" s="130" t="s">
        <v>224</v>
      </c>
      <c r="F1740" s="130">
        <v>1.2640114185970399</v>
      </c>
      <c r="G1740" s="130" t="s">
        <v>53</v>
      </c>
      <c r="H1740" s="130" t="s">
        <v>53</v>
      </c>
      <c r="I1740" s="130" t="s">
        <v>66</v>
      </c>
      <c r="J1740" s="130" t="s">
        <v>45</v>
      </c>
      <c r="K1740" s="130" t="s">
        <v>44</v>
      </c>
    </row>
    <row r="1741" spans="1:11" x14ac:dyDescent="0.35">
      <c r="A1741" s="130">
        <v>720</v>
      </c>
      <c r="B1741" s="130">
        <v>37</v>
      </c>
      <c r="C1741" s="130" t="s">
        <v>96</v>
      </c>
      <c r="D1741" s="130">
        <v>20123</v>
      </c>
      <c r="E1741" s="130" t="s">
        <v>224</v>
      </c>
      <c r="F1741" s="130">
        <v>1.2640114185970399</v>
      </c>
      <c r="G1741" s="130" t="s">
        <v>53</v>
      </c>
      <c r="H1741" s="130" t="s">
        <v>53</v>
      </c>
      <c r="I1741" s="130" t="s">
        <v>66</v>
      </c>
      <c r="J1741" s="130" t="s">
        <v>45</v>
      </c>
      <c r="K1741" s="130" t="s">
        <v>44</v>
      </c>
    </row>
    <row r="1742" spans="1:11" x14ac:dyDescent="0.35">
      <c r="A1742" s="130">
        <v>0</v>
      </c>
      <c r="B1742" s="130">
        <v>37</v>
      </c>
      <c r="C1742" s="130" t="s">
        <v>97</v>
      </c>
      <c r="D1742" s="130">
        <v>9</v>
      </c>
      <c r="E1742" s="130" t="s">
        <v>224</v>
      </c>
      <c r="F1742" s="130">
        <v>1.6729562893196099</v>
      </c>
      <c r="G1742" s="130" t="s">
        <v>53</v>
      </c>
      <c r="H1742" s="130" t="s">
        <v>53</v>
      </c>
      <c r="I1742" s="130" t="s">
        <v>66</v>
      </c>
      <c r="J1742" s="130" t="s">
        <v>45</v>
      </c>
      <c r="K1742" s="130" t="s">
        <v>44</v>
      </c>
    </row>
    <row r="1743" spans="1:11" x14ac:dyDescent="0.35">
      <c r="A1743" s="130">
        <v>5</v>
      </c>
      <c r="B1743" s="130">
        <v>37</v>
      </c>
      <c r="C1743" s="130" t="s">
        <v>97</v>
      </c>
      <c r="D1743" s="130">
        <v>115</v>
      </c>
      <c r="E1743" s="130" t="s">
        <v>224</v>
      </c>
      <c r="F1743" s="130">
        <v>1.6729562893196099</v>
      </c>
      <c r="G1743" s="130" t="s">
        <v>53</v>
      </c>
      <c r="H1743" s="130" t="s">
        <v>53</v>
      </c>
      <c r="I1743" s="130" t="s">
        <v>66</v>
      </c>
      <c r="J1743" s="130" t="s">
        <v>45</v>
      </c>
      <c r="K1743" s="130" t="s">
        <v>44</v>
      </c>
    </row>
    <row r="1744" spans="1:11" x14ac:dyDescent="0.35">
      <c r="A1744" s="130">
        <v>10</v>
      </c>
      <c r="B1744" s="130">
        <v>37</v>
      </c>
      <c r="C1744" s="130" t="s">
        <v>97</v>
      </c>
      <c r="D1744" s="130">
        <v>544</v>
      </c>
      <c r="E1744" s="130" t="s">
        <v>224</v>
      </c>
      <c r="F1744" s="130">
        <v>1.6729562893196099</v>
      </c>
      <c r="G1744" s="130" t="s">
        <v>53</v>
      </c>
      <c r="H1744" s="130" t="s">
        <v>53</v>
      </c>
      <c r="I1744" s="130" t="s">
        <v>66</v>
      </c>
      <c r="J1744" s="130" t="s">
        <v>45</v>
      </c>
      <c r="K1744" s="130" t="s">
        <v>44</v>
      </c>
    </row>
    <row r="1745" spans="1:11" x14ac:dyDescent="0.35">
      <c r="A1745" s="130">
        <v>15</v>
      </c>
      <c r="B1745" s="130">
        <v>36.9</v>
      </c>
      <c r="C1745" s="130" t="s">
        <v>97</v>
      </c>
      <c r="D1745" s="130">
        <v>1406</v>
      </c>
      <c r="E1745" s="130" t="s">
        <v>224</v>
      </c>
      <c r="F1745" s="130">
        <v>1.6729562893196099</v>
      </c>
      <c r="G1745" s="130" t="s">
        <v>53</v>
      </c>
      <c r="H1745" s="130" t="s">
        <v>53</v>
      </c>
      <c r="I1745" s="130" t="s">
        <v>66</v>
      </c>
      <c r="J1745" s="130" t="s">
        <v>45</v>
      </c>
      <c r="K1745" s="130" t="s">
        <v>44</v>
      </c>
    </row>
    <row r="1746" spans="1:11" x14ac:dyDescent="0.35">
      <c r="A1746" s="130">
        <v>20</v>
      </c>
      <c r="B1746" s="130">
        <v>37</v>
      </c>
      <c r="C1746" s="130" t="s">
        <v>97</v>
      </c>
      <c r="D1746" s="130">
        <v>2595</v>
      </c>
      <c r="E1746" s="130" t="s">
        <v>224</v>
      </c>
      <c r="F1746" s="130">
        <v>1.6729562893196099</v>
      </c>
      <c r="G1746" s="130" t="s">
        <v>53</v>
      </c>
      <c r="H1746" s="130" t="s">
        <v>53</v>
      </c>
      <c r="I1746" s="130" t="s">
        <v>66</v>
      </c>
      <c r="J1746" s="130" t="s">
        <v>45</v>
      </c>
      <c r="K1746" s="130" t="s">
        <v>44</v>
      </c>
    </row>
    <row r="1747" spans="1:11" x14ac:dyDescent="0.35">
      <c r="A1747" s="130">
        <v>25</v>
      </c>
      <c r="B1747" s="130">
        <v>37</v>
      </c>
      <c r="C1747" s="130" t="s">
        <v>97</v>
      </c>
      <c r="D1747" s="130">
        <v>4055</v>
      </c>
      <c r="E1747" s="130" t="s">
        <v>224</v>
      </c>
      <c r="F1747" s="130">
        <v>1.6729562893196099</v>
      </c>
      <c r="G1747" s="130" t="s">
        <v>53</v>
      </c>
      <c r="H1747" s="130" t="s">
        <v>53</v>
      </c>
      <c r="I1747" s="130" t="s">
        <v>66</v>
      </c>
      <c r="J1747" s="130" t="s">
        <v>45</v>
      </c>
      <c r="K1747" s="130" t="s">
        <v>44</v>
      </c>
    </row>
    <row r="1748" spans="1:11" x14ac:dyDescent="0.35">
      <c r="A1748" s="130">
        <v>30</v>
      </c>
      <c r="B1748" s="130">
        <v>36.9</v>
      </c>
      <c r="C1748" s="130" t="s">
        <v>97</v>
      </c>
      <c r="D1748" s="130">
        <v>5613</v>
      </c>
      <c r="E1748" s="130" t="s">
        <v>224</v>
      </c>
      <c r="F1748" s="130">
        <v>1.6729562893196099</v>
      </c>
      <c r="G1748" s="130" t="s">
        <v>53</v>
      </c>
      <c r="H1748" s="130" t="s">
        <v>53</v>
      </c>
      <c r="I1748" s="130" t="s">
        <v>66</v>
      </c>
      <c r="J1748" s="130" t="s">
        <v>45</v>
      </c>
      <c r="K1748" s="130" t="s">
        <v>44</v>
      </c>
    </row>
    <row r="1749" spans="1:11" x14ac:dyDescent="0.35">
      <c r="A1749" s="130">
        <v>35</v>
      </c>
      <c r="B1749" s="130">
        <v>37</v>
      </c>
      <c r="C1749" s="130" t="s">
        <v>97</v>
      </c>
      <c r="D1749" s="130">
        <v>7225</v>
      </c>
      <c r="E1749" s="130" t="s">
        <v>224</v>
      </c>
      <c r="F1749" s="130">
        <v>1.6729562893196099</v>
      </c>
      <c r="G1749" s="130" t="s">
        <v>53</v>
      </c>
      <c r="H1749" s="130" t="s">
        <v>53</v>
      </c>
      <c r="I1749" s="130" t="s">
        <v>66</v>
      </c>
      <c r="J1749" s="130" t="s">
        <v>45</v>
      </c>
      <c r="K1749" s="130" t="s">
        <v>44</v>
      </c>
    </row>
    <row r="1750" spans="1:11" x14ac:dyDescent="0.35">
      <c r="A1750" s="130">
        <v>40</v>
      </c>
      <c r="B1750" s="130">
        <v>37</v>
      </c>
      <c r="C1750" s="130" t="s">
        <v>97</v>
      </c>
      <c r="D1750" s="130">
        <v>8762</v>
      </c>
      <c r="E1750" s="130" t="s">
        <v>224</v>
      </c>
      <c r="F1750" s="130">
        <v>1.6729562893196099</v>
      </c>
      <c r="G1750" s="130" t="s">
        <v>53</v>
      </c>
      <c r="H1750" s="130" t="s">
        <v>53</v>
      </c>
      <c r="I1750" s="130" t="s">
        <v>66</v>
      </c>
      <c r="J1750" s="130" t="s">
        <v>45</v>
      </c>
      <c r="K1750" s="130" t="s">
        <v>44</v>
      </c>
    </row>
    <row r="1751" spans="1:11" x14ac:dyDescent="0.35">
      <c r="A1751" s="130">
        <v>45</v>
      </c>
      <c r="B1751" s="130">
        <v>37</v>
      </c>
      <c r="C1751" s="130" t="s">
        <v>97</v>
      </c>
      <c r="D1751" s="130">
        <v>10242</v>
      </c>
      <c r="E1751" s="130" t="s">
        <v>224</v>
      </c>
      <c r="F1751" s="130">
        <v>1.6729562893196099</v>
      </c>
      <c r="G1751" s="130" t="s">
        <v>53</v>
      </c>
      <c r="H1751" s="130" t="s">
        <v>53</v>
      </c>
      <c r="I1751" s="130" t="s">
        <v>66</v>
      </c>
      <c r="J1751" s="130" t="s">
        <v>45</v>
      </c>
      <c r="K1751" s="130" t="s">
        <v>44</v>
      </c>
    </row>
    <row r="1752" spans="1:11" x14ac:dyDescent="0.35">
      <c r="A1752" s="130">
        <v>50</v>
      </c>
      <c r="B1752" s="130">
        <v>37</v>
      </c>
      <c r="C1752" s="130" t="s">
        <v>97</v>
      </c>
      <c r="D1752" s="130">
        <v>11676</v>
      </c>
      <c r="E1752" s="130" t="s">
        <v>224</v>
      </c>
      <c r="F1752" s="130">
        <v>1.6729562893196099</v>
      </c>
      <c r="G1752" s="130" t="s">
        <v>53</v>
      </c>
      <c r="H1752" s="130" t="s">
        <v>53</v>
      </c>
      <c r="I1752" s="130" t="s">
        <v>66</v>
      </c>
      <c r="J1752" s="130" t="s">
        <v>45</v>
      </c>
      <c r="K1752" s="130" t="s">
        <v>44</v>
      </c>
    </row>
    <row r="1753" spans="1:11" x14ac:dyDescent="0.35">
      <c r="A1753" s="130">
        <v>55</v>
      </c>
      <c r="B1753" s="130">
        <v>37</v>
      </c>
      <c r="C1753" s="130" t="s">
        <v>97</v>
      </c>
      <c r="D1753" s="130">
        <v>12939</v>
      </c>
      <c r="E1753" s="130" t="s">
        <v>224</v>
      </c>
      <c r="F1753" s="130">
        <v>1.6729562893196099</v>
      </c>
      <c r="G1753" s="130" t="s">
        <v>53</v>
      </c>
      <c r="H1753" s="130" t="s">
        <v>53</v>
      </c>
      <c r="I1753" s="130" t="s">
        <v>66</v>
      </c>
      <c r="J1753" s="130" t="s">
        <v>45</v>
      </c>
      <c r="K1753" s="130" t="s">
        <v>44</v>
      </c>
    </row>
    <row r="1754" spans="1:11" x14ac:dyDescent="0.35">
      <c r="A1754" s="130">
        <v>60</v>
      </c>
      <c r="B1754" s="130">
        <v>37</v>
      </c>
      <c r="C1754" s="130" t="s">
        <v>97</v>
      </c>
      <c r="D1754" s="130">
        <v>13872</v>
      </c>
      <c r="E1754" s="130" t="s">
        <v>224</v>
      </c>
      <c r="F1754" s="130">
        <v>1.6729562893196099</v>
      </c>
      <c r="G1754" s="130" t="s">
        <v>53</v>
      </c>
      <c r="H1754" s="130" t="s">
        <v>53</v>
      </c>
      <c r="I1754" s="130" t="s">
        <v>66</v>
      </c>
      <c r="J1754" s="130" t="s">
        <v>45</v>
      </c>
      <c r="K1754" s="130" t="s">
        <v>44</v>
      </c>
    </row>
    <row r="1755" spans="1:11" x14ac:dyDescent="0.35">
      <c r="A1755" s="130">
        <v>65</v>
      </c>
      <c r="B1755" s="130">
        <v>37</v>
      </c>
      <c r="C1755" s="130" t="s">
        <v>97</v>
      </c>
      <c r="D1755" s="130">
        <v>15098</v>
      </c>
      <c r="E1755" s="130" t="s">
        <v>224</v>
      </c>
      <c r="F1755" s="130">
        <v>1.6729562893196099</v>
      </c>
      <c r="G1755" s="130" t="s">
        <v>53</v>
      </c>
      <c r="H1755" s="130" t="s">
        <v>53</v>
      </c>
      <c r="I1755" s="130" t="s">
        <v>66</v>
      </c>
      <c r="J1755" s="130" t="s">
        <v>45</v>
      </c>
      <c r="K1755" s="130" t="s">
        <v>44</v>
      </c>
    </row>
    <row r="1756" spans="1:11" x14ac:dyDescent="0.35">
      <c r="A1756" s="130">
        <v>70</v>
      </c>
      <c r="B1756" s="130">
        <v>37.1</v>
      </c>
      <c r="C1756" s="130" t="s">
        <v>97</v>
      </c>
      <c r="D1756" s="130">
        <v>15831</v>
      </c>
      <c r="E1756" s="130" t="s">
        <v>224</v>
      </c>
      <c r="F1756" s="130">
        <v>1.6729562893196099</v>
      </c>
      <c r="G1756" s="130" t="s">
        <v>53</v>
      </c>
      <c r="H1756" s="130" t="s">
        <v>53</v>
      </c>
      <c r="I1756" s="130" t="s">
        <v>66</v>
      </c>
      <c r="J1756" s="130" t="s">
        <v>45</v>
      </c>
      <c r="K1756" s="130" t="s">
        <v>44</v>
      </c>
    </row>
    <row r="1757" spans="1:11" x14ac:dyDescent="0.35">
      <c r="A1757" s="130">
        <v>75</v>
      </c>
      <c r="B1757" s="130">
        <v>37</v>
      </c>
      <c r="C1757" s="130" t="s">
        <v>97</v>
      </c>
      <c r="D1757" s="130">
        <v>16750</v>
      </c>
      <c r="E1757" s="130" t="s">
        <v>224</v>
      </c>
      <c r="F1757" s="130">
        <v>1.6729562893196099</v>
      </c>
      <c r="G1757" s="130" t="s">
        <v>53</v>
      </c>
      <c r="H1757" s="130" t="s">
        <v>53</v>
      </c>
      <c r="I1757" s="130" t="s">
        <v>66</v>
      </c>
      <c r="J1757" s="130" t="s">
        <v>45</v>
      </c>
      <c r="K1757" s="130" t="s">
        <v>44</v>
      </c>
    </row>
    <row r="1758" spans="1:11" x14ac:dyDescent="0.35">
      <c r="A1758" s="130">
        <v>80</v>
      </c>
      <c r="B1758" s="130">
        <v>37</v>
      </c>
      <c r="C1758" s="130" t="s">
        <v>97</v>
      </c>
      <c r="D1758" s="130">
        <v>16972</v>
      </c>
      <c r="E1758" s="130" t="s">
        <v>224</v>
      </c>
      <c r="F1758" s="130">
        <v>1.6729562893196099</v>
      </c>
      <c r="G1758" s="130" t="s">
        <v>53</v>
      </c>
      <c r="H1758" s="130" t="s">
        <v>53</v>
      </c>
      <c r="I1758" s="130" t="s">
        <v>66</v>
      </c>
      <c r="J1758" s="130" t="s">
        <v>45</v>
      </c>
      <c r="K1758" s="130" t="s">
        <v>44</v>
      </c>
    </row>
    <row r="1759" spans="1:11" x14ac:dyDescent="0.35">
      <c r="A1759" s="130">
        <v>85</v>
      </c>
      <c r="B1759" s="130">
        <v>37</v>
      </c>
      <c r="C1759" s="130" t="s">
        <v>97</v>
      </c>
      <c r="D1759" s="130">
        <v>17406</v>
      </c>
      <c r="E1759" s="130" t="s">
        <v>224</v>
      </c>
      <c r="F1759" s="130">
        <v>1.6729562893196099</v>
      </c>
      <c r="G1759" s="130" t="s">
        <v>53</v>
      </c>
      <c r="H1759" s="130" t="s">
        <v>53</v>
      </c>
      <c r="I1759" s="130" t="s">
        <v>66</v>
      </c>
      <c r="J1759" s="130" t="s">
        <v>45</v>
      </c>
      <c r="K1759" s="130" t="s">
        <v>44</v>
      </c>
    </row>
    <row r="1760" spans="1:11" x14ac:dyDescent="0.35">
      <c r="A1760" s="130">
        <v>90</v>
      </c>
      <c r="B1760" s="130">
        <v>37</v>
      </c>
      <c r="C1760" s="130" t="s">
        <v>97</v>
      </c>
      <c r="D1760" s="130">
        <v>17920</v>
      </c>
      <c r="E1760" s="130" t="s">
        <v>224</v>
      </c>
      <c r="F1760" s="130">
        <v>1.6729562893196099</v>
      </c>
      <c r="G1760" s="130" t="s">
        <v>53</v>
      </c>
      <c r="H1760" s="130" t="s">
        <v>53</v>
      </c>
      <c r="I1760" s="130" t="s">
        <v>66</v>
      </c>
      <c r="J1760" s="130" t="s">
        <v>45</v>
      </c>
      <c r="K1760" s="130" t="s">
        <v>44</v>
      </c>
    </row>
    <row r="1761" spans="1:11" x14ac:dyDescent="0.35">
      <c r="A1761" s="130">
        <v>95</v>
      </c>
      <c r="B1761" s="130">
        <v>37</v>
      </c>
      <c r="C1761" s="130" t="s">
        <v>97</v>
      </c>
      <c r="D1761" s="130">
        <v>18247</v>
      </c>
      <c r="E1761" s="130" t="s">
        <v>224</v>
      </c>
      <c r="F1761" s="130">
        <v>1.6729562893196099</v>
      </c>
      <c r="G1761" s="130" t="s">
        <v>53</v>
      </c>
      <c r="H1761" s="130" t="s">
        <v>53</v>
      </c>
      <c r="I1761" s="130" t="s">
        <v>66</v>
      </c>
      <c r="J1761" s="130" t="s">
        <v>45</v>
      </c>
      <c r="K1761" s="130" t="s">
        <v>44</v>
      </c>
    </row>
    <row r="1762" spans="1:11" x14ac:dyDescent="0.35">
      <c r="A1762" s="130">
        <v>100</v>
      </c>
      <c r="B1762" s="130">
        <v>37</v>
      </c>
      <c r="C1762" s="130" t="s">
        <v>97</v>
      </c>
      <c r="D1762" s="130">
        <v>18324</v>
      </c>
      <c r="E1762" s="130" t="s">
        <v>224</v>
      </c>
      <c r="F1762" s="130">
        <v>1.6729562893196099</v>
      </c>
      <c r="G1762" s="130" t="s">
        <v>53</v>
      </c>
      <c r="H1762" s="130" t="s">
        <v>53</v>
      </c>
      <c r="I1762" s="130" t="s">
        <v>66</v>
      </c>
      <c r="J1762" s="130" t="s">
        <v>45</v>
      </c>
      <c r="K1762" s="130" t="s">
        <v>44</v>
      </c>
    </row>
    <row r="1763" spans="1:11" x14ac:dyDescent="0.35">
      <c r="A1763" s="130">
        <v>105</v>
      </c>
      <c r="B1763" s="130">
        <v>37</v>
      </c>
      <c r="C1763" s="130" t="s">
        <v>97</v>
      </c>
      <c r="D1763" s="130">
        <v>18570</v>
      </c>
      <c r="E1763" s="130" t="s">
        <v>224</v>
      </c>
      <c r="F1763" s="130">
        <v>1.6729562893196099</v>
      </c>
      <c r="G1763" s="130" t="s">
        <v>53</v>
      </c>
      <c r="H1763" s="130" t="s">
        <v>53</v>
      </c>
      <c r="I1763" s="130" t="s">
        <v>66</v>
      </c>
      <c r="J1763" s="130" t="s">
        <v>45</v>
      </c>
      <c r="K1763" s="130" t="s">
        <v>44</v>
      </c>
    </row>
    <row r="1764" spans="1:11" x14ac:dyDescent="0.35">
      <c r="A1764" s="130">
        <v>110</v>
      </c>
      <c r="B1764" s="130">
        <v>37</v>
      </c>
      <c r="C1764" s="130" t="s">
        <v>97</v>
      </c>
      <c r="D1764" s="130">
        <v>18934</v>
      </c>
      <c r="E1764" s="130" t="s">
        <v>224</v>
      </c>
      <c r="F1764" s="130">
        <v>1.6729562893196099</v>
      </c>
      <c r="G1764" s="130" t="s">
        <v>53</v>
      </c>
      <c r="H1764" s="130" t="s">
        <v>53</v>
      </c>
      <c r="I1764" s="130" t="s">
        <v>66</v>
      </c>
      <c r="J1764" s="130" t="s">
        <v>45</v>
      </c>
      <c r="K1764" s="130" t="s">
        <v>44</v>
      </c>
    </row>
    <row r="1765" spans="1:11" x14ac:dyDescent="0.35">
      <c r="A1765" s="130">
        <v>115</v>
      </c>
      <c r="B1765" s="130">
        <v>37</v>
      </c>
      <c r="C1765" s="130" t="s">
        <v>97</v>
      </c>
      <c r="D1765" s="130">
        <v>18987</v>
      </c>
      <c r="E1765" s="130" t="s">
        <v>224</v>
      </c>
      <c r="F1765" s="130">
        <v>1.6729562893196099</v>
      </c>
      <c r="G1765" s="130" t="s">
        <v>53</v>
      </c>
      <c r="H1765" s="130" t="s">
        <v>53</v>
      </c>
      <c r="I1765" s="130" t="s">
        <v>66</v>
      </c>
      <c r="J1765" s="130" t="s">
        <v>45</v>
      </c>
      <c r="K1765" s="130" t="s">
        <v>44</v>
      </c>
    </row>
    <row r="1766" spans="1:11" x14ac:dyDescent="0.35">
      <c r="A1766" s="130">
        <v>120</v>
      </c>
      <c r="B1766" s="130">
        <v>36.9</v>
      </c>
      <c r="C1766" s="130" t="s">
        <v>97</v>
      </c>
      <c r="D1766" s="130">
        <v>19311</v>
      </c>
      <c r="E1766" s="130" t="s">
        <v>224</v>
      </c>
      <c r="F1766" s="130">
        <v>1.6729562893196099</v>
      </c>
      <c r="G1766" s="130" t="s">
        <v>53</v>
      </c>
      <c r="H1766" s="130" t="s">
        <v>53</v>
      </c>
      <c r="I1766" s="130" t="s">
        <v>66</v>
      </c>
      <c r="J1766" s="130" t="s">
        <v>45</v>
      </c>
      <c r="K1766" s="130" t="s">
        <v>44</v>
      </c>
    </row>
    <row r="1767" spans="1:11" x14ac:dyDescent="0.35">
      <c r="A1767" s="130">
        <v>125</v>
      </c>
      <c r="B1767" s="130">
        <v>37</v>
      </c>
      <c r="C1767" s="130" t="s">
        <v>97</v>
      </c>
      <c r="D1767" s="130">
        <v>19178</v>
      </c>
      <c r="E1767" s="130" t="s">
        <v>224</v>
      </c>
      <c r="F1767" s="130">
        <v>1.6729562893196099</v>
      </c>
      <c r="G1767" s="130" t="s">
        <v>53</v>
      </c>
      <c r="H1767" s="130" t="s">
        <v>53</v>
      </c>
      <c r="I1767" s="130" t="s">
        <v>66</v>
      </c>
      <c r="J1767" s="130" t="s">
        <v>45</v>
      </c>
      <c r="K1767" s="130" t="s">
        <v>44</v>
      </c>
    </row>
    <row r="1768" spans="1:11" x14ac:dyDescent="0.35">
      <c r="A1768" s="130">
        <v>130</v>
      </c>
      <c r="B1768" s="130">
        <v>37</v>
      </c>
      <c r="C1768" s="130" t="s">
        <v>97</v>
      </c>
      <c r="D1768" s="130">
        <v>19214</v>
      </c>
      <c r="E1768" s="130" t="s">
        <v>224</v>
      </c>
      <c r="F1768" s="130">
        <v>1.6729562893196099</v>
      </c>
      <c r="G1768" s="130" t="s">
        <v>53</v>
      </c>
      <c r="H1768" s="130" t="s">
        <v>53</v>
      </c>
      <c r="I1768" s="130" t="s">
        <v>66</v>
      </c>
      <c r="J1768" s="130" t="s">
        <v>45</v>
      </c>
      <c r="K1768" s="130" t="s">
        <v>44</v>
      </c>
    </row>
    <row r="1769" spans="1:11" x14ac:dyDescent="0.35">
      <c r="A1769" s="130">
        <v>135</v>
      </c>
      <c r="B1769" s="130">
        <v>37</v>
      </c>
      <c r="C1769" s="130" t="s">
        <v>97</v>
      </c>
      <c r="D1769" s="130">
        <v>19231</v>
      </c>
      <c r="E1769" s="130" t="s">
        <v>224</v>
      </c>
      <c r="F1769" s="130">
        <v>1.6729562893196099</v>
      </c>
      <c r="G1769" s="130" t="s">
        <v>53</v>
      </c>
      <c r="H1769" s="130" t="s">
        <v>53</v>
      </c>
      <c r="I1769" s="130" t="s">
        <v>66</v>
      </c>
      <c r="J1769" s="130" t="s">
        <v>45</v>
      </c>
      <c r="K1769" s="130" t="s">
        <v>44</v>
      </c>
    </row>
    <row r="1770" spans="1:11" x14ac:dyDescent="0.35">
      <c r="A1770" s="130">
        <v>140</v>
      </c>
      <c r="B1770" s="130">
        <v>37</v>
      </c>
      <c r="C1770" s="130" t="s">
        <v>97</v>
      </c>
      <c r="D1770" s="130">
        <v>19408</v>
      </c>
      <c r="E1770" s="130" t="s">
        <v>224</v>
      </c>
      <c r="F1770" s="130">
        <v>1.6729562893196099</v>
      </c>
      <c r="G1770" s="130" t="s">
        <v>53</v>
      </c>
      <c r="H1770" s="130" t="s">
        <v>53</v>
      </c>
      <c r="I1770" s="130" t="s">
        <v>66</v>
      </c>
      <c r="J1770" s="130" t="s">
        <v>45</v>
      </c>
      <c r="K1770" s="130" t="s">
        <v>44</v>
      </c>
    </row>
    <row r="1771" spans="1:11" x14ac:dyDescent="0.35">
      <c r="A1771" s="130">
        <v>145</v>
      </c>
      <c r="B1771" s="130">
        <v>37</v>
      </c>
      <c r="C1771" s="130" t="s">
        <v>97</v>
      </c>
      <c r="D1771" s="130">
        <v>19533</v>
      </c>
      <c r="E1771" s="130" t="s">
        <v>224</v>
      </c>
      <c r="F1771" s="130">
        <v>1.6729562893196099</v>
      </c>
      <c r="G1771" s="130" t="s">
        <v>53</v>
      </c>
      <c r="H1771" s="130" t="s">
        <v>53</v>
      </c>
      <c r="I1771" s="130" t="s">
        <v>66</v>
      </c>
      <c r="J1771" s="130" t="s">
        <v>45</v>
      </c>
      <c r="K1771" s="130" t="s">
        <v>44</v>
      </c>
    </row>
    <row r="1772" spans="1:11" x14ac:dyDescent="0.35">
      <c r="A1772" s="130">
        <v>150</v>
      </c>
      <c r="B1772" s="130">
        <v>37</v>
      </c>
      <c r="C1772" s="130" t="s">
        <v>97</v>
      </c>
      <c r="D1772" s="130">
        <v>19760</v>
      </c>
      <c r="E1772" s="130" t="s">
        <v>224</v>
      </c>
      <c r="F1772" s="130">
        <v>1.6729562893196099</v>
      </c>
      <c r="G1772" s="130" t="s">
        <v>53</v>
      </c>
      <c r="H1772" s="130" t="s">
        <v>53</v>
      </c>
      <c r="I1772" s="130" t="s">
        <v>66</v>
      </c>
      <c r="J1772" s="130" t="s">
        <v>45</v>
      </c>
      <c r="K1772" s="130" t="s">
        <v>44</v>
      </c>
    </row>
    <row r="1773" spans="1:11" x14ac:dyDescent="0.35">
      <c r="A1773" s="130">
        <v>155</v>
      </c>
      <c r="B1773" s="130">
        <v>37</v>
      </c>
      <c r="C1773" s="130" t="s">
        <v>97</v>
      </c>
      <c r="D1773" s="130">
        <v>19496</v>
      </c>
      <c r="E1773" s="130" t="s">
        <v>224</v>
      </c>
      <c r="F1773" s="130">
        <v>1.6729562893196099</v>
      </c>
      <c r="G1773" s="130" t="s">
        <v>53</v>
      </c>
      <c r="H1773" s="130" t="s">
        <v>53</v>
      </c>
      <c r="I1773" s="130" t="s">
        <v>66</v>
      </c>
      <c r="J1773" s="130" t="s">
        <v>45</v>
      </c>
      <c r="K1773" s="130" t="s">
        <v>44</v>
      </c>
    </row>
    <row r="1774" spans="1:11" x14ac:dyDescent="0.35">
      <c r="A1774" s="130">
        <v>160</v>
      </c>
      <c r="B1774" s="130">
        <v>37</v>
      </c>
      <c r="C1774" s="130" t="s">
        <v>97</v>
      </c>
      <c r="D1774" s="130">
        <v>19641</v>
      </c>
      <c r="E1774" s="130" t="s">
        <v>224</v>
      </c>
      <c r="F1774" s="130">
        <v>1.6729562893196099</v>
      </c>
      <c r="G1774" s="130" t="s">
        <v>53</v>
      </c>
      <c r="H1774" s="130" t="s">
        <v>53</v>
      </c>
      <c r="I1774" s="130" t="s">
        <v>66</v>
      </c>
      <c r="J1774" s="130" t="s">
        <v>45</v>
      </c>
      <c r="K1774" s="130" t="s">
        <v>44</v>
      </c>
    </row>
    <row r="1775" spans="1:11" x14ac:dyDescent="0.35">
      <c r="A1775" s="130">
        <v>165</v>
      </c>
      <c r="B1775" s="130">
        <v>37</v>
      </c>
      <c r="C1775" s="130" t="s">
        <v>97</v>
      </c>
      <c r="D1775" s="130">
        <v>19699</v>
      </c>
      <c r="E1775" s="130" t="s">
        <v>224</v>
      </c>
      <c r="F1775" s="130">
        <v>1.6729562893196099</v>
      </c>
      <c r="G1775" s="130" t="s">
        <v>53</v>
      </c>
      <c r="H1775" s="130" t="s">
        <v>53</v>
      </c>
      <c r="I1775" s="130" t="s">
        <v>66</v>
      </c>
      <c r="J1775" s="130" t="s">
        <v>45</v>
      </c>
      <c r="K1775" s="130" t="s">
        <v>44</v>
      </c>
    </row>
    <row r="1776" spans="1:11" x14ac:dyDescent="0.35">
      <c r="A1776" s="130">
        <v>170</v>
      </c>
      <c r="B1776" s="130">
        <v>37</v>
      </c>
      <c r="C1776" s="130" t="s">
        <v>97</v>
      </c>
      <c r="D1776" s="130">
        <v>19859</v>
      </c>
      <c r="E1776" s="130" t="s">
        <v>224</v>
      </c>
      <c r="F1776" s="130">
        <v>1.6729562893196099</v>
      </c>
      <c r="G1776" s="130" t="s">
        <v>53</v>
      </c>
      <c r="H1776" s="130" t="s">
        <v>53</v>
      </c>
      <c r="I1776" s="130" t="s">
        <v>66</v>
      </c>
      <c r="J1776" s="130" t="s">
        <v>45</v>
      </c>
      <c r="K1776" s="130" t="s">
        <v>44</v>
      </c>
    </row>
    <row r="1777" spans="1:11" x14ac:dyDescent="0.35">
      <c r="A1777" s="130">
        <v>175</v>
      </c>
      <c r="B1777" s="130">
        <v>37</v>
      </c>
      <c r="C1777" s="130" t="s">
        <v>97</v>
      </c>
      <c r="D1777" s="130">
        <v>19783</v>
      </c>
      <c r="E1777" s="130" t="s">
        <v>224</v>
      </c>
      <c r="F1777" s="130">
        <v>1.6729562893196099</v>
      </c>
      <c r="G1777" s="130" t="s">
        <v>53</v>
      </c>
      <c r="H1777" s="130" t="s">
        <v>53</v>
      </c>
      <c r="I1777" s="130" t="s">
        <v>66</v>
      </c>
      <c r="J1777" s="130" t="s">
        <v>45</v>
      </c>
      <c r="K1777" s="130" t="s">
        <v>44</v>
      </c>
    </row>
    <row r="1778" spans="1:11" x14ac:dyDescent="0.35">
      <c r="A1778" s="130">
        <v>180</v>
      </c>
      <c r="B1778" s="130">
        <v>37</v>
      </c>
      <c r="C1778" s="130" t="s">
        <v>97</v>
      </c>
      <c r="D1778" s="130">
        <v>19592</v>
      </c>
      <c r="E1778" s="130" t="s">
        <v>224</v>
      </c>
      <c r="F1778" s="130">
        <v>1.6729562893196099</v>
      </c>
      <c r="G1778" s="130" t="s">
        <v>53</v>
      </c>
      <c r="H1778" s="130" t="s">
        <v>53</v>
      </c>
      <c r="I1778" s="130" t="s">
        <v>66</v>
      </c>
      <c r="J1778" s="130" t="s">
        <v>45</v>
      </c>
      <c r="K1778" s="130" t="s">
        <v>44</v>
      </c>
    </row>
    <row r="1779" spans="1:11" x14ac:dyDescent="0.35">
      <c r="A1779" s="130">
        <v>185</v>
      </c>
      <c r="B1779" s="130">
        <v>37</v>
      </c>
      <c r="C1779" s="130" t="s">
        <v>97</v>
      </c>
      <c r="D1779" s="130">
        <v>19609</v>
      </c>
      <c r="E1779" s="130" t="s">
        <v>224</v>
      </c>
      <c r="F1779" s="130">
        <v>1.6729562893196099</v>
      </c>
      <c r="G1779" s="130" t="s">
        <v>53</v>
      </c>
      <c r="H1779" s="130" t="s">
        <v>53</v>
      </c>
      <c r="I1779" s="130" t="s">
        <v>66</v>
      </c>
      <c r="J1779" s="130" t="s">
        <v>45</v>
      </c>
      <c r="K1779" s="130" t="s">
        <v>44</v>
      </c>
    </row>
    <row r="1780" spans="1:11" x14ac:dyDescent="0.35">
      <c r="A1780" s="130">
        <v>190</v>
      </c>
      <c r="B1780" s="130">
        <v>37</v>
      </c>
      <c r="C1780" s="130" t="s">
        <v>97</v>
      </c>
      <c r="D1780" s="130">
        <v>19703</v>
      </c>
      <c r="E1780" s="130" t="s">
        <v>224</v>
      </c>
      <c r="F1780" s="130">
        <v>1.6729562893196099</v>
      </c>
      <c r="G1780" s="130" t="s">
        <v>53</v>
      </c>
      <c r="H1780" s="130" t="s">
        <v>53</v>
      </c>
      <c r="I1780" s="130" t="s">
        <v>66</v>
      </c>
      <c r="J1780" s="130" t="s">
        <v>45</v>
      </c>
      <c r="K1780" s="130" t="s">
        <v>44</v>
      </c>
    </row>
    <row r="1781" spans="1:11" x14ac:dyDescent="0.35">
      <c r="A1781" s="130">
        <v>195</v>
      </c>
      <c r="B1781" s="130">
        <v>37</v>
      </c>
      <c r="C1781" s="130" t="s">
        <v>97</v>
      </c>
      <c r="D1781" s="130">
        <v>19730</v>
      </c>
      <c r="E1781" s="130" t="s">
        <v>224</v>
      </c>
      <c r="F1781" s="130">
        <v>1.6729562893196099</v>
      </c>
      <c r="G1781" s="130" t="s">
        <v>53</v>
      </c>
      <c r="H1781" s="130" t="s">
        <v>53</v>
      </c>
      <c r="I1781" s="130" t="s">
        <v>66</v>
      </c>
      <c r="J1781" s="130" t="s">
        <v>45</v>
      </c>
      <c r="K1781" s="130" t="s">
        <v>44</v>
      </c>
    </row>
    <row r="1782" spans="1:11" x14ac:dyDescent="0.35">
      <c r="A1782" s="130">
        <v>200</v>
      </c>
      <c r="B1782" s="130">
        <v>37</v>
      </c>
      <c r="C1782" s="130" t="s">
        <v>97</v>
      </c>
      <c r="D1782" s="130">
        <v>19721</v>
      </c>
      <c r="E1782" s="130" t="s">
        <v>224</v>
      </c>
      <c r="F1782" s="130">
        <v>1.6729562893196099</v>
      </c>
      <c r="G1782" s="130" t="s">
        <v>53</v>
      </c>
      <c r="H1782" s="130" t="s">
        <v>53</v>
      </c>
      <c r="I1782" s="130" t="s">
        <v>66</v>
      </c>
      <c r="J1782" s="130" t="s">
        <v>45</v>
      </c>
      <c r="K1782" s="130" t="s">
        <v>44</v>
      </c>
    </row>
    <row r="1783" spans="1:11" x14ac:dyDescent="0.35">
      <c r="A1783" s="130">
        <v>205</v>
      </c>
      <c r="B1783" s="130">
        <v>37</v>
      </c>
      <c r="C1783" s="130" t="s">
        <v>97</v>
      </c>
      <c r="D1783" s="130">
        <v>19839</v>
      </c>
      <c r="E1783" s="130" t="s">
        <v>224</v>
      </c>
      <c r="F1783" s="130">
        <v>1.6729562893196099</v>
      </c>
      <c r="G1783" s="130" t="s">
        <v>53</v>
      </c>
      <c r="H1783" s="130" t="s">
        <v>53</v>
      </c>
      <c r="I1783" s="130" t="s">
        <v>66</v>
      </c>
      <c r="J1783" s="130" t="s">
        <v>45</v>
      </c>
      <c r="K1783" s="130" t="s">
        <v>44</v>
      </c>
    </row>
    <row r="1784" spans="1:11" x14ac:dyDescent="0.35">
      <c r="A1784" s="130">
        <v>210</v>
      </c>
      <c r="B1784" s="130">
        <v>37</v>
      </c>
      <c r="C1784" s="130" t="s">
        <v>97</v>
      </c>
      <c r="D1784" s="130">
        <v>19569</v>
      </c>
      <c r="E1784" s="130" t="s">
        <v>224</v>
      </c>
      <c r="F1784" s="130">
        <v>1.6729562893196099</v>
      </c>
      <c r="G1784" s="130" t="s">
        <v>53</v>
      </c>
      <c r="H1784" s="130" t="s">
        <v>53</v>
      </c>
      <c r="I1784" s="130" t="s">
        <v>66</v>
      </c>
      <c r="J1784" s="130" t="s">
        <v>45</v>
      </c>
      <c r="K1784" s="130" t="s">
        <v>44</v>
      </c>
    </row>
    <row r="1785" spans="1:11" x14ac:dyDescent="0.35">
      <c r="A1785" s="130">
        <v>215</v>
      </c>
      <c r="B1785" s="130">
        <v>37</v>
      </c>
      <c r="C1785" s="130" t="s">
        <v>97</v>
      </c>
      <c r="D1785" s="130">
        <v>19717</v>
      </c>
      <c r="E1785" s="130" t="s">
        <v>224</v>
      </c>
      <c r="F1785" s="130">
        <v>1.6729562893196099</v>
      </c>
      <c r="G1785" s="130" t="s">
        <v>53</v>
      </c>
      <c r="H1785" s="130" t="s">
        <v>53</v>
      </c>
      <c r="I1785" s="130" t="s">
        <v>66</v>
      </c>
      <c r="J1785" s="130" t="s">
        <v>45</v>
      </c>
      <c r="K1785" s="130" t="s">
        <v>44</v>
      </c>
    </row>
    <row r="1786" spans="1:11" x14ac:dyDescent="0.35">
      <c r="A1786" s="130">
        <v>220</v>
      </c>
      <c r="B1786" s="130">
        <v>37</v>
      </c>
      <c r="C1786" s="130" t="s">
        <v>97</v>
      </c>
      <c r="D1786" s="130">
        <v>19826</v>
      </c>
      <c r="E1786" s="130" t="s">
        <v>224</v>
      </c>
      <c r="F1786" s="130">
        <v>1.6729562893196099</v>
      </c>
      <c r="G1786" s="130" t="s">
        <v>53</v>
      </c>
      <c r="H1786" s="130" t="s">
        <v>53</v>
      </c>
      <c r="I1786" s="130" t="s">
        <v>66</v>
      </c>
      <c r="J1786" s="130" t="s">
        <v>45</v>
      </c>
      <c r="K1786" s="130" t="s">
        <v>44</v>
      </c>
    </row>
    <row r="1787" spans="1:11" x14ac:dyDescent="0.35">
      <c r="A1787" s="130">
        <v>225</v>
      </c>
      <c r="B1787" s="130">
        <v>37</v>
      </c>
      <c r="C1787" s="130" t="s">
        <v>97</v>
      </c>
      <c r="D1787" s="130">
        <v>19517</v>
      </c>
      <c r="E1787" s="130" t="s">
        <v>224</v>
      </c>
      <c r="F1787" s="130">
        <v>1.6729562893196099</v>
      </c>
      <c r="G1787" s="130" t="s">
        <v>53</v>
      </c>
      <c r="H1787" s="130" t="s">
        <v>53</v>
      </c>
      <c r="I1787" s="130" t="s">
        <v>66</v>
      </c>
      <c r="J1787" s="130" t="s">
        <v>45</v>
      </c>
      <c r="K1787" s="130" t="s">
        <v>44</v>
      </c>
    </row>
    <row r="1788" spans="1:11" x14ac:dyDescent="0.35">
      <c r="A1788" s="130">
        <v>230</v>
      </c>
      <c r="B1788" s="130">
        <v>37</v>
      </c>
      <c r="C1788" s="130" t="s">
        <v>97</v>
      </c>
      <c r="D1788" s="130">
        <v>19738</v>
      </c>
      <c r="E1788" s="130" t="s">
        <v>224</v>
      </c>
      <c r="F1788" s="130">
        <v>1.6729562893196099</v>
      </c>
      <c r="G1788" s="130" t="s">
        <v>53</v>
      </c>
      <c r="H1788" s="130" t="s">
        <v>53</v>
      </c>
      <c r="I1788" s="130" t="s">
        <v>66</v>
      </c>
      <c r="J1788" s="130" t="s">
        <v>45</v>
      </c>
      <c r="K1788" s="130" t="s">
        <v>44</v>
      </c>
    </row>
    <row r="1789" spans="1:11" x14ac:dyDescent="0.35">
      <c r="A1789" s="130">
        <v>235</v>
      </c>
      <c r="B1789" s="130">
        <v>37</v>
      </c>
      <c r="C1789" s="130" t="s">
        <v>97</v>
      </c>
      <c r="D1789" s="130">
        <v>19952</v>
      </c>
      <c r="E1789" s="130" t="s">
        <v>224</v>
      </c>
      <c r="F1789" s="130">
        <v>1.6729562893196099</v>
      </c>
      <c r="G1789" s="130" t="s">
        <v>53</v>
      </c>
      <c r="H1789" s="130" t="s">
        <v>53</v>
      </c>
      <c r="I1789" s="130" t="s">
        <v>66</v>
      </c>
      <c r="J1789" s="130" t="s">
        <v>45</v>
      </c>
      <c r="K1789" s="130" t="s">
        <v>44</v>
      </c>
    </row>
    <row r="1790" spans="1:11" x14ac:dyDescent="0.35">
      <c r="A1790" s="130">
        <v>240</v>
      </c>
      <c r="B1790" s="130">
        <v>37</v>
      </c>
      <c r="C1790" s="130" t="s">
        <v>97</v>
      </c>
      <c r="D1790" s="130">
        <v>19644</v>
      </c>
      <c r="E1790" s="130" t="s">
        <v>224</v>
      </c>
      <c r="F1790" s="130">
        <v>1.6729562893196099</v>
      </c>
      <c r="G1790" s="130" t="s">
        <v>53</v>
      </c>
      <c r="H1790" s="130" t="s">
        <v>53</v>
      </c>
      <c r="I1790" s="130" t="s">
        <v>66</v>
      </c>
      <c r="J1790" s="130" t="s">
        <v>45</v>
      </c>
      <c r="K1790" s="130" t="s">
        <v>44</v>
      </c>
    </row>
    <row r="1791" spans="1:11" x14ac:dyDescent="0.35">
      <c r="A1791" s="130">
        <v>245</v>
      </c>
      <c r="B1791" s="130">
        <v>37</v>
      </c>
      <c r="C1791" s="130" t="s">
        <v>97</v>
      </c>
      <c r="D1791" s="130">
        <v>19642</v>
      </c>
      <c r="E1791" s="130" t="s">
        <v>224</v>
      </c>
      <c r="F1791" s="130">
        <v>1.6729562893196099</v>
      </c>
      <c r="G1791" s="130" t="s">
        <v>53</v>
      </c>
      <c r="H1791" s="130" t="s">
        <v>53</v>
      </c>
      <c r="I1791" s="130" t="s">
        <v>66</v>
      </c>
      <c r="J1791" s="130" t="s">
        <v>45</v>
      </c>
      <c r="K1791" s="130" t="s">
        <v>44</v>
      </c>
    </row>
    <row r="1792" spans="1:11" x14ac:dyDescent="0.35">
      <c r="A1792" s="130">
        <v>250</v>
      </c>
      <c r="B1792" s="130">
        <v>37</v>
      </c>
      <c r="C1792" s="130" t="s">
        <v>97</v>
      </c>
      <c r="D1792" s="130">
        <v>19814</v>
      </c>
      <c r="E1792" s="130" t="s">
        <v>224</v>
      </c>
      <c r="F1792" s="130">
        <v>1.6729562893196099</v>
      </c>
      <c r="G1792" s="130" t="s">
        <v>53</v>
      </c>
      <c r="H1792" s="130" t="s">
        <v>53</v>
      </c>
      <c r="I1792" s="130" t="s">
        <v>66</v>
      </c>
      <c r="J1792" s="130" t="s">
        <v>45</v>
      </c>
      <c r="K1792" s="130" t="s">
        <v>44</v>
      </c>
    </row>
    <row r="1793" spans="1:11" x14ac:dyDescent="0.35">
      <c r="A1793" s="130">
        <v>255</v>
      </c>
      <c r="B1793" s="130">
        <v>37</v>
      </c>
      <c r="C1793" s="130" t="s">
        <v>97</v>
      </c>
      <c r="D1793" s="130">
        <v>19451</v>
      </c>
      <c r="E1793" s="130" t="s">
        <v>224</v>
      </c>
      <c r="F1793" s="130">
        <v>1.6729562893196099</v>
      </c>
      <c r="G1793" s="130" t="s">
        <v>53</v>
      </c>
      <c r="H1793" s="130" t="s">
        <v>53</v>
      </c>
      <c r="I1793" s="130" t="s">
        <v>66</v>
      </c>
      <c r="J1793" s="130" t="s">
        <v>45</v>
      </c>
      <c r="K1793" s="130" t="s">
        <v>44</v>
      </c>
    </row>
    <row r="1794" spans="1:11" x14ac:dyDescent="0.35">
      <c r="A1794" s="130">
        <v>260</v>
      </c>
      <c r="B1794" s="130">
        <v>37</v>
      </c>
      <c r="C1794" s="130" t="s">
        <v>97</v>
      </c>
      <c r="D1794" s="130">
        <v>19466</v>
      </c>
      <c r="E1794" s="130" t="s">
        <v>224</v>
      </c>
      <c r="F1794" s="130">
        <v>1.6729562893196099</v>
      </c>
      <c r="G1794" s="130" t="s">
        <v>53</v>
      </c>
      <c r="H1794" s="130" t="s">
        <v>53</v>
      </c>
      <c r="I1794" s="130" t="s">
        <v>66</v>
      </c>
      <c r="J1794" s="130" t="s">
        <v>45</v>
      </c>
      <c r="K1794" s="130" t="s">
        <v>44</v>
      </c>
    </row>
    <row r="1795" spans="1:11" x14ac:dyDescent="0.35">
      <c r="A1795" s="130">
        <v>265</v>
      </c>
      <c r="B1795" s="130">
        <v>37</v>
      </c>
      <c r="C1795" s="130" t="s">
        <v>97</v>
      </c>
      <c r="D1795" s="130">
        <v>19691</v>
      </c>
      <c r="E1795" s="130" t="s">
        <v>224</v>
      </c>
      <c r="F1795" s="130">
        <v>1.6729562893196099</v>
      </c>
      <c r="G1795" s="130" t="s">
        <v>53</v>
      </c>
      <c r="H1795" s="130" t="s">
        <v>53</v>
      </c>
      <c r="I1795" s="130" t="s">
        <v>66</v>
      </c>
      <c r="J1795" s="130" t="s">
        <v>45</v>
      </c>
      <c r="K1795" s="130" t="s">
        <v>44</v>
      </c>
    </row>
    <row r="1796" spans="1:11" x14ac:dyDescent="0.35">
      <c r="A1796" s="130">
        <v>270</v>
      </c>
      <c r="B1796" s="130">
        <v>37</v>
      </c>
      <c r="C1796" s="130" t="s">
        <v>97</v>
      </c>
      <c r="D1796" s="130">
        <v>19611</v>
      </c>
      <c r="E1796" s="130" t="s">
        <v>224</v>
      </c>
      <c r="F1796" s="130">
        <v>1.6729562893196099</v>
      </c>
      <c r="G1796" s="130" t="s">
        <v>53</v>
      </c>
      <c r="H1796" s="130" t="s">
        <v>53</v>
      </c>
      <c r="I1796" s="130" t="s">
        <v>66</v>
      </c>
      <c r="J1796" s="130" t="s">
        <v>45</v>
      </c>
      <c r="K1796" s="130" t="s">
        <v>44</v>
      </c>
    </row>
    <row r="1797" spans="1:11" x14ac:dyDescent="0.35">
      <c r="A1797" s="130">
        <v>275</v>
      </c>
      <c r="B1797" s="130">
        <v>37</v>
      </c>
      <c r="C1797" s="130" t="s">
        <v>97</v>
      </c>
      <c r="D1797" s="130">
        <v>19736</v>
      </c>
      <c r="E1797" s="130" t="s">
        <v>224</v>
      </c>
      <c r="F1797" s="130">
        <v>1.6729562893196099</v>
      </c>
      <c r="G1797" s="130" t="s">
        <v>53</v>
      </c>
      <c r="H1797" s="130" t="s">
        <v>53</v>
      </c>
      <c r="I1797" s="130" t="s">
        <v>66</v>
      </c>
      <c r="J1797" s="130" t="s">
        <v>45</v>
      </c>
      <c r="K1797" s="130" t="s">
        <v>44</v>
      </c>
    </row>
    <row r="1798" spans="1:11" x14ac:dyDescent="0.35">
      <c r="A1798" s="130">
        <v>280</v>
      </c>
      <c r="B1798" s="130">
        <v>37</v>
      </c>
      <c r="C1798" s="130" t="s">
        <v>97</v>
      </c>
      <c r="D1798" s="130">
        <v>19581</v>
      </c>
      <c r="E1798" s="130" t="s">
        <v>224</v>
      </c>
      <c r="F1798" s="130">
        <v>1.6729562893196099</v>
      </c>
      <c r="G1798" s="130" t="s">
        <v>53</v>
      </c>
      <c r="H1798" s="130" t="s">
        <v>53</v>
      </c>
      <c r="I1798" s="130" t="s">
        <v>66</v>
      </c>
      <c r="J1798" s="130" t="s">
        <v>45</v>
      </c>
      <c r="K1798" s="130" t="s">
        <v>44</v>
      </c>
    </row>
    <row r="1799" spans="1:11" x14ac:dyDescent="0.35">
      <c r="A1799" s="130">
        <v>285</v>
      </c>
      <c r="B1799" s="130">
        <v>37</v>
      </c>
      <c r="C1799" s="130" t="s">
        <v>97</v>
      </c>
      <c r="D1799" s="130">
        <v>19409</v>
      </c>
      <c r="E1799" s="130" t="s">
        <v>224</v>
      </c>
      <c r="F1799" s="130">
        <v>1.6729562893196099</v>
      </c>
      <c r="G1799" s="130" t="s">
        <v>53</v>
      </c>
      <c r="H1799" s="130" t="s">
        <v>53</v>
      </c>
      <c r="I1799" s="130" t="s">
        <v>66</v>
      </c>
      <c r="J1799" s="130" t="s">
        <v>45</v>
      </c>
      <c r="K1799" s="130" t="s">
        <v>44</v>
      </c>
    </row>
    <row r="1800" spans="1:11" x14ac:dyDescent="0.35">
      <c r="A1800" s="130">
        <v>290</v>
      </c>
      <c r="B1800" s="130">
        <v>37</v>
      </c>
      <c r="C1800" s="130" t="s">
        <v>97</v>
      </c>
      <c r="D1800" s="130">
        <v>19287</v>
      </c>
      <c r="E1800" s="130" t="s">
        <v>224</v>
      </c>
      <c r="F1800" s="130">
        <v>1.6729562893196099</v>
      </c>
      <c r="G1800" s="130" t="s">
        <v>53</v>
      </c>
      <c r="H1800" s="130" t="s">
        <v>53</v>
      </c>
      <c r="I1800" s="130" t="s">
        <v>66</v>
      </c>
      <c r="J1800" s="130" t="s">
        <v>45</v>
      </c>
      <c r="K1800" s="130" t="s">
        <v>44</v>
      </c>
    </row>
    <row r="1801" spans="1:11" x14ac:dyDescent="0.35">
      <c r="A1801" s="130">
        <v>295</v>
      </c>
      <c r="B1801" s="130">
        <v>37</v>
      </c>
      <c r="C1801" s="130" t="s">
        <v>97</v>
      </c>
      <c r="D1801" s="130">
        <v>19628</v>
      </c>
      <c r="E1801" s="130" t="s">
        <v>224</v>
      </c>
      <c r="F1801" s="130">
        <v>1.6729562893196099</v>
      </c>
      <c r="G1801" s="130" t="s">
        <v>53</v>
      </c>
      <c r="H1801" s="130" t="s">
        <v>53</v>
      </c>
      <c r="I1801" s="130" t="s">
        <v>66</v>
      </c>
      <c r="J1801" s="130" t="s">
        <v>45</v>
      </c>
      <c r="K1801" s="130" t="s">
        <v>44</v>
      </c>
    </row>
    <row r="1802" spans="1:11" x14ac:dyDescent="0.35">
      <c r="A1802" s="130">
        <v>300</v>
      </c>
      <c r="B1802" s="130">
        <v>37</v>
      </c>
      <c r="C1802" s="130" t="s">
        <v>97</v>
      </c>
      <c r="D1802" s="130">
        <v>19455</v>
      </c>
      <c r="E1802" s="130" t="s">
        <v>224</v>
      </c>
      <c r="F1802" s="130">
        <v>1.6729562893196099</v>
      </c>
      <c r="G1802" s="130" t="s">
        <v>53</v>
      </c>
      <c r="H1802" s="130" t="s">
        <v>53</v>
      </c>
      <c r="I1802" s="130" t="s">
        <v>66</v>
      </c>
      <c r="J1802" s="130" t="s">
        <v>45</v>
      </c>
      <c r="K1802" s="130" t="s">
        <v>44</v>
      </c>
    </row>
    <row r="1803" spans="1:11" x14ac:dyDescent="0.35">
      <c r="A1803" s="130">
        <v>305</v>
      </c>
      <c r="B1803" s="130">
        <v>37</v>
      </c>
      <c r="C1803" s="130" t="s">
        <v>97</v>
      </c>
      <c r="D1803" s="130">
        <v>19619</v>
      </c>
      <c r="E1803" s="130" t="s">
        <v>224</v>
      </c>
      <c r="F1803" s="130">
        <v>1.6729562893196099</v>
      </c>
      <c r="G1803" s="130" t="s">
        <v>53</v>
      </c>
      <c r="H1803" s="130" t="s">
        <v>53</v>
      </c>
      <c r="I1803" s="130" t="s">
        <v>66</v>
      </c>
      <c r="J1803" s="130" t="s">
        <v>45</v>
      </c>
      <c r="K1803" s="130" t="s">
        <v>44</v>
      </c>
    </row>
    <row r="1804" spans="1:11" x14ac:dyDescent="0.35">
      <c r="A1804" s="130">
        <v>310</v>
      </c>
      <c r="B1804" s="130">
        <v>37</v>
      </c>
      <c r="C1804" s="130" t="s">
        <v>97</v>
      </c>
      <c r="D1804" s="130">
        <v>19519</v>
      </c>
      <c r="E1804" s="130" t="s">
        <v>224</v>
      </c>
      <c r="F1804" s="130">
        <v>1.6729562893196099</v>
      </c>
      <c r="G1804" s="130" t="s">
        <v>53</v>
      </c>
      <c r="H1804" s="130" t="s">
        <v>53</v>
      </c>
      <c r="I1804" s="130" t="s">
        <v>66</v>
      </c>
      <c r="J1804" s="130" t="s">
        <v>45</v>
      </c>
      <c r="K1804" s="130" t="s">
        <v>44</v>
      </c>
    </row>
    <row r="1805" spans="1:11" x14ac:dyDescent="0.35">
      <c r="A1805" s="130">
        <v>315</v>
      </c>
      <c r="B1805" s="130">
        <v>37.1</v>
      </c>
      <c r="C1805" s="130" t="s">
        <v>97</v>
      </c>
      <c r="D1805" s="130">
        <v>19327</v>
      </c>
      <c r="E1805" s="130" t="s">
        <v>224</v>
      </c>
      <c r="F1805" s="130">
        <v>1.6729562893196099</v>
      </c>
      <c r="G1805" s="130" t="s">
        <v>53</v>
      </c>
      <c r="H1805" s="130" t="s">
        <v>53</v>
      </c>
      <c r="I1805" s="130" t="s">
        <v>66</v>
      </c>
      <c r="J1805" s="130" t="s">
        <v>45</v>
      </c>
      <c r="K1805" s="130" t="s">
        <v>44</v>
      </c>
    </row>
    <row r="1806" spans="1:11" x14ac:dyDescent="0.35">
      <c r="A1806" s="130">
        <v>320</v>
      </c>
      <c r="B1806" s="130">
        <v>37</v>
      </c>
      <c r="C1806" s="130" t="s">
        <v>97</v>
      </c>
      <c r="D1806" s="130">
        <v>19486</v>
      </c>
      <c r="E1806" s="130" t="s">
        <v>224</v>
      </c>
      <c r="F1806" s="130">
        <v>1.6729562893196099</v>
      </c>
      <c r="G1806" s="130" t="s">
        <v>53</v>
      </c>
      <c r="H1806" s="130" t="s">
        <v>53</v>
      </c>
      <c r="I1806" s="130" t="s">
        <v>66</v>
      </c>
      <c r="J1806" s="130" t="s">
        <v>45</v>
      </c>
      <c r="K1806" s="130" t="s">
        <v>44</v>
      </c>
    </row>
    <row r="1807" spans="1:11" x14ac:dyDescent="0.35">
      <c r="A1807" s="130">
        <v>325</v>
      </c>
      <c r="B1807" s="130">
        <v>37</v>
      </c>
      <c r="C1807" s="130" t="s">
        <v>97</v>
      </c>
      <c r="D1807" s="130">
        <v>19452</v>
      </c>
      <c r="E1807" s="130" t="s">
        <v>224</v>
      </c>
      <c r="F1807" s="130">
        <v>1.6729562893196099</v>
      </c>
      <c r="G1807" s="130" t="s">
        <v>53</v>
      </c>
      <c r="H1807" s="130" t="s">
        <v>53</v>
      </c>
      <c r="I1807" s="130" t="s">
        <v>66</v>
      </c>
      <c r="J1807" s="130" t="s">
        <v>45</v>
      </c>
      <c r="K1807" s="130" t="s">
        <v>44</v>
      </c>
    </row>
    <row r="1808" spans="1:11" x14ac:dyDescent="0.35">
      <c r="A1808" s="130">
        <v>330</v>
      </c>
      <c r="B1808" s="130">
        <v>37</v>
      </c>
      <c r="C1808" s="130" t="s">
        <v>97</v>
      </c>
      <c r="D1808" s="130">
        <v>19234</v>
      </c>
      <c r="E1808" s="130" t="s">
        <v>224</v>
      </c>
      <c r="F1808" s="130">
        <v>1.6729562893196099</v>
      </c>
      <c r="G1808" s="130" t="s">
        <v>53</v>
      </c>
      <c r="H1808" s="130" t="s">
        <v>53</v>
      </c>
      <c r="I1808" s="130" t="s">
        <v>66</v>
      </c>
      <c r="J1808" s="130" t="s">
        <v>45</v>
      </c>
      <c r="K1808" s="130" t="s">
        <v>44</v>
      </c>
    </row>
    <row r="1809" spans="1:11" x14ac:dyDescent="0.35">
      <c r="A1809" s="130">
        <v>335</v>
      </c>
      <c r="B1809" s="130">
        <v>37</v>
      </c>
      <c r="C1809" s="130" t="s">
        <v>97</v>
      </c>
      <c r="D1809" s="130">
        <v>19331</v>
      </c>
      <c r="E1809" s="130" t="s">
        <v>224</v>
      </c>
      <c r="F1809" s="130">
        <v>1.6729562893196099</v>
      </c>
      <c r="G1809" s="130" t="s">
        <v>53</v>
      </c>
      <c r="H1809" s="130" t="s">
        <v>53</v>
      </c>
      <c r="I1809" s="130" t="s">
        <v>66</v>
      </c>
      <c r="J1809" s="130" t="s">
        <v>45</v>
      </c>
      <c r="K1809" s="130" t="s">
        <v>44</v>
      </c>
    </row>
    <row r="1810" spans="1:11" x14ac:dyDescent="0.35">
      <c r="A1810" s="130">
        <v>340</v>
      </c>
      <c r="B1810" s="130">
        <v>37</v>
      </c>
      <c r="C1810" s="130" t="s">
        <v>97</v>
      </c>
      <c r="D1810" s="130">
        <v>19603</v>
      </c>
      <c r="E1810" s="130" t="s">
        <v>224</v>
      </c>
      <c r="F1810" s="130">
        <v>1.6729562893196099</v>
      </c>
      <c r="G1810" s="130" t="s">
        <v>53</v>
      </c>
      <c r="H1810" s="130" t="s">
        <v>53</v>
      </c>
      <c r="I1810" s="130" t="s">
        <v>66</v>
      </c>
      <c r="J1810" s="130" t="s">
        <v>45</v>
      </c>
      <c r="K1810" s="130" t="s">
        <v>44</v>
      </c>
    </row>
    <row r="1811" spans="1:11" x14ac:dyDescent="0.35">
      <c r="A1811" s="130">
        <v>345</v>
      </c>
      <c r="B1811" s="130">
        <v>37</v>
      </c>
      <c r="C1811" s="130" t="s">
        <v>97</v>
      </c>
      <c r="D1811" s="130">
        <v>19605</v>
      </c>
      <c r="E1811" s="130" t="s">
        <v>224</v>
      </c>
      <c r="F1811" s="130">
        <v>1.6729562893196099</v>
      </c>
      <c r="G1811" s="130" t="s">
        <v>53</v>
      </c>
      <c r="H1811" s="130" t="s">
        <v>53</v>
      </c>
      <c r="I1811" s="130" t="s">
        <v>66</v>
      </c>
      <c r="J1811" s="130" t="s">
        <v>45</v>
      </c>
      <c r="K1811" s="130" t="s">
        <v>44</v>
      </c>
    </row>
    <row r="1812" spans="1:11" x14ac:dyDescent="0.35">
      <c r="A1812" s="130">
        <v>350</v>
      </c>
      <c r="B1812" s="130">
        <v>37</v>
      </c>
      <c r="C1812" s="130" t="s">
        <v>97</v>
      </c>
      <c r="D1812" s="130">
        <v>19363</v>
      </c>
      <c r="E1812" s="130" t="s">
        <v>224</v>
      </c>
      <c r="F1812" s="130">
        <v>1.6729562893196099</v>
      </c>
      <c r="G1812" s="130" t="s">
        <v>53</v>
      </c>
      <c r="H1812" s="130" t="s">
        <v>53</v>
      </c>
      <c r="I1812" s="130" t="s">
        <v>66</v>
      </c>
      <c r="J1812" s="130" t="s">
        <v>45</v>
      </c>
      <c r="K1812" s="130" t="s">
        <v>44</v>
      </c>
    </row>
    <row r="1813" spans="1:11" x14ac:dyDescent="0.35">
      <c r="A1813" s="130">
        <v>355</v>
      </c>
      <c r="B1813" s="130">
        <v>37</v>
      </c>
      <c r="C1813" s="130" t="s">
        <v>97</v>
      </c>
      <c r="D1813" s="130">
        <v>19251</v>
      </c>
      <c r="E1813" s="130" t="s">
        <v>224</v>
      </c>
      <c r="F1813" s="130">
        <v>1.6729562893196099</v>
      </c>
      <c r="G1813" s="130" t="s">
        <v>53</v>
      </c>
      <c r="H1813" s="130" t="s">
        <v>53</v>
      </c>
      <c r="I1813" s="130" t="s">
        <v>66</v>
      </c>
      <c r="J1813" s="130" t="s">
        <v>45</v>
      </c>
      <c r="K1813" s="130" t="s">
        <v>44</v>
      </c>
    </row>
    <row r="1814" spans="1:11" x14ac:dyDescent="0.35">
      <c r="A1814" s="130">
        <v>360</v>
      </c>
      <c r="B1814" s="130">
        <v>37</v>
      </c>
      <c r="C1814" s="130" t="s">
        <v>97</v>
      </c>
      <c r="D1814" s="130">
        <v>19330</v>
      </c>
      <c r="E1814" s="130" t="s">
        <v>224</v>
      </c>
      <c r="F1814" s="130">
        <v>1.6729562893196099</v>
      </c>
      <c r="G1814" s="130" t="s">
        <v>53</v>
      </c>
      <c r="H1814" s="130" t="s">
        <v>53</v>
      </c>
      <c r="I1814" s="130" t="s">
        <v>66</v>
      </c>
      <c r="J1814" s="130" t="s">
        <v>45</v>
      </c>
      <c r="K1814" s="130" t="s">
        <v>44</v>
      </c>
    </row>
    <row r="1815" spans="1:11" x14ac:dyDescent="0.35">
      <c r="A1815" s="130">
        <v>365</v>
      </c>
      <c r="B1815" s="130">
        <v>37</v>
      </c>
      <c r="C1815" s="130" t="s">
        <v>97</v>
      </c>
      <c r="D1815" s="130">
        <v>19181</v>
      </c>
      <c r="E1815" s="130" t="s">
        <v>224</v>
      </c>
      <c r="F1815" s="130">
        <v>1.6729562893196099</v>
      </c>
      <c r="G1815" s="130" t="s">
        <v>53</v>
      </c>
      <c r="H1815" s="130" t="s">
        <v>53</v>
      </c>
      <c r="I1815" s="130" t="s">
        <v>66</v>
      </c>
      <c r="J1815" s="130" t="s">
        <v>45</v>
      </c>
      <c r="K1815" s="130" t="s">
        <v>44</v>
      </c>
    </row>
    <row r="1816" spans="1:11" x14ac:dyDescent="0.35">
      <c r="A1816" s="130">
        <v>370</v>
      </c>
      <c r="B1816" s="130">
        <v>37</v>
      </c>
      <c r="C1816" s="130" t="s">
        <v>97</v>
      </c>
      <c r="D1816" s="130">
        <v>19265</v>
      </c>
      <c r="E1816" s="130" t="s">
        <v>224</v>
      </c>
      <c r="F1816" s="130">
        <v>1.6729562893196099</v>
      </c>
      <c r="G1816" s="130" t="s">
        <v>53</v>
      </c>
      <c r="H1816" s="130" t="s">
        <v>53</v>
      </c>
      <c r="I1816" s="130" t="s">
        <v>66</v>
      </c>
      <c r="J1816" s="130" t="s">
        <v>45</v>
      </c>
      <c r="K1816" s="130" t="s">
        <v>44</v>
      </c>
    </row>
    <row r="1817" spans="1:11" x14ac:dyDescent="0.35">
      <c r="A1817" s="130">
        <v>375</v>
      </c>
      <c r="B1817" s="130">
        <v>37</v>
      </c>
      <c r="C1817" s="130" t="s">
        <v>97</v>
      </c>
      <c r="D1817" s="130">
        <v>19276</v>
      </c>
      <c r="E1817" s="130" t="s">
        <v>224</v>
      </c>
      <c r="F1817" s="130">
        <v>1.6729562893196099</v>
      </c>
      <c r="G1817" s="130" t="s">
        <v>53</v>
      </c>
      <c r="H1817" s="130" t="s">
        <v>53</v>
      </c>
      <c r="I1817" s="130" t="s">
        <v>66</v>
      </c>
      <c r="J1817" s="130" t="s">
        <v>45</v>
      </c>
      <c r="K1817" s="130" t="s">
        <v>44</v>
      </c>
    </row>
    <row r="1818" spans="1:11" x14ac:dyDescent="0.35">
      <c r="A1818" s="130">
        <v>380</v>
      </c>
      <c r="B1818" s="130">
        <v>37</v>
      </c>
      <c r="C1818" s="130" t="s">
        <v>97</v>
      </c>
      <c r="D1818" s="130">
        <v>18970</v>
      </c>
      <c r="E1818" s="130" t="s">
        <v>224</v>
      </c>
      <c r="F1818" s="130">
        <v>1.6729562893196099</v>
      </c>
      <c r="G1818" s="130" t="s">
        <v>53</v>
      </c>
      <c r="H1818" s="130" t="s">
        <v>53</v>
      </c>
      <c r="I1818" s="130" t="s">
        <v>66</v>
      </c>
      <c r="J1818" s="130" t="s">
        <v>45</v>
      </c>
      <c r="K1818" s="130" t="s">
        <v>44</v>
      </c>
    </row>
    <row r="1819" spans="1:11" x14ac:dyDescent="0.35">
      <c r="A1819" s="130">
        <v>385</v>
      </c>
      <c r="B1819" s="130">
        <v>37</v>
      </c>
      <c r="C1819" s="130" t="s">
        <v>97</v>
      </c>
      <c r="D1819" s="130">
        <v>19460</v>
      </c>
      <c r="E1819" s="130" t="s">
        <v>224</v>
      </c>
      <c r="F1819" s="130">
        <v>1.6729562893196099</v>
      </c>
      <c r="G1819" s="130" t="s">
        <v>53</v>
      </c>
      <c r="H1819" s="130" t="s">
        <v>53</v>
      </c>
      <c r="I1819" s="130" t="s">
        <v>66</v>
      </c>
      <c r="J1819" s="130" t="s">
        <v>45</v>
      </c>
      <c r="K1819" s="130" t="s">
        <v>44</v>
      </c>
    </row>
    <row r="1820" spans="1:11" x14ac:dyDescent="0.35">
      <c r="A1820" s="130">
        <v>390</v>
      </c>
      <c r="B1820" s="130">
        <v>37</v>
      </c>
      <c r="C1820" s="130" t="s">
        <v>97</v>
      </c>
      <c r="D1820" s="130">
        <v>19330</v>
      </c>
      <c r="E1820" s="130" t="s">
        <v>224</v>
      </c>
      <c r="F1820" s="130">
        <v>1.6729562893196099</v>
      </c>
      <c r="G1820" s="130" t="s">
        <v>53</v>
      </c>
      <c r="H1820" s="130" t="s">
        <v>53</v>
      </c>
      <c r="I1820" s="130" t="s">
        <v>66</v>
      </c>
      <c r="J1820" s="130" t="s">
        <v>45</v>
      </c>
      <c r="K1820" s="130" t="s">
        <v>44</v>
      </c>
    </row>
    <row r="1821" spans="1:11" x14ac:dyDescent="0.35">
      <c r="A1821" s="130">
        <v>395</v>
      </c>
      <c r="B1821" s="130">
        <v>37</v>
      </c>
      <c r="C1821" s="130" t="s">
        <v>97</v>
      </c>
      <c r="D1821" s="130">
        <v>19482</v>
      </c>
      <c r="E1821" s="130" t="s">
        <v>224</v>
      </c>
      <c r="F1821" s="130">
        <v>1.6729562893196099</v>
      </c>
      <c r="G1821" s="130" t="s">
        <v>53</v>
      </c>
      <c r="H1821" s="130" t="s">
        <v>53</v>
      </c>
      <c r="I1821" s="130" t="s">
        <v>66</v>
      </c>
      <c r="J1821" s="130" t="s">
        <v>45</v>
      </c>
      <c r="K1821" s="130" t="s">
        <v>44</v>
      </c>
    </row>
    <row r="1822" spans="1:11" x14ac:dyDescent="0.35">
      <c r="A1822" s="130">
        <v>400</v>
      </c>
      <c r="B1822" s="130">
        <v>37</v>
      </c>
      <c r="C1822" s="130" t="s">
        <v>97</v>
      </c>
      <c r="D1822" s="130">
        <v>19296</v>
      </c>
      <c r="E1822" s="130" t="s">
        <v>224</v>
      </c>
      <c r="F1822" s="130">
        <v>1.6729562893196099</v>
      </c>
      <c r="G1822" s="130" t="s">
        <v>53</v>
      </c>
      <c r="H1822" s="130" t="s">
        <v>53</v>
      </c>
      <c r="I1822" s="130" t="s">
        <v>66</v>
      </c>
      <c r="J1822" s="130" t="s">
        <v>45</v>
      </c>
      <c r="K1822" s="130" t="s">
        <v>44</v>
      </c>
    </row>
    <row r="1823" spans="1:11" x14ac:dyDescent="0.35">
      <c r="A1823" s="130">
        <v>405</v>
      </c>
      <c r="B1823" s="130">
        <v>37</v>
      </c>
      <c r="C1823" s="130" t="s">
        <v>97</v>
      </c>
      <c r="D1823" s="130">
        <v>19251</v>
      </c>
      <c r="E1823" s="130" t="s">
        <v>224</v>
      </c>
      <c r="F1823" s="130">
        <v>1.6729562893196099</v>
      </c>
      <c r="G1823" s="130" t="s">
        <v>53</v>
      </c>
      <c r="H1823" s="130" t="s">
        <v>53</v>
      </c>
      <c r="I1823" s="130" t="s">
        <v>66</v>
      </c>
      <c r="J1823" s="130" t="s">
        <v>45</v>
      </c>
      <c r="K1823" s="130" t="s">
        <v>44</v>
      </c>
    </row>
    <row r="1824" spans="1:11" x14ac:dyDescent="0.35">
      <c r="A1824" s="130">
        <v>410</v>
      </c>
      <c r="B1824" s="130">
        <v>37</v>
      </c>
      <c r="C1824" s="130" t="s">
        <v>97</v>
      </c>
      <c r="D1824" s="130">
        <v>19332</v>
      </c>
      <c r="E1824" s="130" t="s">
        <v>224</v>
      </c>
      <c r="F1824" s="130">
        <v>1.6729562893196099</v>
      </c>
      <c r="G1824" s="130" t="s">
        <v>53</v>
      </c>
      <c r="H1824" s="130" t="s">
        <v>53</v>
      </c>
      <c r="I1824" s="130" t="s">
        <v>66</v>
      </c>
      <c r="J1824" s="130" t="s">
        <v>45</v>
      </c>
      <c r="K1824" s="130" t="s">
        <v>44</v>
      </c>
    </row>
    <row r="1825" spans="1:11" x14ac:dyDescent="0.35">
      <c r="A1825" s="130">
        <v>415</v>
      </c>
      <c r="B1825" s="130">
        <v>37</v>
      </c>
      <c r="C1825" s="130" t="s">
        <v>97</v>
      </c>
      <c r="D1825" s="130">
        <v>19284</v>
      </c>
      <c r="E1825" s="130" t="s">
        <v>224</v>
      </c>
      <c r="F1825" s="130">
        <v>1.6729562893196099</v>
      </c>
      <c r="G1825" s="130" t="s">
        <v>53</v>
      </c>
      <c r="H1825" s="130" t="s">
        <v>53</v>
      </c>
      <c r="I1825" s="130" t="s">
        <v>66</v>
      </c>
      <c r="J1825" s="130" t="s">
        <v>45</v>
      </c>
      <c r="K1825" s="130" t="s">
        <v>44</v>
      </c>
    </row>
    <row r="1826" spans="1:11" x14ac:dyDescent="0.35">
      <c r="A1826" s="130">
        <v>420</v>
      </c>
      <c r="B1826" s="130">
        <v>37</v>
      </c>
      <c r="C1826" s="130" t="s">
        <v>97</v>
      </c>
      <c r="D1826" s="130">
        <v>19513</v>
      </c>
      <c r="E1826" s="130" t="s">
        <v>224</v>
      </c>
      <c r="F1826" s="130">
        <v>1.6729562893196099</v>
      </c>
      <c r="G1826" s="130" t="s">
        <v>53</v>
      </c>
      <c r="H1826" s="130" t="s">
        <v>53</v>
      </c>
      <c r="I1826" s="130" t="s">
        <v>66</v>
      </c>
      <c r="J1826" s="130" t="s">
        <v>45</v>
      </c>
      <c r="K1826" s="130" t="s">
        <v>44</v>
      </c>
    </row>
    <row r="1827" spans="1:11" x14ac:dyDescent="0.35">
      <c r="A1827" s="130">
        <v>425</v>
      </c>
      <c r="B1827" s="130">
        <v>37</v>
      </c>
      <c r="C1827" s="130" t="s">
        <v>97</v>
      </c>
      <c r="D1827" s="130">
        <v>19159</v>
      </c>
      <c r="E1827" s="130" t="s">
        <v>224</v>
      </c>
      <c r="F1827" s="130">
        <v>1.6729562893196099</v>
      </c>
      <c r="G1827" s="130" t="s">
        <v>53</v>
      </c>
      <c r="H1827" s="130" t="s">
        <v>53</v>
      </c>
      <c r="I1827" s="130" t="s">
        <v>66</v>
      </c>
      <c r="J1827" s="130" t="s">
        <v>45</v>
      </c>
      <c r="K1827" s="130" t="s">
        <v>44</v>
      </c>
    </row>
    <row r="1828" spans="1:11" x14ac:dyDescent="0.35">
      <c r="A1828" s="130">
        <v>430</v>
      </c>
      <c r="B1828" s="130">
        <v>37</v>
      </c>
      <c r="C1828" s="130" t="s">
        <v>97</v>
      </c>
      <c r="D1828" s="130">
        <v>19334</v>
      </c>
      <c r="E1828" s="130" t="s">
        <v>224</v>
      </c>
      <c r="F1828" s="130">
        <v>1.6729562893196099</v>
      </c>
      <c r="G1828" s="130" t="s">
        <v>53</v>
      </c>
      <c r="H1828" s="130" t="s">
        <v>53</v>
      </c>
      <c r="I1828" s="130" t="s">
        <v>66</v>
      </c>
      <c r="J1828" s="130" t="s">
        <v>45</v>
      </c>
      <c r="K1828" s="130" t="s">
        <v>44</v>
      </c>
    </row>
    <row r="1829" spans="1:11" x14ac:dyDescent="0.35">
      <c r="A1829" s="130">
        <v>435</v>
      </c>
      <c r="B1829" s="130">
        <v>37.1</v>
      </c>
      <c r="C1829" s="130" t="s">
        <v>97</v>
      </c>
      <c r="D1829" s="130">
        <v>19280</v>
      </c>
      <c r="E1829" s="130" t="s">
        <v>224</v>
      </c>
      <c r="F1829" s="130">
        <v>1.6729562893196099</v>
      </c>
      <c r="G1829" s="130" t="s">
        <v>53</v>
      </c>
      <c r="H1829" s="130" t="s">
        <v>53</v>
      </c>
      <c r="I1829" s="130" t="s">
        <v>66</v>
      </c>
      <c r="J1829" s="130" t="s">
        <v>45</v>
      </c>
      <c r="K1829" s="130" t="s">
        <v>44</v>
      </c>
    </row>
    <row r="1830" spans="1:11" x14ac:dyDescent="0.35">
      <c r="A1830" s="130">
        <v>440</v>
      </c>
      <c r="B1830" s="130">
        <v>37</v>
      </c>
      <c r="C1830" s="130" t="s">
        <v>97</v>
      </c>
      <c r="D1830" s="130">
        <v>19567</v>
      </c>
      <c r="E1830" s="130" t="s">
        <v>224</v>
      </c>
      <c r="F1830" s="130">
        <v>1.6729562893196099</v>
      </c>
      <c r="G1830" s="130" t="s">
        <v>53</v>
      </c>
      <c r="H1830" s="130" t="s">
        <v>53</v>
      </c>
      <c r="I1830" s="130" t="s">
        <v>66</v>
      </c>
      <c r="J1830" s="130" t="s">
        <v>45</v>
      </c>
      <c r="K1830" s="130" t="s">
        <v>44</v>
      </c>
    </row>
    <row r="1831" spans="1:11" x14ac:dyDescent="0.35">
      <c r="A1831" s="130">
        <v>445</v>
      </c>
      <c r="B1831" s="130">
        <v>37</v>
      </c>
      <c r="C1831" s="130" t="s">
        <v>97</v>
      </c>
      <c r="D1831" s="130">
        <v>19270</v>
      </c>
      <c r="E1831" s="130" t="s">
        <v>224</v>
      </c>
      <c r="F1831" s="130">
        <v>1.6729562893196099</v>
      </c>
      <c r="G1831" s="130" t="s">
        <v>53</v>
      </c>
      <c r="H1831" s="130" t="s">
        <v>53</v>
      </c>
      <c r="I1831" s="130" t="s">
        <v>66</v>
      </c>
      <c r="J1831" s="130" t="s">
        <v>45</v>
      </c>
      <c r="K1831" s="130" t="s">
        <v>44</v>
      </c>
    </row>
    <row r="1832" spans="1:11" x14ac:dyDescent="0.35">
      <c r="A1832" s="130">
        <v>450</v>
      </c>
      <c r="B1832" s="130">
        <v>37</v>
      </c>
      <c r="C1832" s="130" t="s">
        <v>97</v>
      </c>
      <c r="D1832" s="130">
        <v>19248</v>
      </c>
      <c r="E1832" s="130" t="s">
        <v>224</v>
      </c>
      <c r="F1832" s="130">
        <v>1.6729562893196099</v>
      </c>
      <c r="G1832" s="130" t="s">
        <v>53</v>
      </c>
      <c r="H1832" s="130" t="s">
        <v>53</v>
      </c>
      <c r="I1832" s="130" t="s">
        <v>66</v>
      </c>
      <c r="J1832" s="130" t="s">
        <v>45</v>
      </c>
      <c r="K1832" s="130" t="s">
        <v>44</v>
      </c>
    </row>
    <row r="1833" spans="1:11" x14ac:dyDescent="0.35">
      <c r="A1833" s="130">
        <v>455</v>
      </c>
      <c r="B1833" s="130">
        <v>37</v>
      </c>
      <c r="C1833" s="130" t="s">
        <v>97</v>
      </c>
      <c r="D1833" s="130">
        <v>19598</v>
      </c>
      <c r="E1833" s="130" t="s">
        <v>224</v>
      </c>
      <c r="F1833" s="130">
        <v>1.6729562893196099</v>
      </c>
      <c r="G1833" s="130" t="s">
        <v>53</v>
      </c>
      <c r="H1833" s="130" t="s">
        <v>53</v>
      </c>
      <c r="I1833" s="130" t="s">
        <v>66</v>
      </c>
      <c r="J1833" s="130" t="s">
        <v>45</v>
      </c>
      <c r="K1833" s="130" t="s">
        <v>44</v>
      </c>
    </row>
    <row r="1834" spans="1:11" x14ac:dyDescent="0.35">
      <c r="A1834" s="130">
        <v>460</v>
      </c>
      <c r="B1834" s="130">
        <v>37</v>
      </c>
      <c r="C1834" s="130" t="s">
        <v>97</v>
      </c>
      <c r="D1834" s="130">
        <v>19172</v>
      </c>
      <c r="E1834" s="130" t="s">
        <v>224</v>
      </c>
      <c r="F1834" s="130">
        <v>1.6729562893196099</v>
      </c>
      <c r="G1834" s="130" t="s">
        <v>53</v>
      </c>
      <c r="H1834" s="130" t="s">
        <v>53</v>
      </c>
      <c r="I1834" s="130" t="s">
        <v>66</v>
      </c>
      <c r="J1834" s="130" t="s">
        <v>45</v>
      </c>
      <c r="K1834" s="130" t="s">
        <v>44</v>
      </c>
    </row>
    <row r="1835" spans="1:11" x14ac:dyDescent="0.35">
      <c r="A1835" s="130">
        <v>465</v>
      </c>
      <c r="B1835" s="130">
        <v>37</v>
      </c>
      <c r="C1835" s="130" t="s">
        <v>97</v>
      </c>
      <c r="D1835" s="130">
        <v>19124</v>
      </c>
      <c r="E1835" s="130" t="s">
        <v>224</v>
      </c>
      <c r="F1835" s="130">
        <v>1.6729562893196099</v>
      </c>
      <c r="G1835" s="130" t="s">
        <v>53</v>
      </c>
      <c r="H1835" s="130" t="s">
        <v>53</v>
      </c>
      <c r="I1835" s="130" t="s">
        <v>66</v>
      </c>
      <c r="J1835" s="130" t="s">
        <v>45</v>
      </c>
      <c r="K1835" s="130" t="s">
        <v>44</v>
      </c>
    </row>
    <row r="1836" spans="1:11" x14ac:dyDescent="0.35">
      <c r="A1836" s="130">
        <v>470</v>
      </c>
      <c r="B1836" s="130">
        <v>37</v>
      </c>
      <c r="C1836" s="130" t="s">
        <v>97</v>
      </c>
      <c r="D1836" s="130">
        <v>19216</v>
      </c>
      <c r="E1836" s="130" t="s">
        <v>224</v>
      </c>
      <c r="F1836" s="130">
        <v>1.6729562893196099</v>
      </c>
      <c r="G1836" s="130" t="s">
        <v>53</v>
      </c>
      <c r="H1836" s="130" t="s">
        <v>53</v>
      </c>
      <c r="I1836" s="130" t="s">
        <v>66</v>
      </c>
      <c r="J1836" s="130" t="s">
        <v>45</v>
      </c>
      <c r="K1836" s="130" t="s">
        <v>44</v>
      </c>
    </row>
    <row r="1837" spans="1:11" x14ac:dyDescent="0.35">
      <c r="A1837" s="130">
        <v>475</v>
      </c>
      <c r="B1837" s="130">
        <v>37</v>
      </c>
      <c r="C1837" s="130" t="s">
        <v>97</v>
      </c>
      <c r="D1837" s="130">
        <v>19380</v>
      </c>
      <c r="E1837" s="130" t="s">
        <v>224</v>
      </c>
      <c r="F1837" s="130">
        <v>1.6729562893196099</v>
      </c>
      <c r="G1837" s="130" t="s">
        <v>53</v>
      </c>
      <c r="H1837" s="130" t="s">
        <v>53</v>
      </c>
      <c r="I1837" s="130" t="s">
        <v>66</v>
      </c>
      <c r="J1837" s="130" t="s">
        <v>45</v>
      </c>
      <c r="K1837" s="130" t="s">
        <v>44</v>
      </c>
    </row>
    <row r="1838" spans="1:11" x14ac:dyDescent="0.35">
      <c r="A1838" s="130">
        <v>480</v>
      </c>
      <c r="B1838" s="130">
        <v>37</v>
      </c>
      <c r="C1838" s="130" t="s">
        <v>97</v>
      </c>
      <c r="D1838" s="130">
        <v>19268</v>
      </c>
      <c r="E1838" s="130" t="s">
        <v>224</v>
      </c>
      <c r="F1838" s="130">
        <v>1.6729562893196099</v>
      </c>
      <c r="G1838" s="130" t="s">
        <v>53</v>
      </c>
      <c r="H1838" s="130" t="s">
        <v>53</v>
      </c>
      <c r="I1838" s="130" t="s">
        <v>66</v>
      </c>
      <c r="J1838" s="130" t="s">
        <v>45</v>
      </c>
      <c r="K1838" s="130" t="s">
        <v>44</v>
      </c>
    </row>
    <row r="1839" spans="1:11" x14ac:dyDescent="0.35">
      <c r="A1839" s="130">
        <v>485</v>
      </c>
      <c r="B1839" s="130">
        <v>37</v>
      </c>
      <c r="C1839" s="130" t="s">
        <v>97</v>
      </c>
      <c r="D1839" s="130">
        <v>19307</v>
      </c>
      <c r="E1839" s="130" t="s">
        <v>224</v>
      </c>
      <c r="F1839" s="130">
        <v>1.6729562893196099</v>
      </c>
      <c r="G1839" s="130" t="s">
        <v>53</v>
      </c>
      <c r="H1839" s="130" t="s">
        <v>53</v>
      </c>
      <c r="I1839" s="130" t="s">
        <v>66</v>
      </c>
      <c r="J1839" s="130" t="s">
        <v>45</v>
      </c>
      <c r="K1839" s="130" t="s">
        <v>44</v>
      </c>
    </row>
    <row r="1840" spans="1:11" x14ac:dyDescent="0.35">
      <c r="A1840" s="130">
        <v>490</v>
      </c>
      <c r="B1840" s="130">
        <v>37</v>
      </c>
      <c r="C1840" s="130" t="s">
        <v>97</v>
      </c>
      <c r="D1840" s="130">
        <v>19270</v>
      </c>
      <c r="E1840" s="130" t="s">
        <v>224</v>
      </c>
      <c r="F1840" s="130">
        <v>1.6729562893196099</v>
      </c>
      <c r="G1840" s="130" t="s">
        <v>53</v>
      </c>
      <c r="H1840" s="130" t="s">
        <v>53</v>
      </c>
      <c r="I1840" s="130" t="s">
        <v>66</v>
      </c>
      <c r="J1840" s="130" t="s">
        <v>45</v>
      </c>
      <c r="K1840" s="130" t="s">
        <v>44</v>
      </c>
    </row>
    <row r="1841" spans="1:11" x14ac:dyDescent="0.35">
      <c r="A1841" s="130">
        <v>495</v>
      </c>
      <c r="B1841" s="130">
        <v>37</v>
      </c>
      <c r="C1841" s="130" t="s">
        <v>97</v>
      </c>
      <c r="D1841" s="130">
        <v>19302</v>
      </c>
      <c r="E1841" s="130" t="s">
        <v>224</v>
      </c>
      <c r="F1841" s="130">
        <v>1.6729562893196099</v>
      </c>
      <c r="G1841" s="130" t="s">
        <v>53</v>
      </c>
      <c r="H1841" s="130" t="s">
        <v>53</v>
      </c>
      <c r="I1841" s="130" t="s">
        <v>66</v>
      </c>
      <c r="J1841" s="130" t="s">
        <v>45</v>
      </c>
      <c r="K1841" s="130" t="s">
        <v>44</v>
      </c>
    </row>
    <row r="1842" spans="1:11" x14ac:dyDescent="0.35">
      <c r="A1842" s="130">
        <v>500</v>
      </c>
      <c r="B1842" s="130">
        <v>37</v>
      </c>
      <c r="C1842" s="130" t="s">
        <v>97</v>
      </c>
      <c r="D1842" s="130">
        <v>19521</v>
      </c>
      <c r="E1842" s="130" t="s">
        <v>224</v>
      </c>
      <c r="F1842" s="130">
        <v>1.6729562893196099</v>
      </c>
      <c r="G1842" s="130" t="s">
        <v>53</v>
      </c>
      <c r="H1842" s="130" t="s">
        <v>53</v>
      </c>
      <c r="I1842" s="130" t="s">
        <v>66</v>
      </c>
      <c r="J1842" s="130" t="s">
        <v>45</v>
      </c>
      <c r="K1842" s="130" t="s">
        <v>44</v>
      </c>
    </row>
    <row r="1843" spans="1:11" x14ac:dyDescent="0.35">
      <c r="A1843" s="130">
        <v>505</v>
      </c>
      <c r="B1843" s="130">
        <v>37</v>
      </c>
      <c r="C1843" s="130" t="s">
        <v>97</v>
      </c>
      <c r="D1843" s="130">
        <v>19130</v>
      </c>
      <c r="E1843" s="130" t="s">
        <v>224</v>
      </c>
      <c r="F1843" s="130">
        <v>1.6729562893196099</v>
      </c>
      <c r="G1843" s="130" t="s">
        <v>53</v>
      </c>
      <c r="H1843" s="130" t="s">
        <v>53</v>
      </c>
      <c r="I1843" s="130" t="s">
        <v>66</v>
      </c>
      <c r="J1843" s="130" t="s">
        <v>45</v>
      </c>
      <c r="K1843" s="130" t="s">
        <v>44</v>
      </c>
    </row>
    <row r="1844" spans="1:11" x14ac:dyDescent="0.35">
      <c r="A1844" s="130">
        <v>510</v>
      </c>
      <c r="B1844" s="130">
        <v>37</v>
      </c>
      <c r="C1844" s="130" t="s">
        <v>97</v>
      </c>
      <c r="D1844" s="130">
        <v>19370</v>
      </c>
      <c r="E1844" s="130" t="s">
        <v>224</v>
      </c>
      <c r="F1844" s="130">
        <v>1.6729562893196099</v>
      </c>
      <c r="G1844" s="130" t="s">
        <v>53</v>
      </c>
      <c r="H1844" s="130" t="s">
        <v>53</v>
      </c>
      <c r="I1844" s="130" t="s">
        <v>66</v>
      </c>
      <c r="J1844" s="130" t="s">
        <v>45</v>
      </c>
      <c r="K1844" s="130" t="s">
        <v>44</v>
      </c>
    </row>
    <row r="1845" spans="1:11" x14ac:dyDescent="0.35">
      <c r="A1845" s="130">
        <v>515</v>
      </c>
      <c r="B1845" s="130">
        <v>37</v>
      </c>
      <c r="C1845" s="130" t="s">
        <v>97</v>
      </c>
      <c r="D1845" s="130">
        <v>19276</v>
      </c>
      <c r="E1845" s="130" t="s">
        <v>224</v>
      </c>
      <c r="F1845" s="130">
        <v>1.6729562893196099</v>
      </c>
      <c r="G1845" s="130" t="s">
        <v>53</v>
      </c>
      <c r="H1845" s="130" t="s">
        <v>53</v>
      </c>
      <c r="I1845" s="130" t="s">
        <v>66</v>
      </c>
      <c r="J1845" s="130" t="s">
        <v>45</v>
      </c>
      <c r="K1845" s="130" t="s">
        <v>44</v>
      </c>
    </row>
    <row r="1846" spans="1:11" x14ac:dyDescent="0.35">
      <c r="A1846" s="130">
        <v>520</v>
      </c>
      <c r="B1846" s="130">
        <v>37</v>
      </c>
      <c r="C1846" s="130" t="s">
        <v>97</v>
      </c>
      <c r="D1846" s="130">
        <v>19208</v>
      </c>
      <c r="E1846" s="130" t="s">
        <v>224</v>
      </c>
      <c r="F1846" s="130">
        <v>1.6729562893196099</v>
      </c>
      <c r="G1846" s="130" t="s">
        <v>53</v>
      </c>
      <c r="H1846" s="130" t="s">
        <v>53</v>
      </c>
      <c r="I1846" s="130" t="s">
        <v>66</v>
      </c>
      <c r="J1846" s="130" t="s">
        <v>45</v>
      </c>
      <c r="K1846" s="130" t="s">
        <v>44</v>
      </c>
    </row>
    <row r="1847" spans="1:11" x14ac:dyDescent="0.35">
      <c r="A1847" s="130">
        <v>525</v>
      </c>
      <c r="B1847" s="130">
        <v>37</v>
      </c>
      <c r="C1847" s="130" t="s">
        <v>97</v>
      </c>
      <c r="D1847" s="130">
        <v>19339</v>
      </c>
      <c r="E1847" s="130" t="s">
        <v>224</v>
      </c>
      <c r="F1847" s="130">
        <v>1.6729562893196099</v>
      </c>
      <c r="G1847" s="130" t="s">
        <v>53</v>
      </c>
      <c r="H1847" s="130" t="s">
        <v>53</v>
      </c>
      <c r="I1847" s="130" t="s">
        <v>66</v>
      </c>
      <c r="J1847" s="130" t="s">
        <v>45</v>
      </c>
      <c r="K1847" s="130" t="s">
        <v>44</v>
      </c>
    </row>
    <row r="1848" spans="1:11" x14ac:dyDescent="0.35">
      <c r="A1848" s="130">
        <v>530</v>
      </c>
      <c r="B1848" s="130">
        <v>37</v>
      </c>
      <c r="C1848" s="130" t="s">
        <v>97</v>
      </c>
      <c r="D1848" s="130">
        <v>19117</v>
      </c>
      <c r="E1848" s="130" t="s">
        <v>224</v>
      </c>
      <c r="F1848" s="130">
        <v>1.6729562893196099</v>
      </c>
      <c r="G1848" s="130" t="s">
        <v>53</v>
      </c>
      <c r="H1848" s="130" t="s">
        <v>53</v>
      </c>
      <c r="I1848" s="130" t="s">
        <v>66</v>
      </c>
      <c r="J1848" s="130" t="s">
        <v>45</v>
      </c>
      <c r="K1848" s="130" t="s">
        <v>44</v>
      </c>
    </row>
    <row r="1849" spans="1:11" x14ac:dyDescent="0.35">
      <c r="A1849" s="130">
        <v>535</v>
      </c>
      <c r="B1849" s="130">
        <v>37</v>
      </c>
      <c r="C1849" s="130" t="s">
        <v>97</v>
      </c>
      <c r="D1849" s="130">
        <v>19069</v>
      </c>
      <c r="E1849" s="130" t="s">
        <v>224</v>
      </c>
      <c r="F1849" s="130">
        <v>1.6729562893196099</v>
      </c>
      <c r="G1849" s="130" t="s">
        <v>53</v>
      </c>
      <c r="H1849" s="130" t="s">
        <v>53</v>
      </c>
      <c r="I1849" s="130" t="s">
        <v>66</v>
      </c>
      <c r="J1849" s="130" t="s">
        <v>45</v>
      </c>
      <c r="K1849" s="130" t="s">
        <v>44</v>
      </c>
    </row>
    <row r="1850" spans="1:11" x14ac:dyDescent="0.35">
      <c r="A1850" s="130">
        <v>540</v>
      </c>
      <c r="B1850" s="130">
        <v>37</v>
      </c>
      <c r="C1850" s="130" t="s">
        <v>97</v>
      </c>
      <c r="D1850" s="130">
        <v>19081</v>
      </c>
      <c r="E1850" s="130" t="s">
        <v>224</v>
      </c>
      <c r="F1850" s="130">
        <v>1.6729562893196099</v>
      </c>
      <c r="G1850" s="130" t="s">
        <v>53</v>
      </c>
      <c r="H1850" s="130" t="s">
        <v>53</v>
      </c>
      <c r="I1850" s="130" t="s">
        <v>66</v>
      </c>
      <c r="J1850" s="130" t="s">
        <v>45</v>
      </c>
      <c r="K1850" s="130" t="s">
        <v>44</v>
      </c>
    </row>
    <row r="1851" spans="1:11" x14ac:dyDescent="0.35">
      <c r="A1851" s="130">
        <v>545</v>
      </c>
      <c r="B1851" s="130">
        <v>37</v>
      </c>
      <c r="C1851" s="130" t="s">
        <v>97</v>
      </c>
      <c r="D1851" s="130">
        <v>19099</v>
      </c>
      <c r="E1851" s="130" t="s">
        <v>224</v>
      </c>
      <c r="F1851" s="130">
        <v>1.6729562893196099</v>
      </c>
      <c r="G1851" s="130" t="s">
        <v>53</v>
      </c>
      <c r="H1851" s="130" t="s">
        <v>53</v>
      </c>
      <c r="I1851" s="130" t="s">
        <v>66</v>
      </c>
      <c r="J1851" s="130" t="s">
        <v>45</v>
      </c>
      <c r="K1851" s="130" t="s">
        <v>44</v>
      </c>
    </row>
    <row r="1852" spans="1:11" x14ac:dyDescent="0.35">
      <c r="A1852" s="130">
        <v>550</v>
      </c>
      <c r="B1852" s="130">
        <v>37</v>
      </c>
      <c r="C1852" s="130" t="s">
        <v>97</v>
      </c>
      <c r="D1852" s="130">
        <v>19124</v>
      </c>
      <c r="E1852" s="130" t="s">
        <v>224</v>
      </c>
      <c r="F1852" s="130">
        <v>1.6729562893196099</v>
      </c>
      <c r="G1852" s="130" t="s">
        <v>53</v>
      </c>
      <c r="H1852" s="130" t="s">
        <v>53</v>
      </c>
      <c r="I1852" s="130" t="s">
        <v>66</v>
      </c>
      <c r="J1852" s="130" t="s">
        <v>45</v>
      </c>
      <c r="K1852" s="130" t="s">
        <v>44</v>
      </c>
    </row>
    <row r="1853" spans="1:11" x14ac:dyDescent="0.35">
      <c r="A1853" s="130">
        <v>555</v>
      </c>
      <c r="B1853" s="130">
        <v>37</v>
      </c>
      <c r="C1853" s="130" t="s">
        <v>97</v>
      </c>
      <c r="D1853" s="130">
        <v>19249</v>
      </c>
      <c r="E1853" s="130" t="s">
        <v>224</v>
      </c>
      <c r="F1853" s="130">
        <v>1.6729562893196099</v>
      </c>
      <c r="G1853" s="130" t="s">
        <v>53</v>
      </c>
      <c r="H1853" s="130" t="s">
        <v>53</v>
      </c>
      <c r="I1853" s="130" t="s">
        <v>66</v>
      </c>
      <c r="J1853" s="130" t="s">
        <v>45</v>
      </c>
      <c r="K1853" s="130" t="s">
        <v>44</v>
      </c>
    </row>
    <row r="1854" spans="1:11" x14ac:dyDescent="0.35">
      <c r="A1854" s="130">
        <v>560</v>
      </c>
      <c r="B1854" s="130">
        <v>37</v>
      </c>
      <c r="C1854" s="130" t="s">
        <v>97</v>
      </c>
      <c r="D1854" s="130">
        <v>19128</v>
      </c>
      <c r="E1854" s="130" t="s">
        <v>224</v>
      </c>
      <c r="F1854" s="130">
        <v>1.6729562893196099</v>
      </c>
      <c r="G1854" s="130" t="s">
        <v>53</v>
      </c>
      <c r="H1854" s="130" t="s">
        <v>53</v>
      </c>
      <c r="I1854" s="130" t="s">
        <v>66</v>
      </c>
      <c r="J1854" s="130" t="s">
        <v>45</v>
      </c>
      <c r="K1854" s="130" t="s">
        <v>44</v>
      </c>
    </row>
    <row r="1855" spans="1:11" x14ac:dyDescent="0.35">
      <c r="A1855" s="130">
        <v>565</v>
      </c>
      <c r="B1855" s="130">
        <v>37</v>
      </c>
      <c r="C1855" s="130" t="s">
        <v>97</v>
      </c>
      <c r="D1855" s="130">
        <v>19099</v>
      </c>
      <c r="E1855" s="130" t="s">
        <v>224</v>
      </c>
      <c r="F1855" s="130">
        <v>1.6729562893196099</v>
      </c>
      <c r="G1855" s="130" t="s">
        <v>53</v>
      </c>
      <c r="H1855" s="130" t="s">
        <v>53</v>
      </c>
      <c r="I1855" s="130" t="s">
        <v>66</v>
      </c>
      <c r="J1855" s="130" t="s">
        <v>45</v>
      </c>
      <c r="K1855" s="130" t="s">
        <v>44</v>
      </c>
    </row>
    <row r="1856" spans="1:11" x14ac:dyDescent="0.35">
      <c r="A1856" s="130">
        <v>570</v>
      </c>
      <c r="B1856" s="130">
        <v>37</v>
      </c>
      <c r="C1856" s="130" t="s">
        <v>97</v>
      </c>
      <c r="D1856" s="130">
        <v>18973</v>
      </c>
      <c r="E1856" s="130" t="s">
        <v>224</v>
      </c>
      <c r="F1856" s="130">
        <v>1.6729562893196099</v>
      </c>
      <c r="G1856" s="130" t="s">
        <v>53</v>
      </c>
      <c r="H1856" s="130" t="s">
        <v>53</v>
      </c>
      <c r="I1856" s="130" t="s">
        <v>66</v>
      </c>
      <c r="J1856" s="130" t="s">
        <v>45</v>
      </c>
      <c r="K1856" s="130" t="s">
        <v>44</v>
      </c>
    </row>
    <row r="1857" spans="1:11" x14ac:dyDescent="0.35">
      <c r="A1857" s="130">
        <v>575</v>
      </c>
      <c r="B1857" s="130">
        <v>37</v>
      </c>
      <c r="C1857" s="130" t="s">
        <v>97</v>
      </c>
      <c r="D1857" s="130">
        <v>19074</v>
      </c>
      <c r="E1857" s="130" t="s">
        <v>224</v>
      </c>
      <c r="F1857" s="130">
        <v>1.6729562893196099</v>
      </c>
      <c r="G1857" s="130" t="s">
        <v>53</v>
      </c>
      <c r="H1857" s="130" t="s">
        <v>53</v>
      </c>
      <c r="I1857" s="130" t="s">
        <v>66</v>
      </c>
      <c r="J1857" s="130" t="s">
        <v>45</v>
      </c>
      <c r="K1857" s="130" t="s">
        <v>44</v>
      </c>
    </row>
    <row r="1858" spans="1:11" x14ac:dyDescent="0.35">
      <c r="A1858" s="130">
        <v>580</v>
      </c>
      <c r="B1858" s="130">
        <v>37</v>
      </c>
      <c r="C1858" s="130" t="s">
        <v>97</v>
      </c>
      <c r="D1858" s="130">
        <v>19030</v>
      </c>
      <c r="E1858" s="130" t="s">
        <v>224</v>
      </c>
      <c r="F1858" s="130">
        <v>1.6729562893196099</v>
      </c>
      <c r="G1858" s="130" t="s">
        <v>53</v>
      </c>
      <c r="H1858" s="130" t="s">
        <v>53</v>
      </c>
      <c r="I1858" s="130" t="s">
        <v>66</v>
      </c>
      <c r="J1858" s="130" t="s">
        <v>45</v>
      </c>
      <c r="K1858" s="130" t="s">
        <v>44</v>
      </c>
    </row>
    <row r="1859" spans="1:11" x14ac:dyDescent="0.35">
      <c r="A1859" s="130">
        <v>585</v>
      </c>
      <c r="B1859" s="130">
        <v>37</v>
      </c>
      <c r="C1859" s="130" t="s">
        <v>97</v>
      </c>
      <c r="D1859" s="130">
        <v>18931</v>
      </c>
      <c r="E1859" s="130" t="s">
        <v>224</v>
      </c>
      <c r="F1859" s="130">
        <v>1.6729562893196099</v>
      </c>
      <c r="G1859" s="130" t="s">
        <v>53</v>
      </c>
      <c r="H1859" s="130" t="s">
        <v>53</v>
      </c>
      <c r="I1859" s="130" t="s">
        <v>66</v>
      </c>
      <c r="J1859" s="130" t="s">
        <v>45</v>
      </c>
      <c r="K1859" s="130" t="s">
        <v>44</v>
      </c>
    </row>
    <row r="1860" spans="1:11" x14ac:dyDescent="0.35">
      <c r="A1860" s="130">
        <v>590</v>
      </c>
      <c r="B1860" s="130">
        <v>37</v>
      </c>
      <c r="C1860" s="130" t="s">
        <v>97</v>
      </c>
      <c r="D1860" s="130">
        <v>19025</v>
      </c>
      <c r="E1860" s="130" t="s">
        <v>224</v>
      </c>
      <c r="F1860" s="130">
        <v>1.6729562893196099</v>
      </c>
      <c r="G1860" s="130" t="s">
        <v>53</v>
      </c>
      <c r="H1860" s="130" t="s">
        <v>53</v>
      </c>
      <c r="I1860" s="130" t="s">
        <v>66</v>
      </c>
      <c r="J1860" s="130" t="s">
        <v>45</v>
      </c>
      <c r="K1860" s="130" t="s">
        <v>44</v>
      </c>
    </row>
    <row r="1861" spans="1:11" x14ac:dyDescent="0.35">
      <c r="A1861" s="130">
        <v>595</v>
      </c>
      <c r="B1861" s="130">
        <v>37</v>
      </c>
      <c r="C1861" s="130" t="s">
        <v>97</v>
      </c>
      <c r="D1861" s="130">
        <v>18932</v>
      </c>
      <c r="E1861" s="130" t="s">
        <v>224</v>
      </c>
      <c r="F1861" s="130">
        <v>1.6729562893196099</v>
      </c>
      <c r="G1861" s="130" t="s">
        <v>53</v>
      </c>
      <c r="H1861" s="130" t="s">
        <v>53</v>
      </c>
      <c r="I1861" s="130" t="s">
        <v>66</v>
      </c>
      <c r="J1861" s="130" t="s">
        <v>45</v>
      </c>
      <c r="K1861" s="130" t="s">
        <v>44</v>
      </c>
    </row>
    <row r="1862" spans="1:11" x14ac:dyDescent="0.35">
      <c r="A1862" s="130">
        <v>600</v>
      </c>
      <c r="B1862" s="130">
        <v>37.1</v>
      </c>
      <c r="C1862" s="130" t="s">
        <v>97</v>
      </c>
      <c r="D1862" s="130">
        <v>19065</v>
      </c>
      <c r="E1862" s="130" t="s">
        <v>224</v>
      </c>
      <c r="F1862" s="130">
        <v>1.6729562893196099</v>
      </c>
      <c r="G1862" s="130" t="s">
        <v>53</v>
      </c>
      <c r="H1862" s="130" t="s">
        <v>53</v>
      </c>
      <c r="I1862" s="130" t="s">
        <v>66</v>
      </c>
      <c r="J1862" s="130" t="s">
        <v>45</v>
      </c>
      <c r="K1862" s="130" t="s">
        <v>44</v>
      </c>
    </row>
    <row r="1863" spans="1:11" x14ac:dyDescent="0.35">
      <c r="A1863" s="130">
        <v>605</v>
      </c>
      <c r="B1863" s="130">
        <v>37</v>
      </c>
      <c r="C1863" s="130" t="s">
        <v>97</v>
      </c>
      <c r="D1863" s="130">
        <v>19047</v>
      </c>
      <c r="E1863" s="130" t="s">
        <v>224</v>
      </c>
      <c r="F1863" s="130">
        <v>1.6729562893196099</v>
      </c>
      <c r="G1863" s="130" t="s">
        <v>53</v>
      </c>
      <c r="H1863" s="130" t="s">
        <v>53</v>
      </c>
      <c r="I1863" s="130" t="s">
        <v>66</v>
      </c>
      <c r="J1863" s="130" t="s">
        <v>45</v>
      </c>
      <c r="K1863" s="130" t="s">
        <v>44</v>
      </c>
    </row>
    <row r="1864" spans="1:11" x14ac:dyDescent="0.35">
      <c r="A1864" s="130">
        <v>610</v>
      </c>
      <c r="B1864" s="130">
        <v>37</v>
      </c>
      <c r="C1864" s="130" t="s">
        <v>97</v>
      </c>
      <c r="D1864" s="130">
        <v>19015</v>
      </c>
      <c r="E1864" s="130" t="s">
        <v>224</v>
      </c>
      <c r="F1864" s="130">
        <v>1.6729562893196099</v>
      </c>
      <c r="G1864" s="130" t="s">
        <v>53</v>
      </c>
      <c r="H1864" s="130" t="s">
        <v>53</v>
      </c>
      <c r="I1864" s="130" t="s">
        <v>66</v>
      </c>
      <c r="J1864" s="130" t="s">
        <v>45</v>
      </c>
      <c r="K1864" s="130" t="s">
        <v>44</v>
      </c>
    </row>
    <row r="1865" spans="1:11" x14ac:dyDescent="0.35">
      <c r="A1865" s="130">
        <v>615</v>
      </c>
      <c r="B1865" s="130">
        <v>37</v>
      </c>
      <c r="C1865" s="130" t="s">
        <v>97</v>
      </c>
      <c r="D1865" s="130">
        <v>18863</v>
      </c>
      <c r="E1865" s="130" t="s">
        <v>224</v>
      </c>
      <c r="F1865" s="130">
        <v>1.6729562893196099</v>
      </c>
      <c r="G1865" s="130" t="s">
        <v>53</v>
      </c>
      <c r="H1865" s="130" t="s">
        <v>53</v>
      </c>
      <c r="I1865" s="130" t="s">
        <v>66</v>
      </c>
      <c r="J1865" s="130" t="s">
        <v>45</v>
      </c>
      <c r="K1865" s="130" t="s">
        <v>44</v>
      </c>
    </row>
    <row r="1866" spans="1:11" x14ac:dyDescent="0.35">
      <c r="A1866" s="130">
        <v>620</v>
      </c>
      <c r="B1866" s="130">
        <v>37</v>
      </c>
      <c r="C1866" s="130" t="s">
        <v>97</v>
      </c>
      <c r="D1866" s="130">
        <v>19095</v>
      </c>
      <c r="E1866" s="130" t="s">
        <v>224</v>
      </c>
      <c r="F1866" s="130">
        <v>1.6729562893196099</v>
      </c>
      <c r="G1866" s="130" t="s">
        <v>53</v>
      </c>
      <c r="H1866" s="130" t="s">
        <v>53</v>
      </c>
      <c r="I1866" s="130" t="s">
        <v>66</v>
      </c>
      <c r="J1866" s="130" t="s">
        <v>45</v>
      </c>
      <c r="K1866" s="130" t="s">
        <v>44</v>
      </c>
    </row>
    <row r="1867" spans="1:11" x14ac:dyDescent="0.35">
      <c r="A1867" s="130">
        <v>625</v>
      </c>
      <c r="B1867" s="130">
        <v>37</v>
      </c>
      <c r="C1867" s="130" t="s">
        <v>97</v>
      </c>
      <c r="D1867" s="130">
        <v>19334</v>
      </c>
      <c r="E1867" s="130" t="s">
        <v>224</v>
      </c>
      <c r="F1867" s="130">
        <v>1.6729562893196099</v>
      </c>
      <c r="G1867" s="130" t="s">
        <v>53</v>
      </c>
      <c r="H1867" s="130" t="s">
        <v>53</v>
      </c>
      <c r="I1867" s="130" t="s">
        <v>66</v>
      </c>
      <c r="J1867" s="130" t="s">
        <v>45</v>
      </c>
      <c r="K1867" s="130" t="s">
        <v>44</v>
      </c>
    </row>
    <row r="1868" spans="1:11" x14ac:dyDescent="0.35">
      <c r="A1868" s="130">
        <v>630</v>
      </c>
      <c r="B1868" s="130">
        <v>37</v>
      </c>
      <c r="C1868" s="130" t="s">
        <v>97</v>
      </c>
      <c r="D1868" s="130">
        <v>18882</v>
      </c>
      <c r="E1868" s="130" t="s">
        <v>224</v>
      </c>
      <c r="F1868" s="130">
        <v>1.6729562893196099</v>
      </c>
      <c r="G1868" s="130" t="s">
        <v>53</v>
      </c>
      <c r="H1868" s="130" t="s">
        <v>53</v>
      </c>
      <c r="I1868" s="130" t="s">
        <v>66</v>
      </c>
      <c r="J1868" s="130" t="s">
        <v>45</v>
      </c>
      <c r="K1868" s="130" t="s">
        <v>44</v>
      </c>
    </row>
    <row r="1869" spans="1:11" x14ac:dyDescent="0.35">
      <c r="A1869" s="130">
        <v>635</v>
      </c>
      <c r="B1869" s="130">
        <v>37</v>
      </c>
      <c r="C1869" s="130" t="s">
        <v>97</v>
      </c>
      <c r="D1869" s="130">
        <v>19099</v>
      </c>
      <c r="E1869" s="130" t="s">
        <v>224</v>
      </c>
      <c r="F1869" s="130">
        <v>1.6729562893196099</v>
      </c>
      <c r="G1869" s="130" t="s">
        <v>53</v>
      </c>
      <c r="H1869" s="130" t="s">
        <v>53</v>
      </c>
      <c r="I1869" s="130" t="s">
        <v>66</v>
      </c>
      <c r="J1869" s="130" t="s">
        <v>45</v>
      </c>
      <c r="K1869" s="130" t="s">
        <v>44</v>
      </c>
    </row>
    <row r="1870" spans="1:11" x14ac:dyDescent="0.35">
      <c r="A1870" s="130">
        <v>640</v>
      </c>
      <c r="B1870" s="130">
        <v>37</v>
      </c>
      <c r="C1870" s="130" t="s">
        <v>97</v>
      </c>
      <c r="D1870" s="130">
        <v>19097</v>
      </c>
      <c r="E1870" s="130" t="s">
        <v>224</v>
      </c>
      <c r="F1870" s="130">
        <v>1.6729562893196099</v>
      </c>
      <c r="G1870" s="130" t="s">
        <v>53</v>
      </c>
      <c r="H1870" s="130" t="s">
        <v>53</v>
      </c>
      <c r="I1870" s="130" t="s">
        <v>66</v>
      </c>
      <c r="J1870" s="130" t="s">
        <v>45</v>
      </c>
      <c r="K1870" s="130" t="s">
        <v>44</v>
      </c>
    </row>
    <row r="1871" spans="1:11" x14ac:dyDescent="0.35">
      <c r="A1871" s="130">
        <v>645</v>
      </c>
      <c r="B1871" s="130">
        <v>37</v>
      </c>
      <c r="C1871" s="130" t="s">
        <v>97</v>
      </c>
      <c r="D1871" s="130">
        <v>19235</v>
      </c>
      <c r="E1871" s="130" t="s">
        <v>224</v>
      </c>
      <c r="F1871" s="130">
        <v>1.6729562893196099</v>
      </c>
      <c r="G1871" s="130" t="s">
        <v>53</v>
      </c>
      <c r="H1871" s="130" t="s">
        <v>53</v>
      </c>
      <c r="I1871" s="130" t="s">
        <v>66</v>
      </c>
      <c r="J1871" s="130" t="s">
        <v>45</v>
      </c>
      <c r="K1871" s="130" t="s">
        <v>44</v>
      </c>
    </row>
    <row r="1872" spans="1:11" x14ac:dyDescent="0.35">
      <c r="A1872" s="130">
        <v>650</v>
      </c>
      <c r="B1872" s="130">
        <v>37</v>
      </c>
      <c r="C1872" s="130" t="s">
        <v>97</v>
      </c>
      <c r="D1872" s="130">
        <v>19380</v>
      </c>
      <c r="E1872" s="130" t="s">
        <v>224</v>
      </c>
      <c r="F1872" s="130">
        <v>1.6729562893196099</v>
      </c>
      <c r="G1872" s="130" t="s">
        <v>53</v>
      </c>
      <c r="H1872" s="130" t="s">
        <v>53</v>
      </c>
      <c r="I1872" s="130" t="s">
        <v>66</v>
      </c>
      <c r="J1872" s="130" t="s">
        <v>45</v>
      </c>
      <c r="K1872" s="130" t="s">
        <v>44</v>
      </c>
    </row>
    <row r="1873" spans="1:11" x14ac:dyDescent="0.35">
      <c r="A1873" s="130">
        <v>655</v>
      </c>
      <c r="B1873" s="130">
        <v>37</v>
      </c>
      <c r="C1873" s="130" t="s">
        <v>97</v>
      </c>
      <c r="D1873" s="130">
        <v>19118</v>
      </c>
      <c r="E1873" s="130" t="s">
        <v>224</v>
      </c>
      <c r="F1873" s="130">
        <v>1.6729562893196099</v>
      </c>
      <c r="G1873" s="130" t="s">
        <v>53</v>
      </c>
      <c r="H1873" s="130" t="s">
        <v>53</v>
      </c>
      <c r="I1873" s="130" t="s">
        <v>66</v>
      </c>
      <c r="J1873" s="130" t="s">
        <v>45</v>
      </c>
      <c r="K1873" s="130" t="s">
        <v>44</v>
      </c>
    </row>
    <row r="1874" spans="1:11" x14ac:dyDescent="0.35">
      <c r="A1874" s="130">
        <v>660</v>
      </c>
      <c r="B1874" s="130">
        <v>37</v>
      </c>
      <c r="C1874" s="130" t="s">
        <v>97</v>
      </c>
      <c r="D1874" s="130">
        <v>19151</v>
      </c>
      <c r="E1874" s="130" t="s">
        <v>224</v>
      </c>
      <c r="F1874" s="130">
        <v>1.6729562893196099</v>
      </c>
      <c r="G1874" s="130" t="s">
        <v>53</v>
      </c>
      <c r="H1874" s="130" t="s">
        <v>53</v>
      </c>
      <c r="I1874" s="130" t="s">
        <v>66</v>
      </c>
      <c r="J1874" s="130" t="s">
        <v>45</v>
      </c>
      <c r="K1874" s="130" t="s">
        <v>44</v>
      </c>
    </row>
    <row r="1875" spans="1:11" x14ac:dyDescent="0.35">
      <c r="A1875" s="130">
        <v>665</v>
      </c>
      <c r="B1875" s="130">
        <v>37</v>
      </c>
      <c r="C1875" s="130" t="s">
        <v>97</v>
      </c>
      <c r="D1875" s="130">
        <v>19185</v>
      </c>
      <c r="E1875" s="130" t="s">
        <v>224</v>
      </c>
      <c r="F1875" s="130">
        <v>1.6729562893196099</v>
      </c>
      <c r="G1875" s="130" t="s">
        <v>53</v>
      </c>
      <c r="H1875" s="130" t="s">
        <v>53</v>
      </c>
      <c r="I1875" s="130" t="s">
        <v>66</v>
      </c>
      <c r="J1875" s="130" t="s">
        <v>45</v>
      </c>
      <c r="K1875" s="130" t="s">
        <v>44</v>
      </c>
    </row>
    <row r="1876" spans="1:11" x14ac:dyDescent="0.35">
      <c r="A1876" s="130">
        <v>670</v>
      </c>
      <c r="B1876" s="130">
        <v>37</v>
      </c>
      <c r="C1876" s="130" t="s">
        <v>97</v>
      </c>
      <c r="D1876" s="130">
        <v>19189</v>
      </c>
      <c r="E1876" s="130" t="s">
        <v>224</v>
      </c>
      <c r="F1876" s="130">
        <v>1.6729562893196099</v>
      </c>
      <c r="G1876" s="130" t="s">
        <v>53</v>
      </c>
      <c r="H1876" s="130" t="s">
        <v>53</v>
      </c>
      <c r="I1876" s="130" t="s">
        <v>66</v>
      </c>
      <c r="J1876" s="130" t="s">
        <v>45</v>
      </c>
      <c r="K1876" s="130" t="s">
        <v>44</v>
      </c>
    </row>
    <row r="1877" spans="1:11" x14ac:dyDescent="0.35">
      <c r="A1877" s="130">
        <v>675</v>
      </c>
      <c r="B1877" s="130">
        <v>37</v>
      </c>
      <c r="C1877" s="130" t="s">
        <v>97</v>
      </c>
      <c r="D1877" s="130">
        <v>18958</v>
      </c>
      <c r="E1877" s="130" t="s">
        <v>224</v>
      </c>
      <c r="F1877" s="130">
        <v>1.6729562893196099</v>
      </c>
      <c r="G1877" s="130" t="s">
        <v>53</v>
      </c>
      <c r="H1877" s="130" t="s">
        <v>53</v>
      </c>
      <c r="I1877" s="130" t="s">
        <v>66</v>
      </c>
      <c r="J1877" s="130" t="s">
        <v>45</v>
      </c>
      <c r="K1877" s="130" t="s">
        <v>44</v>
      </c>
    </row>
    <row r="1878" spans="1:11" x14ac:dyDescent="0.35">
      <c r="A1878" s="130">
        <v>680</v>
      </c>
      <c r="B1878" s="130">
        <v>37</v>
      </c>
      <c r="C1878" s="130" t="s">
        <v>97</v>
      </c>
      <c r="D1878" s="130">
        <v>18922</v>
      </c>
      <c r="E1878" s="130" t="s">
        <v>224</v>
      </c>
      <c r="F1878" s="130">
        <v>1.6729562893196099</v>
      </c>
      <c r="G1878" s="130" t="s">
        <v>53</v>
      </c>
      <c r="H1878" s="130" t="s">
        <v>53</v>
      </c>
      <c r="I1878" s="130" t="s">
        <v>66</v>
      </c>
      <c r="J1878" s="130" t="s">
        <v>45</v>
      </c>
      <c r="K1878" s="130" t="s">
        <v>44</v>
      </c>
    </row>
    <row r="1879" spans="1:11" x14ac:dyDescent="0.35">
      <c r="A1879" s="130">
        <v>685</v>
      </c>
      <c r="B1879" s="130">
        <v>37</v>
      </c>
      <c r="C1879" s="130" t="s">
        <v>97</v>
      </c>
      <c r="D1879" s="130">
        <v>18965</v>
      </c>
      <c r="E1879" s="130" t="s">
        <v>224</v>
      </c>
      <c r="F1879" s="130">
        <v>1.6729562893196099</v>
      </c>
      <c r="G1879" s="130" t="s">
        <v>53</v>
      </c>
      <c r="H1879" s="130" t="s">
        <v>53</v>
      </c>
      <c r="I1879" s="130" t="s">
        <v>66</v>
      </c>
      <c r="J1879" s="130" t="s">
        <v>45</v>
      </c>
      <c r="K1879" s="130" t="s">
        <v>44</v>
      </c>
    </row>
    <row r="1880" spans="1:11" x14ac:dyDescent="0.35">
      <c r="A1880" s="130">
        <v>690</v>
      </c>
      <c r="B1880" s="130">
        <v>37</v>
      </c>
      <c r="C1880" s="130" t="s">
        <v>97</v>
      </c>
      <c r="D1880" s="130">
        <v>19138</v>
      </c>
      <c r="E1880" s="130" t="s">
        <v>224</v>
      </c>
      <c r="F1880" s="130">
        <v>1.6729562893196099</v>
      </c>
      <c r="G1880" s="130" t="s">
        <v>53</v>
      </c>
      <c r="H1880" s="130" t="s">
        <v>53</v>
      </c>
      <c r="I1880" s="130" t="s">
        <v>66</v>
      </c>
      <c r="J1880" s="130" t="s">
        <v>45</v>
      </c>
      <c r="K1880" s="130" t="s">
        <v>44</v>
      </c>
    </row>
    <row r="1881" spans="1:11" x14ac:dyDescent="0.35">
      <c r="A1881" s="130">
        <v>695</v>
      </c>
      <c r="B1881" s="130">
        <v>37</v>
      </c>
      <c r="C1881" s="130" t="s">
        <v>97</v>
      </c>
      <c r="D1881" s="130">
        <v>19053</v>
      </c>
      <c r="E1881" s="130" t="s">
        <v>224</v>
      </c>
      <c r="F1881" s="130">
        <v>1.6729562893196099</v>
      </c>
      <c r="G1881" s="130" t="s">
        <v>53</v>
      </c>
      <c r="H1881" s="130" t="s">
        <v>53</v>
      </c>
      <c r="I1881" s="130" t="s">
        <v>66</v>
      </c>
      <c r="J1881" s="130" t="s">
        <v>45</v>
      </c>
      <c r="K1881" s="130" t="s">
        <v>44</v>
      </c>
    </row>
    <row r="1882" spans="1:11" x14ac:dyDescent="0.35">
      <c r="A1882" s="130">
        <v>700</v>
      </c>
      <c r="B1882" s="130">
        <v>37</v>
      </c>
      <c r="C1882" s="130" t="s">
        <v>97</v>
      </c>
      <c r="D1882" s="130">
        <v>19061</v>
      </c>
      <c r="E1882" s="130" t="s">
        <v>224</v>
      </c>
      <c r="F1882" s="130">
        <v>1.6729562893196099</v>
      </c>
      <c r="G1882" s="130" t="s">
        <v>53</v>
      </c>
      <c r="H1882" s="130" t="s">
        <v>53</v>
      </c>
      <c r="I1882" s="130" t="s">
        <v>66</v>
      </c>
      <c r="J1882" s="130" t="s">
        <v>45</v>
      </c>
      <c r="K1882" s="130" t="s">
        <v>44</v>
      </c>
    </row>
    <row r="1883" spans="1:11" x14ac:dyDescent="0.35">
      <c r="A1883" s="130">
        <v>705</v>
      </c>
      <c r="B1883" s="130">
        <v>37</v>
      </c>
      <c r="C1883" s="130" t="s">
        <v>97</v>
      </c>
      <c r="D1883" s="130">
        <v>19027</v>
      </c>
      <c r="E1883" s="130" t="s">
        <v>224</v>
      </c>
      <c r="F1883" s="130">
        <v>1.6729562893196099</v>
      </c>
      <c r="G1883" s="130" t="s">
        <v>53</v>
      </c>
      <c r="H1883" s="130" t="s">
        <v>53</v>
      </c>
      <c r="I1883" s="130" t="s">
        <v>66</v>
      </c>
      <c r="J1883" s="130" t="s">
        <v>45</v>
      </c>
      <c r="K1883" s="130" t="s">
        <v>44</v>
      </c>
    </row>
    <row r="1884" spans="1:11" x14ac:dyDescent="0.35">
      <c r="A1884" s="130">
        <v>710</v>
      </c>
      <c r="B1884" s="130">
        <v>37</v>
      </c>
      <c r="C1884" s="130" t="s">
        <v>97</v>
      </c>
      <c r="D1884" s="130">
        <v>18969</v>
      </c>
      <c r="E1884" s="130" t="s">
        <v>224</v>
      </c>
      <c r="F1884" s="130">
        <v>1.6729562893196099</v>
      </c>
      <c r="G1884" s="130" t="s">
        <v>53</v>
      </c>
      <c r="H1884" s="130" t="s">
        <v>53</v>
      </c>
      <c r="I1884" s="130" t="s">
        <v>66</v>
      </c>
      <c r="J1884" s="130" t="s">
        <v>45</v>
      </c>
      <c r="K1884" s="130" t="s">
        <v>44</v>
      </c>
    </row>
    <row r="1885" spans="1:11" x14ac:dyDescent="0.35">
      <c r="A1885" s="130">
        <v>715</v>
      </c>
      <c r="B1885" s="130">
        <v>37</v>
      </c>
      <c r="C1885" s="130" t="s">
        <v>97</v>
      </c>
      <c r="D1885" s="130">
        <v>18905</v>
      </c>
      <c r="E1885" s="130" t="s">
        <v>224</v>
      </c>
      <c r="F1885" s="130">
        <v>1.6729562893196099</v>
      </c>
      <c r="G1885" s="130" t="s">
        <v>53</v>
      </c>
      <c r="H1885" s="130" t="s">
        <v>53</v>
      </c>
      <c r="I1885" s="130" t="s">
        <v>66</v>
      </c>
      <c r="J1885" s="130" t="s">
        <v>45</v>
      </c>
      <c r="K1885" s="130" t="s">
        <v>44</v>
      </c>
    </row>
    <row r="1886" spans="1:11" x14ac:dyDescent="0.35">
      <c r="A1886" s="130">
        <v>720</v>
      </c>
      <c r="B1886" s="130">
        <v>37</v>
      </c>
      <c r="C1886" s="130" t="s">
        <v>97</v>
      </c>
      <c r="D1886" s="130">
        <v>18972</v>
      </c>
      <c r="E1886" s="130" t="s">
        <v>224</v>
      </c>
      <c r="F1886" s="130">
        <v>1.6729562893196099</v>
      </c>
      <c r="G1886" s="130" t="s">
        <v>53</v>
      </c>
      <c r="H1886" s="130" t="s">
        <v>53</v>
      </c>
      <c r="I1886" s="130" t="s">
        <v>66</v>
      </c>
      <c r="J1886" s="130" t="s">
        <v>45</v>
      </c>
      <c r="K1886" s="130" t="s">
        <v>44</v>
      </c>
    </row>
    <row r="1887" spans="1:11" x14ac:dyDescent="0.35">
      <c r="A1887" s="130">
        <v>0</v>
      </c>
      <c r="B1887" s="130">
        <v>37</v>
      </c>
      <c r="C1887" s="130" t="s">
        <v>98</v>
      </c>
      <c r="D1887" s="130">
        <v>14</v>
      </c>
      <c r="E1887" s="130" t="s">
        <v>224</v>
      </c>
      <c r="F1887" s="130">
        <v>2.5280228371940798</v>
      </c>
      <c r="G1887" s="130" t="s">
        <v>53</v>
      </c>
      <c r="H1887" s="130" t="s">
        <v>53</v>
      </c>
      <c r="I1887" s="130" t="s">
        <v>66</v>
      </c>
      <c r="J1887" s="130" t="s">
        <v>45</v>
      </c>
      <c r="K1887" s="130" t="s">
        <v>44</v>
      </c>
    </row>
    <row r="1888" spans="1:11" x14ac:dyDescent="0.35">
      <c r="A1888" s="130">
        <v>5</v>
      </c>
      <c r="B1888" s="130">
        <v>37</v>
      </c>
      <c r="C1888" s="130" t="s">
        <v>98</v>
      </c>
      <c r="D1888" s="130">
        <v>126</v>
      </c>
      <c r="E1888" s="130" t="s">
        <v>224</v>
      </c>
      <c r="F1888" s="130">
        <v>2.5280228371940798</v>
      </c>
      <c r="G1888" s="130" t="s">
        <v>53</v>
      </c>
      <c r="H1888" s="130" t="s">
        <v>53</v>
      </c>
      <c r="I1888" s="130" t="s">
        <v>66</v>
      </c>
      <c r="J1888" s="130" t="s">
        <v>45</v>
      </c>
      <c r="K1888" s="130" t="s">
        <v>44</v>
      </c>
    </row>
    <row r="1889" spans="1:11" x14ac:dyDescent="0.35">
      <c r="A1889" s="130">
        <v>10</v>
      </c>
      <c r="B1889" s="130">
        <v>37</v>
      </c>
      <c r="C1889" s="130" t="s">
        <v>98</v>
      </c>
      <c r="D1889" s="130">
        <v>605</v>
      </c>
      <c r="E1889" s="130" t="s">
        <v>224</v>
      </c>
      <c r="F1889" s="130">
        <v>2.5280228371940798</v>
      </c>
      <c r="G1889" s="130" t="s">
        <v>53</v>
      </c>
      <c r="H1889" s="130" t="s">
        <v>53</v>
      </c>
      <c r="I1889" s="130" t="s">
        <v>66</v>
      </c>
      <c r="J1889" s="130" t="s">
        <v>45</v>
      </c>
      <c r="K1889" s="130" t="s">
        <v>44</v>
      </c>
    </row>
    <row r="1890" spans="1:11" x14ac:dyDescent="0.35">
      <c r="A1890" s="130">
        <v>15</v>
      </c>
      <c r="B1890" s="130">
        <v>36.9</v>
      </c>
      <c r="C1890" s="130" t="s">
        <v>98</v>
      </c>
      <c r="D1890" s="130">
        <v>1521</v>
      </c>
      <c r="E1890" s="130" t="s">
        <v>224</v>
      </c>
      <c r="F1890" s="130">
        <v>2.5280228371940798</v>
      </c>
      <c r="G1890" s="130" t="s">
        <v>53</v>
      </c>
      <c r="H1890" s="130" t="s">
        <v>53</v>
      </c>
      <c r="I1890" s="130" t="s">
        <v>66</v>
      </c>
      <c r="J1890" s="130" t="s">
        <v>45</v>
      </c>
      <c r="K1890" s="130" t="s">
        <v>44</v>
      </c>
    </row>
    <row r="1891" spans="1:11" x14ac:dyDescent="0.35">
      <c r="A1891" s="130">
        <v>20</v>
      </c>
      <c r="B1891" s="130">
        <v>37</v>
      </c>
      <c r="C1891" s="130" t="s">
        <v>98</v>
      </c>
      <c r="D1891" s="130">
        <v>2896</v>
      </c>
      <c r="E1891" s="130" t="s">
        <v>224</v>
      </c>
      <c r="F1891" s="130">
        <v>2.5280228371940798</v>
      </c>
      <c r="G1891" s="130" t="s">
        <v>53</v>
      </c>
      <c r="H1891" s="130" t="s">
        <v>53</v>
      </c>
      <c r="I1891" s="130" t="s">
        <v>66</v>
      </c>
      <c r="J1891" s="130" t="s">
        <v>45</v>
      </c>
      <c r="K1891" s="130" t="s">
        <v>44</v>
      </c>
    </row>
    <row r="1892" spans="1:11" x14ac:dyDescent="0.35">
      <c r="A1892" s="130">
        <v>25</v>
      </c>
      <c r="B1892" s="130">
        <v>37</v>
      </c>
      <c r="C1892" s="130" t="s">
        <v>98</v>
      </c>
      <c r="D1892" s="130">
        <v>4386</v>
      </c>
      <c r="E1892" s="130" t="s">
        <v>224</v>
      </c>
      <c r="F1892" s="130">
        <v>2.5280228371940798</v>
      </c>
      <c r="G1892" s="130" t="s">
        <v>53</v>
      </c>
      <c r="H1892" s="130" t="s">
        <v>53</v>
      </c>
      <c r="I1892" s="130" t="s">
        <v>66</v>
      </c>
      <c r="J1892" s="130" t="s">
        <v>45</v>
      </c>
      <c r="K1892" s="130" t="s">
        <v>44</v>
      </c>
    </row>
    <row r="1893" spans="1:11" x14ac:dyDescent="0.35">
      <c r="A1893" s="130">
        <v>30</v>
      </c>
      <c r="B1893" s="130">
        <v>36.9</v>
      </c>
      <c r="C1893" s="130" t="s">
        <v>98</v>
      </c>
      <c r="D1893" s="130">
        <v>6069</v>
      </c>
      <c r="E1893" s="130" t="s">
        <v>224</v>
      </c>
      <c r="F1893" s="130">
        <v>2.5280228371940798</v>
      </c>
      <c r="G1893" s="130" t="s">
        <v>53</v>
      </c>
      <c r="H1893" s="130" t="s">
        <v>53</v>
      </c>
      <c r="I1893" s="130" t="s">
        <v>66</v>
      </c>
      <c r="J1893" s="130" t="s">
        <v>45</v>
      </c>
      <c r="K1893" s="130" t="s">
        <v>44</v>
      </c>
    </row>
    <row r="1894" spans="1:11" x14ac:dyDescent="0.35">
      <c r="A1894" s="130">
        <v>35</v>
      </c>
      <c r="B1894" s="130">
        <v>37</v>
      </c>
      <c r="C1894" s="130" t="s">
        <v>98</v>
      </c>
      <c r="D1894" s="130">
        <v>7789</v>
      </c>
      <c r="E1894" s="130" t="s">
        <v>224</v>
      </c>
      <c r="F1894" s="130">
        <v>2.5280228371940798</v>
      </c>
      <c r="G1894" s="130" t="s">
        <v>53</v>
      </c>
      <c r="H1894" s="130" t="s">
        <v>53</v>
      </c>
      <c r="I1894" s="130" t="s">
        <v>66</v>
      </c>
      <c r="J1894" s="130" t="s">
        <v>45</v>
      </c>
      <c r="K1894" s="130" t="s">
        <v>44</v>
      </c>
    </row>
    <row r="1895" spans="1:11" x14ac:dyDescent="0.35">
      <c r="A1895" s="130">
        <v>40</v>
      </c>
      <c r="B1895" s="130">
        <v>37</v>
      </c>
      <c r="C1895" s="130" t="s">
        <v>98</v>
      </c>
      <c r="D1895" s="130">
        <v>9407</v>
      </c>
      <c r="E1895" s="130" t="s">
        <v>224</v>
      </c>
      <c r="F1895" s="130">
        <v>2.5280228371940798</v>
      </c>
      <c r="G1895" s="130" t="s">
        <v>53</v>
      </c>
      <c r="H1895" s="130" t="s">
        <v>53</v>
      </c>
      <c r="I1895" s="130" t="s">
        <v>66</v>
      </c>
      <c r="J1895" s="130" t="s">
        <v>45</v>
      </c>
      <c r="K1895" s="130" t="s">
        <v>44</v>
      </c>
    </row>
    <row r="1896" spans="1:11" x14ac:dyDescent="0.35">
      <c r="A1896" s="130">
        <v>45</v>
      </c>
      <c r="B1896" s="130">
        <v>37</v>
      </c>
      <c r="C1896" s="130" t="s">
        <v>98</v>
      </c>
      <c r="D1896" s="130">
        <v>10776</v>
      </c>
      <c r="E1896" s="130" t="s">
        <v>224</v>
      </c>
      <c r="F1896" s="130">
        <v>2.5280228371940798</v>
      </c>
      <c r="G1896" s="130" t="s">
        <v>53</v>
      </c>
      <c r="H1896" s="130" t="s">
        <v>53</v>
      </c>
      <c r="I1896" s="130" t="s">
        <v>66</v>
      </c>
      <c r="J1896" s="130" t="s">
        <v>45</v>
      </c>
      <c r="K1896" s="130" t="s">
        <v>44</v>
      </c>
    </row>
    <row r="1897" spans="1:11" x14ac:dyDescent="0.35">
      <c r="A1897" s="130">
        <v>50</v>
      </c>
      <c r="B1897" s="130">
        <v>37</v>
      </c>
      <c r="C1897" s="130" t="s">
        <v>98</v>
      </c>
      <c r="D1897" s="130">
        <v>12210</v>
      </c>
      <c r="E1897" s="130" t="s">
        <v>224</v>
      </c>
      <c r="F1897" s="130">
        <v>2.5280228371940798</v>
      </c>
      <c r="G1897" s="130" t="s">
        <v>53</v>
      </c>
      <c r="H1897" s="130" t="s">
        <v>53</v>
      </c>
      <c r="I1897" s="130" t="s">
        <v>66</v>
      </c>
      <c r="J1897" s="130" t="s">
        <v>45</v>
      </c>
      <c r="K1897" s="130" t="s">
        <v>44</v>
      </c>
    </row>
    <row r="1898" spans="1:11" x14ac:dyDescent="0.35">
      <c r="A1898" s="130">
        <v>55</v>
      </c>
      <c r="B1898" s="130">
        <v>37</v>
      </c>
      <c r="C1898" s="130" t="s">
        <v>98</v>
      </c>
      <c r="D1898" s="130">
        <v>13681</v>
      </c>
      <c r="E1898" s="130" t="s">
        <v>224</v>
      </c>
      <c r="F1898" s="130">
        <v>2.5280228371940798</v>
      </c>
      <c r="G1898" s="130" t="s">
        <v>53</v>
      </c>
      <c r="H1898" s="130" t="s">
        <v>53</v>
      </c>
      <c r="I1898" s="130" t="s">
        <v>66</v>
      </c>
      <c r="J1898" s="130" t="s">
        <v>45</v>
      </c>
      <c r="K1898" s="130" t="s">
        <v>44</v>
      </c>
    </row>
    <row r="1899" spans="1:11" x14ac:dyDescent="0.35">
      <c r="A1899" s="130">
        <v>60</v>
      </c>
      <c r="B1899" s="130">
        <v>37</v>
      </c>
      <c r="C1899" s="130" t="s">
        <v>98</v>
      </c>
      <c r="D1899" s="130">
        <v>14615</v>
      </c>
      <c r="E1899" s="130" t="s">
        <v>224</v>
      </c>
      <c r="F1899" s="130">
        <v>2.5280228371940798</v>
      </c>
      <c r="G1899" s="130" t="s">
        <v>53</v>
      </c>
      <c r="H1899" s="130" t="s">
        <v>53</v>
      </c>
      <c r="I1899" s="130" t="s">
        <v>66</v>
      </c>
      <c r="J1899" s="130" t="s">
        <v>45</v>
      </c>
      <c r="K1899" s="130" t="s">
        <v>44</v>
      </c>
    </row>
    <row r="1900" spans="1:11" x14ac:dyDescent="0.35">
      <c r="A1900" s="130">
        <v>65</v>
      </c>
      <c r="B1900" s="130">
        <v>37</v>
      </c>
      <c r="C1900" s="130" t="s">
        <v>98</v>
      </c>
      <c r="D1900" s="130">
        <v>16020</v>
      </c>
      <c r="E1900" s="130" t="s">
        <v>224</v>
      </c>
      <c r="F1900" s="130">
        <v>2.5280228371940798</v>
      </c>
      <c r="G1900" s="130" t="s">
        <v>53</v>
      </c>
      <c r="H1900" s="130" t="s">
        <v>53</v>
      </c>
      <c r="I1900" s="130" t="s">
        <v>66</v>
      </c>
      <c r="J1900" s="130" t="s">
        <v>45</v>
      </c>
      <c r="K1900" s="130" t="s">
        <v>44</v>
      </c>
    </row>
    <row r="1901" spans="1:11" x14ac:dyDescent="0.35">
      <c r="A1901" s="130">
        <v>70</v>
      </c>
      <c r="B1901" s="130">
        <v>37.1</v>
      </c>
      <c r="C1901" s="130" t="s">
        <v>98</v>
      </c>
      <c r="D1901" s="130">
        <v>16802</v>
      </c>
      <c r="E1901" s="130" t="s">
        <v>224</v>
      </c>
      <c r="F1901" s="130">
        <v>2.5280228371940798</v>
      </c>
      <c r="G1901" s="130" t="s">
        <v>53</v>
      </c>
      <c r="H1901" s="130" t="s">
        <v>53</v>
      </c>
      <c r="I1901" s="130" t="s">
        <v>66</v>
      </c>
      <c r="J1901" s="130" t="s">
        <v>45</v>
      </c>
      <c r="K1901" s="130" t="s">
        <v>44</v>
      </c>
    </row>
    <row r="1902" spans="1:11" x14ac:dyDescent="0.35">
      <c r="A1902" s="130">
        <v>75</v>
      </c>
      <c r="B1902" s="130">
        <v>37</v>
      </c>
      <c r="C1902" s="130" t="s">
        <v>98</v>
      </c>
      <c r="D1902" s="130">
        <v>17710</v>
      </c>
      <c r="E1902" s="130" t="s">
        <v>224</v>
      </c>
      <c r="F1902" s="130">
        <v>2.5280228371940798</v>
      </c>
      <c r="G1902" s="130" t="s">
        <v>53</v>
      </c>
      <c r="H1902" s="130" t="s">
        <v>53</v>
      </c>
      <c r="I1902" s="130" t="s">
        <v>66</v>
      </c>
      <c r="J1902" s="130" t="s">
        <v>45</v>
      </c>
      <c r="K1902" s="130" t="s">
        <v>44</v>
      </c>
    </row>
    <row r="1903" spans="1:11" x14ac:dyDescent="0.35">
      <c r="A1903" s="130">
        <v>80</v>
      </c>
      <c r="B1903" s="130">
        <v>37</v>
      </c>
      <c r="C1903" s="130" t="s">
        <v>98</v>
      </c>
      <c r="D1903" s="130">
        <v>18221</v>
      </c>
      <c r="E1903" s="130" t="s">
        <v>224</v>
      </c>
      <c r="F1903" s="130">
        <v>2.5280228371940798</v>
      </c>
      <c r="G1903" s="130" t="s">
        <v>53</v>
      </c>
      <c r="H1903" s="130" t="s">
        <v>53</v>
      </c>
      <c r="I1903" s="130" t="s">
        <v>66</v>
      </c>
      <c r="J1903" s="130" t="s">
        <v>45</v>
      </c>
      <c r="K1903" s="130" t="s">
        <v>44</v>
      </c>
    </row>
    <row r="1904" spans="1:11" x14ac:dyDescent="0.35">
      <c r="A1904" s="130">
        <v>85</v>
      </c>
      <c r="B1904" s="130">
        <v>37</v>
      </c>
      <c r="C1904" s="130" t="s">
        <v>98</v>
      </c>
      <c r="D1904" s="130">
        <v>18961</v>
      </c>
      <c r="E1904" s="130" t="s">
        <v>224</v>
      </c>
      <c r="F1904" s="130">
        <v>2.5280228371940798</v>
      </c>
      <c r="G1904" s="130" t="s">
        <v>53</v>
      </c>
      <c r="H1904" s="130" t="s">
        <v>53</v>
      </c>
      <c r="I1904" s="130" t="s">
        <v>66</v>
      </c>
      <c r="J1904" s="130" t="s">
        <v>45</v>
      </c>
      <c r="K1904" s="130" t="s">
        <v>44</v>
      </c>
    </row>
    <row r="1905" spans="1:11" x14ac:dyDescent="0.35">
      <c r="A1905" s="130">
        <v>90</v>
      </c>
      <c r="B1905" s="130">
        <v>37</v>
      </c>
      <c r="C1905" s="130" t="s">
        <v>98</v>
      </c>
      <c r="D1905" s="130">
        <v>19544</v>
      </c>
      <c r="E1905" s="130" t="s">
        <v>224</v>
      </c>
      <c r="F1905" s="130">
        <v>2.5280228371940798</v>
      </c>
      <c r="G1905" s="130" t="s">
        <v>53</v>
      </c>
      <c r="H1905" s="130" t="s">
        <v>53</v>
      </c>
      <c r="I1905" s="130" t="s">
        <v>66</v>
      </c>
      <c r="J1905" s="130" t="s">
        <v>45</v>
      </c>
      <c r="K1905" s="130" t="s">
        <v>44</v>
      </c>
    </row>
    <row r="1906" spans="1:11" x14ac:dyDescent="0.35">
      <c r="A1906" s="130">
        <v>95</v>
      </c>
      <c r="B1906" s="130">
        <v>37</v>
      </c>
      <c r="C1906" s="130" t="s">
        <v>98</v>
      </c>
      <c r="D1906" s="130">
        <v>19816</v>
      </c>
      <c r="E1906" s="130" t="s">
        <v>224</v>
      </c>
      <c r="F1906" s="130">
        <v>2.5280228371940798</v>
      </c>
      <c r="G1906" s="130" t="s">
        <v>53</v>
      </c>
      <c r="H1906" s="130" t="s">
        <v>53</v>
      </c>
      <c r="I1906" s="130" t="s">
        <v>66</v>
      </c>
      <c r="J1906" s="130" t="s">
        <v>45</v>
      </c>
      <c r="K1906" s="130" t="s">
        <v>44</v>
      </c>
    </row>
    <row r="1907" spans="1:11" x14ac:dyDescent="0.35">
      <c r="A1907" s="130">
        <v>100</v>
      </c>
      <c r="B1907" s="130">
        <v>37</v>
      </c>
      <c r="C1907" s="130" t="s">
        <v>98</v>
      </c>
      <c r="D1907" s="130">
        <v>20256</v>
      </c>
      <c r="E1907" s="130" t="s">
        <v>224</v>
      </c>
      <c r="F1907" s="130">
        <v>2.5280228371940798</v>
      </c>
      <c r="G1907" s="130" t="s">
        <v>53</v>
      </c>
      <c r="H1907" s="130" t="s">
        <v>53</v>
      </c>
      <c r="I1907" s="130" t="s">
        <v>66</v>
      </c>
      <c r="J1907" s="130" t="s">
        <v>45</v>
      </c>
      <c r="K1907" s="130" t="s">
        <v>44</v>
      </c>
    </row>
    <row r="1908" spans="1:11" x14ac:dyDescent="0.35">
      <c r="A1908" s="130">
        <v>105</v>
      </c>
      <c r="B1908" s="130">
        <v>37</v>
      </c>
      <c r="C1908" s="130" t="s">
        <v>98</v>
      </c>
      <c r="D1908" s="130">
        <v>20450</v>
      </c>
      <c r="E1908" s="130" t="s">
        <v>224</v>
      </c>
      <c r="F1908" s="130">
        <v>2.5280228371940798</v>
      </c>
      <c r="G1908" s="130" t="s">
        <v>53</v>
      </c>
      <c r="H1908" s="130" t="s">
        <v>53</v>
      </c>
      <c r="I1908" s="130" t="s">
        <v>66</v>
      </c>
      <c r="J1908" s="130" t="s">
        <v>45</v>
      </c>
      <c r="K1908" s="130" t="s">
        <v>44</v>
      </c>
    </row>
    <row r="1909" spans="1:11" x14ac:dyDescent="0.35">
      <c r="A1909" s="130">
        <v>110</v>
      </c>
      <c r="B1909" s="130">
        <v>37</v>
      </c>
      <c r="C1909" s="130" t="s">
        <v>98</v>
      </c>
      <c r="D1909" s="130">
        <v>20505</v>
      </c>
      <c r="E1909" s="130" t="s">
        <v>224</v>
      </c>
      <c r="F1909" s="130">
        <v>2.5280228371940798</v>
      </c>
      <c r="G1909" s="130" t="s">
        <v>53</v>
      </c>
      <c r="H1909" s="130" t="s">
        <v>53</v>
      </c>
      <c r="I1909" s="130" t="s">
        <v>66</v>
      </c>
      <c r="J1909" s="130" t="s">
        <v>45</v>
      </c>
      <c r="K1909" s="130" t="s">
        <v>44</v>
      </c>
    </row>
    <row r="1910" spans="1:11" x14ac:dyDescent="0.35">
      <c r="A1910" s="130">
        <v>115</v>
      </c>
      <c r="B1910" s="130">
        <v>37</v>
      </c>
      <c r="C1910" s="130" t="s">
        <v>98</v>
      </c>
      <c r="D1910" s="130">
        <v>20851</v>
      </c>
      <c r="E1910" s="130" t="s">
        <v>224</v>
      </c>
      <c r="F1910" s="130">
        <v>2.5280228371940798</v>
      </c>
      <c r="G1910" s="130" t="s">
        <v>53</v>
      </c>
      <c r="H1910" s="130" t="s">
        <v>53</v>
      </c>
      <c r="I1910" s="130" t="s">
        <v>66</v>
      </c>
      <c r="J1910" s="130" t="s">
        <v>45</v>
      </c>
      <c r="K1910" s="130" t="s">
        <v>44</v>
      </c>
    </row>
    <row r="1911" spans="1:11" x14ac:dyDescent="0.35">
      <c r="A1911" s="130">
        <v>120</v>
      </c>
      <c r="B1911" s="130">
        <v>36.9</v>
      </c>
      <c r="C1911" s="130" t="s">
        <v>98</v>
      </c>
      <c r="D1911" s="130">
        <v>21074</v>
      </c>
      <c r="E1911" s="130" t="s">
        <v>224</v>
      </c>
      <c r="F1911" s="130">
        <v>2.5280228371940798</v>
      </c>
      <c r="G1911" s="130" t="s">
        <v>53</v>
      </c>
      <c r="H1911" s="130" t="s">
        <v>53</v>
      </c>
      <c r="I1911" s="130" t="s">
        <v>66</v>
      </c>
      <c r="J1911" s="130" t="s">
        <v>45</v>
      </c>
      <c r="K1911" s="130" t="s">
        <v>44</v>
      </c>
    </row>
    <row r="1912" spans="1:11" x14ac:dyDescent="0.35">
      <c r="A1912" s="130">
        <v>125</v>
      </c>
      <c r="B1912" s="130">
        <v>37</v>
      </c>
      <c r="C1912" s="130" t="s">
        <v>98</v>
      </c>
      <c r="D1912" s="130">
        <v>21297</v>
      </c>
      <c r="E1912" s="130" t="s">
        <v>224</v>
      </c>
      <c r="F1912" s="130">
        <v>2.5280228371940798</v>
      </c>
      <c r="G1912" s="130" t="s">
        <v>53</v>
      </c>
      <c r="H1912" s="130" t="s">
        <v>53</v>
      </c>
      <c r="I1912" s="130" t="s">
        <v>66</v>
      </c>
      <c r="J1912" s="130" t="s">
        <v>45</v>
      </c>
      <c r="K1912" s="130" t="s">
        <v>44</v>
      </c>
    </row>
    <row r="1913" spans="1:11" x14ac:dyDescent="0.35">
      <c r="A1913" s="130">
        <v>130</v>
      </c>
      <c r="B1913" s="130">
        <v>37</v>
      </c>
      <c r="C1913" s="130" t="s">
        <v>98</v>
      </c>
      <c r="D1913" s="130">
        <v>21617</v>
      </c>
      <c r="E1913" s="130" t="s">
        <v>224</v>
      </c>
      <c r="F1913" s="130">
        <v>2.5280228371940798</v>
      </c>
      <c r="G1913" s="130" t="s">
        <v>53</v>
      </c>
      <c r="H1913" s="130" t="s">
        <v>53</v>
      </c>
      <c r="I1913" s="130" t="s">
        <v>66</v>
      </c>
      <c r="J1913" s="130" t="s">
        <v>45</v>
      </c>
      <c r="K1913" s="130" t="s">
        <v>44</v>
      </c>
    </row>
    <row r="1914" spans="1:11" x14ac:dyDescent="0.35">
      <c r="A1914" s="130">
        <v>135</v>
      </c>
      <c r="B1914" s="130">
        <v>37</v>
      </c>
      <c r="C1914" s="130" t="s">
        <v>98</v>
      </c>
      <c r="D1914" s="130">
        <v>21404</v>
      </c>
      <c r="E1914" s="130" t="s">
        <v>224</v>
      </c>
      <c r="F1914" s="130">
        <v>2.5280228371940798</v>
      </c>
      <c r="G1914" s="130" t="s">
        <v>53</v>
      </c>
      <c r="H1914" s="130" t="s">
        <v>53</v>
      </c>
      <c r="I1914" s="130" t="s">
        <v>66</v>
      </c>
      <c r="J1914" s="130" t="s">
        <v>45</v>
      </c>
      <c r="K1914" s="130" t="s">
        <v>44</v>
      </c>
    </row>
    <row r="1915" spans="1:11" x14ac:dyDescent="0.35">
      <c r="A1915" s="130">
        <v>140</v>
      </c>
      <c r="B1915" s="130">
        <v>37</v>
      </c>
      <c r="C1915" s="130" t="s">
        <v>98</v>
      </c>
      <c r="D1915" s="130">
        <v>21742</v>
      </c>
      <c r="E1915" s="130" t="s">
        <v>224</v>
      </c>
      <c r="F1915" s="130">
        <v>2.5280228371940798</v>
      </c>
      <c r="G1915" s="130" t="s">
        <v>53</v>
      </c>
      <c r="H1915" s="130" t="s">
        <v>53</v>
      </c>
      <c r="I1915" s="130" t="s">
        <v>66</v>
      </c>
      <c r="J1915" s="130" t="s">
        <v>45</v>
      </c>
      <c r="K1915" s="130" t="s">
        <v>44</v>
      </c>
    </row>
    <row r="1916" spans="1:11" x14ac:dyDescent="0.35">
      <c r="A1916" s="130">
        <v>145</v>
      </c>
      <c r="B1916" s="130">
        <v>37</v>
      </c>
      <c r="C1916" s="130" t="s">
        <v>98</v>
      </c>
      <c r="D1916" s="130">
        <v>21943</v>
      </c>
      <c r="E1916" s="130" t="s">
        <v>224</v>
      </c>
      <c r="F1916" s="130">
        <v>2.5280228371940798</v>
      </c>
      <c r="G1916" s="130" t="s">
        <v>53</v>
      </c>
      <c r="H1916" s="130" t="s">
        <v>53</v>
      </c>
      <c r="I1916" s="130" t="s">
        <v>66</v>
      </c>
      <c r="J1916" s="130" t="s">
        <v>45</v>
      </c>
      <c r="K1916" s="130" t="s">
        <v>44</v>
      </c>
    </row>
    <row r="1917" spans="1:11" x14ac:dyDescent="0.35">
      <c r="A1917" s="130">
        <v>150</v>
      </c>
      <c r="B1917" s="130">
        <v>37</v>
      </c>
      <c r="C1917" s="130" t="s">
        <v>98</v>
      </c>
      <c r="D1917" s="130">
        <v>22110</v>
      </c>
      <c r="E1917" s="130" t="s">
        <v>224</v>
      </c>
      <c r="F1917" s="130">
        <v>2.5280228371940798</v>
      </c>
      <c r="G1917" s="130" t="s">
        <v>53</v>
      </c>
      <c r="H1917" s="130" t="s">
        <v>53</v>
      </c>
      <c r="I1917" s="130" t="s">
        <v>66</v>
      </c>
      <c r="J1917" s="130" t="s">
        <v>45</v>
      </c>
      <c r="K1917" s="130" t="s">
        <v>44</v>
      </c>
    </row>
    <row r="1918" spans="1:11" x14ac:dyDescent="0.35">
      <c r="A1918" s="130">
        <v>155</v>
      </c>
      <c r="B1918" s="130">
        <v>37</v>
      </c>
      <c r="C1918" s="130" t="s">
        <v>98</v>
      </c>
      <c r="D1918" s="130">
        <v>22063</v>
      </c>
      <c r="E1918" s="130" t="s">
        <v>224</v>
      </c>
      <c r="F1918" s="130">
        <v>2.5280228371940798</v>
      </c>
      <c r="G1918" s="130" t="s">
        <v>53</v>
      </c>
      <c r="H1918" s="130" t="s">
        <v>53</v>
      </c>
      <c r="I1918" s="130" t="s">
        <v>66</v>
      </c>
      <c r="J1918" s="130" t="s">
        <v>45</v>
      </c>
      <c r="K1918" s="130" t="s">
        <v>44</v>
      </c>
    </row>
    <row r="1919" spans="1:11" x14ac:dyDescent="0.35">
      <c r="A1919" s="130">
        <v>160</v>
      </c>
      <c r="B1919" s="130">
        <v>37</v>
      </c>
      <c r="C1919" s="130" t="s">
        <v>98</v>
      </c>
      <c r="D1919" s="130">
        <v>21851</v>
      </c>
      <c r="E1919" s="130" t="s">
        <v>224</v>
      </c>
      <c r="F1919" s="130">
        <v>2.5280228371940798</v>
      </c>
      <c r="G1919" s="130" t="s">
        <v>53</v>
      </c>
      <c r="H1919" s="130" t="s">
        <v>53</v>
      </c>
      <c r="I1919" s="130" t="s">
        <v>66</v>
      </c>
      <c r="J1919" s="130" t="s">
        <v>45</v>
      </c>
      <c r="K1919" s="130" t="s">
        <v>44</v>
      </c>
    </row>
    <row r="1920" spans="1:11" x14ac:dyDescent="0.35">
      <c r="A1920" s="130">
        <v>165</v>
      </c>
      <c r="B1920" s="130">
        <v>37</v>
      </c>
      <c r="C1920" s="130" t="s">
        <v>98</v>
      </c>
      <c r="D1920" s="130">
        <v>22386</v>
      </c>
      <c r="E1920" s="130" t="s">
        <v>224</v>
      </c>
      <c r="F1920" s="130">
        <v>2.5280228371940798</v>
      </c>
      <c r="G1920" s="130" t="s">
        <v>53</v>
      </c>
      <c r="H1920" s="130" t="s">
        <v>53</v>
      </c>
      <c r="I1920" s="130" t="s">
        <v>66</v>
      </c>
      <c r="J1920" s="130" t="s">
        <v>45</v>
      </c>
      <c r="K1920" s="130" t="s">
        <v>44</v>
      </c>
    </row>
    <row r="1921" spans="1:11" x14ac:dyDescent="0.35">
      <c r="A1921" s="130">
        <v>170</v>
      </c>
      <c r="B1921" s="130">
        <v>37</v>
      </c>
      <c r="C1921" s="130" t="s">
        <v>98</v>
      </c>
      <c r="D1921" s="130">
        <v>22318</v>
      </c>
      <c r="E1921" s="130" t="s">
        <v>224</v>
      </c>
      <c r="F1921" s="130">
        <v>2.5280228371940798</v>
      </c>
      <c r="G1921" s="130" t="s">
        <v>53</v>
      </c>
      <c r="H1921" s="130" t="s">
        <v>53</v>
      </c>
      <c r="I1921" s="130" t="s">
        <v>66</v>
      </c>
      <c r="J1921" s="130" t="s">
        <v>45</v>
      </c>
      <c r="K1921" s="130" t="s">
        <v>44</v>
      </c>
    </row>
    <row r="1922" spans="1:11" x14ac:dyDescent="0.35">
      <c r="A1922" s="130">
        <v>175</v>
      </c>
      <c r="B1922" s="130">
        <v>37</v>
      </c>
      <c r="C1922" s="130" t="s">
        <v>98</v>
      </c>
      <c r="D1922" s="130">
        <v>21996</v>
      </c>
      <c r="E1922" s="130" t="s">
        <v>224</v>
      </c>
      <c r="F1922" s="130">
        <v>2.5280228371940798</v>
      </c>
      <c r="G1922" s="130" t="s">
        <v>53</v>
      </c>
      <c r="H1922" s="130" t="s">
        <v>53</v>
      </c>
      <c r="I1922" s="130" t="s">
        <v>66</v>
      </c>
      <c r="J1922" s="130" t="s">
        <v>45</v>
      </c>
      <c r="K1922" s="130" t="s">
        <v>44</v>
      </c>
    </row>
    <row r="1923" spans="1:11" x14ac:dyDescent="0.35">
      <c r="A1923" s="130">
        <v>180</v>
      </c>
      <c r="B1923" s="130">
        <v>37</v>
      </c>
      <c r="C1923" s="130" t="s">
        <v>98</v>
      </c>
      <c r="D1923" s="130">
        <v>22140</v>
      </c>
      <c r="E1923" s="130" t="s">
        <v>224</v>
      </c>
      <c r="F1923" s="130">
        <v>2.5280228371940798</v>
      </c>
      <c r="G1923" s="130" t="s">
        <v>53</v>
      </c>
      <c r="H1923" s="130" t="s">
        <v>53</v>
      </c>
      <c r="I1923" s="130" t="s">
        <v>66</v>
      </c>
      <c r="J1923" s="130" t="s">
        <v>45</v>
      </c>
      <c r="K1923" s="130" t="s">
        <v>44</v>
      </c>
    </row>
    <row r="1924" spans="1:11" x14ac:dyDescent="0.35">
      <c r="A1924" s="130">
        <v>185</v>
      </c>
      <c r="B1924" s="130">
        <v>37</v>
      </c>
      <c r="C1924" s="130" t="s">
        <v>98</v>
      </c>
      <c r="D1924" s="130">
        <v>22183</v>
      </c>
      <c r="E1924" s="130" t="s">
        <v>224</v>
      </c>
      <c r="F1924" s="130">
        <v>2.5280228371940798</v>
      </c>
      <c r="G1924" s="130" t="s">
        <v>53</v>
      </c>
      <c r="H1924" s="130" t="s">
        <v>53</v>
      </c>
      <c r="I1924" s="130" t="s">
        <v>66</v>
      </c>
      <c r="J1924" s="130" t="s">
        <v>45</v>
      </c>
      <c r="K1924" s="130" t="s">
        <v>44</v>
      </c>
    </row>
    <row r="1925" spans="1:11" x14ac:dyDescent="0.35">
      <c r="A1925" s="130">
        <v>190</v>
      </c>
      <c r="B1925" s="130">
        <v>37</v>
      </c>
      <c r="C1925" s="130" t="s">
        <v>98</v>
      </c>
      <c r="D1925" s="130">
        <v>22079</v>
      </c>
      <c r="E1925" s="130" t="s">
        <v>224</v>
      </c>
      <c r="F1925" s="130">
        <v>2.5280228371940798</v>
      </c>
      <c r="G1925" s="130" t="s">
        <v>53</v>
      </c>
      <c r="H1925" s="130" t="s">
        <v>53</v>
      </c>
      <c r="I1925" s="130" t="s">
        <v>66</v>
      </c>
      <c r="J1925" s="130" t="s">
        <v>45</v>
      </c>
      <c r="K1925" s="130" t="s">
        <v>44</v>
      </c>
    </row>
    <row r="1926" spans="1:11" x14ac:dyDescent="0.35">
      <c r="A1926" s="130">
        <v>195</v>
      </c>
      <c r="B1926" s="130">
        <v>37</v>
      </c>
      <c r="C1926" s="130" t="s">
        <v>98</v>
      </c>
      <c r="D1926" s="130">
        <v>22185</v>
      </c>
      <c r="E1926" s="130" t="s">
        <v>224</v>
      </c>
      <c r="F1926" s="130">
        <v>2.5280228371940798</v>
      </c>
      <c r="G1926" s="130" t="s">
        <v>53</v>
      </c>
      <c r="H1926" s="130" t="s">
        <v>53</v>
      </c>
      <c r="I1926" s="130" t="s">
        <v>66</v>
      </c>
      <c r="J1926" s="130" t="s">
        <v>45</v>
      </c>
      <c r="K1926" s="130" t="s">
        <v>44</v>
      </c>
    </row>
    <row r="1927" spans="1:11" x14ac:dyDescent="0.35">
      <c r="A1927" s="130">
        <v>200</v>
      </c>
      <c r="B1927" s="130">
        <v>37</v>
      </c>
      <c r="C1927" s="130" t="s">
        <v>98</v>
      </c>
      <c r="D1927" s="130">
        <v>22358</v>
      </c>
      <c r="E1927" s="130" t="s">
        <v>224</v>
      </c>
      <c r="F1927" s="130">
        <v>2.5280228371940798</v>
      </c>
      <c r="G1927" s="130" t="s">
        <v>53</v>
      </c>
      <c r="H1927" s="130" t="s">
        <v>53</v>
      </c>
      <c r="I1927" s="130" t="s">
        <v>66</v>
      </c>
      <c r="J1927" s="130" t="s">
        <v>45</v>
      </c>
      <c r="K1927" s="130" t="s">
        <v>44</v>
      </c>
    </row>
    <row r="1928" spans="1:11" x14ac:dyDescent="0.35">
      <c r="A1928" s="130">
        <v>205</v>
      </c>
      <c r="B1928" s="130">
        <v>37</v>
      </c>
      <c r="C1928" s="130" t="s">
        <v>98</v>
      </c>
      <c r="D1928" s="130">
        <v>21792</v>
      </c>
      <c r="E1928" s="130" t="s">
        <v>224</v>
      </c>
      <c r="F1928" s="130">
        <v>2.5280228371940798</v>
      </c>
      <c r="G1928" s="130" t="s">
        <v>53</v>
      </c>
      <c r="H1928" s="130" t="s">
        <v>53</v>
      </c>
      <c r="I1928" s="130" t="s">
        <v>66</v>
      </c>
      <c r="J1928" s="130" t="s">
        <v>45</v>
      </c>
      <c r="K1928" s="130" t="s">
        <v>44</v>
      </c>
    </row>
    <row r="1929" spans="1:11" x14ac:dyDescent="0.35">
      <c r="A1929" s="130">
        <v>210</v>
      </c>
      <c r="B1929" s="130">
        <v>37</v>
      </c>
      <c r="C1929" s="130" t="s">
        <v>98</v>
      </c>
      <c r="D1929" s="130">
        <v>22238</v>
      </c>
      <c r="E1929" s="130" t="s">
        <v>224</v>
      </c>
      <c r="F1929" s="130">
        <v>2.5280228371940798</v>
      </c>
      <c r="G1929" s="130" t="s">
        <v>53</v>
      </c>
      <c r="H1929" s="130" t="s">
        <v>53</v>
      </c>
      <c r="I1929" s="130" t="s">
        <v>66</v>
      </c>
      <c r="J1929" s="130" t="s">
        <v>45</v>
      </c>
      <c r="K1929" s="130" t="s">
        <v>44</v>
      </c>
    </row>
    <row r="1930" spans="1:11" x14ac:dyDescent="0.35">
      <c r="A1930" s="130">
        <v>215</v>
      </c>
      <c r="B1930" s="130">
        <v>37</v>
      </c>
      <c r="C1930" s="130" t="s">
        <v>98</v>
      </c>
      <c r="D1930" s="130">
        <v>21959</v>
      </c>
      <c r="E1930" s="130" t="s">
        <v>224</v>
      </c>
      <c r="F1930" s="130">
        <v>2.5280228371940798</v>
      </c>
      <c r="G1930" s="130" t="s">
        <v>53</v>
      </c>
      <c r="H1930" s="130" t="s">
        <v>53</v>
      </c>
      <c r="I1930" s="130" t="s">
        <v>66</v>
      </c>
      <c r="J1930" s="130" t="s">
        <v>45</v>
      </c>
      <c r="K1930" s="130" t="s">
        <v>44</v>
      </c>
    </row>
    <row r="1931" spans="1:11" x14ac:dyDescent="0.35">
      <c r="A1931" s="130">
        <v>220</v>
      </c>
      <c r="B1931" s="130">
        <v>37</v>
      </c>
      <c r="C1931" s="130" t="s">
        <v>98</v>
      </c>
      <c r="D1931" s="130">
        <v>22253</v>
      </c>
      <c r="E1931" s="130" t="s">
        <v>224</v>
      </c>
      <c r="F1931" s="130">
        <v>2.5280228371940798</v>
      </c>
      <c r="G1931" s="130" t="s">
        <v>53</v>
      </c>
      <c r="H1931" s="130" t="s">
        <v>53</v>
      </c>
      <c r="I1931" s="130" t="s">
        <v>66</v>
      </c>
      <c r="J1931" s="130" t="s">
        <v>45</v>
      </c>
      <c r="K1931" s="130" t="s">
        <v>44</v>
      </c>
    </row>
    <row r="1932" spans="1:11" x14ac:dyDescent="0.35">
      <c r="A1932" s="130">
        <v>225</v>
      </c>
      <c r="B1932" s="130">
        <v>37</v>
      </c>
      <c r="C1932" s="130" t="s">
        <v>98</v>
      </c>
      <c r="D1932" s="130">
        <v>22330</v>
      </c>
      <c r="E1932" s="130" t="s">
        <v>224</v>
      </c>
      <c r="F1932" s="130">
        <v>2.5280228371940798</v>
      </c>
      <c r="G1932" s="130" t="s">
        <v>53</v>
      </c>
      <c r="H1932" s="130" t="s">
        <v>53</v>
      </c>
      <c r="I1932" s="130" t="s">
        <v>66</v>
      </c>
      <c r="J1932" s="130" t="s">
        <v>45</v>
      </c>
      <c r="K1932" s="130" t="s">
        <v>44</v>
      </c>
    </row>
    <row r="1933" spans="1:11" x14ac:dyDescent="0.35">
      <c r="A1933" s="130">
        <v>230</v>
      </c>
      <c r="B1933" s="130">
        <v>37</v>
      </c>
      <c r="C1933" s="130" t="s">
        <v>98</v>
      </c>
      <c r="D1933" s="130">
        <v>22268</v>
      </c>
      <c r="E1933" s="130" t="s">
        <v>224</v>
      </c>
      <c r="F1933" s="130">
        <v>2.5280228371940798</v>
      </c>
      <c r="G1933" s="130" t="s">
        <v>53</v>
      </c>
      <c r="H1933" s="130" t="s">
        <v>53</v>
      </c>
      <c r="I1933" s="130" t="s">
        <v>66</v>
      </c>
      <c r="J1933" s="130" t="s">
        <v>45</v>
      </c>
      <c r="K1933" s="130" t="s">
        <v>44</v>
      </c>
    </row>
    <row r="1934" spans="1:11" x14ac:dyDescent="0.35">
      <c r="A1934" s="130">
        <v>235</v>
      </c>
      <c r="B1934" s="130">
        <v>37</v>
      </c>
      <c r="C1934" s="130" t="s">
        <v>98</v>
      </c>
      <c r="D1934" s="130">
        <v>22177</v>
      </c>
      <c r="E1934" s="130" t="s">
        <v>224</v>
      </c>
      <c r="F1934" s="130">
        <v>2.5280228371940798</v>
      </c>
      <c r="G1934" s="130" t="s">
        <v>53</v>
      </c>
      <c r="H1934" s="130" t="s">
        <v>53</v>
      </c>
      <c r="I1934" s="130" t="s">
        <v>66</v>
      </c>
      <c r="J1934" s="130" t="s">
        <v>45</v>
      </c>
      <c r="K1934" s="130" t="s">
        <v>44</v>
      </c>
    </row>
    <row r="1935" spans="1:11" x14ac:dyDescent="0.35">
      <c r="A1935" s="130">
        <v>240</v>
      </c>
      <c r="B1935" s="130">
        <v>37</v>
      </c>
      <c r="C1935" s="130" t="s">
        <v>98</v>
      </c>
      <c r="D1935" s="130">
        <v>22249</v>
      </c>
      <c r="E1935" s="130" t="s">
        <v>224</v>
      </c>
      <c r="F1935" s="130">
        <v>2.5280228371940798</v>
      </c>
      <c r="G1935" s="130" t="s">
        <v>53</v>
      </c>
      <c r="H1935" s="130" t="s">
        <v>53</v>
      </c>
      <c r="I1935" s="130" t="s">
        <v>66</v>
      </c>
      <c r="J1935" s="130" t="s">
        <v>45</v>
      </c>
      <c r="K1935" s="130" t="s">
        <v>44</v>
      </c>
    </row>
    <row r="1936" spans="1:11" x14ac:dyDescent="0.35">
      <c r="A1936" s="130">
        <v>245</v>
      </c>
      <c r="B1936" s="130">
        <v>37</v>
      </c>
      <c r="C1936" s="130" t="s">
        <v>98</v>
      </c>
      <c r="D1936" s="130">
        <v>21821</v>
      </c>
      <c r="E1936" s="130" t="s">
        <v>224</v>
      </c>
      <c r="F1936" s="130">
        <v>2.5280228371940798</v>
      </c>
      <c r="G1936" s="130" t="s">
        <v>53</v>
      </c>
      <c r="H1936" s="130" t="s">
        <v>53</v>
      </c>
      <c r="I1936" s="130" t="s">
        <v>66</v>
      </c>
      <c r="J1936" s="130" t="s">
        <v>45</v>
      </c>
      <c r="K1936" s="130" t="s">
        <v>44</v>
      </c>
    </row>
    <row r="1937" spans="1:11" x14ac:dyDescent="0.35">
      <c r="A1937" s="130">
        <v>250</v>
      </c>
      <c r="B1937" s="130">
        <v>37</v>
      </c>
      <c r="C1937" s="130" t="s">
        <v>98</v>
      </c>
      <c r="D1937" s="130">
        <v>22176</v>
      </c>
      <c r="E1937" s="130" t="s">
        <v>224</v>
      </c>
      <c r="F1937" s="130">
        <v>2.5280228371940798</v>
      </c>
      <c r="G1937" s="130" t="s">
        <v>53</v>
      </c>
      <c r="H1937" s="130" t="s">
        <v>53</v>
      </c>
      <c r="I1937" s="130" t="s">
        <v>66</v>
      </c>
      <c r="J1937" s="130" t="s">
        <v>45</v>
      </c>
      <c r="K1937" s="130" t="s">
        <v>44</v>
      </c>
    </row>
    <row r="1938" spans="1:11" x14ac:dyDescent="0.35">
      <c r="A1938" s="130">
        <v>255</v>
      </c>
      <c r="B1938" s="130">
        <v>37</v>
      </c>
      <c r="C1938" s="130" t="s">
        <v>98</v>
      </c>
      <c r="D1938" s="130">
        <v>22372</v>
      </c>
      <c r="E1938" s="130" t="s">
        <v>224</v>
      </c>
      <c r="F1938" s="130">
        <v>2.5280228371940798</v>
      </c>
      <c r="G1938" s="130" t="s">
        <v>53</v>
      </c>
      <c r="H1938" s="130" t="s">
        <v>53</v>
      </c>
      <c r="I1938" s="130" t="s">
        <v>66</v>
      </c>
      <c r="J1938" s="130" t="s">
        <v>45</v>
      </c>
      <c r="K1938" s="130" t="s">
        <v>44</v>
      </c>
    </row>
    <row r="1939" spans="1:11" x14ac:dyDescent="0.35">
      <c r="A1939" s="130">
        <v>260</v>
      </c>
      <c r="B1939" s="130">
        <v>37</v>
      </c>
      <c r="C1939" s="130" t="s">
        <v>98</v>
      </c>
      <c r="D1939" s="130">
        <v>22226</v>
      </c>
      <c r="E1939" s="130" t="s">
        <v>224</v>
      </c>
      <c r="F1939" s="130">
        <v>2.5280228371940798</v>
      </c>
      <c r="G1939" s="130" t="s">
        <v>53</v>
      </c>
      <c r="H1939" s="130" t="s">
        <v>53</v>
      </c>
      <c r="I1939" s="130" t="s">
        <v>66</v>
      </c>
      <c r="J1939" s="130" t="s">
        <v>45</v>
      </c>
      <c r="K1939" s="130" t="s">
        <v>44</v>
      </c>
    </row>
    <row r="1940" spans="1:11" x14ac:dyDescent="0.35">
      <c r="A1940" s="130">
        <v>265</v>
      </c>
      <c r="B1940" s="130">
        <v>37</v>
      </c>
      <c r="C1940" s="130" t="s">
        <v>98</v>
      </c>
      <c r="D1940" s="130">
        <v>22160</v>
      </c>
      <c r="E1940" s="130" t="s">
        <v>224</v>
      </c>
      <c r="F1940" s="130">
        <v>2.5280228371940798</v>
      </c>
      <c r="G1940" s="130" t="s">
        <v>53</v>
      </c>
      <c r="H1940" s="130" t="s">
        <v>53</v>
      </c>
      <c r="I1940" s="130" t="s">
        <v>66</v>
      </c>
      <c r="J1940" s="130" t="s">
        <v>45</v>
      </c>
      <c r="K1940" s="130" t="s">
        <v>44</v>
      </c>
    </row>
    <row r="1941" spans="1:11" x14ac:dyDescent="0.35">
      <c r="A1941" s="130">
        <v>270</v>
      </c>
      <c r="B1941" s="130">
        <v>37</v>
      </c>
      <c r="C1941" s="130" t="s">
        <v>98</v>
      </c>
      <c r="D1941" s="130">
        <v>22063</v>
      </c>
      <c r="E1941" s="130" t="s">
        <v>224</v>
      </c>
      <c r="F1941" s="130">
        <v>2.5280228371940798</v>
      </c>
      <c r="G1941" s="130" t="s">
        <v>53</v>
      </c>
      <c r="H1941" s="130" t="s">
        <v>53</v>
      </c>
      <c r="I1941" s="130" t="s">
        <v>66</v>
      </c>
      <c r="J1941" s="130" t="s">
        <v>45</v>
      </c>
      <c r="K1941" s="130" t="s">
        <v>44</v>
      </c>
    </row>
    <row r="1942" spans="1:11" x14ac:dyDescent="0.35">
      <c r="A1942" s="130">
        <v>275</v>
      </c>
      <c r="B1942" s="130">
        <v>37</v>
      </c>
      <c r="C1942" s="130" t="s">
        <v>98</v>
      </c>
      <c r="D1942" s="130">
        <v>21991</v>
      </c>
      <c r="E1942" s="130" t="s">
        <v>224</v>
      </c>
      <c r="F1942" s="130">
        <v>2.5280228371940798</v>
      </c>
      <c r="G1942" s="130" t="s">
        <v>53</v>
      </c>
      <c r="H1942" s="130" t="s">
        <v>53</v>
      </c>
      <c r="I1942" s="130" t="s">
        <v>66</v>
      </c>
      <c r="J1942" s="130" t="s">
        <v>45</v>
      </c>
      <c r="K1942" s="130" t="s">
        <v>44</v>
      </c>
    </row>
    <row r="1943" spans="1:11" x14ac:dyDescent="0.35">
      <c r="A1943" s="130">
        <v>280</v>
      </c>
      <c r="B1943" s="130">
        <v>37</v>
      </c>
      <c r="C1943" s="130" t="s">
        <v>98</v>
      </c>
      <c r="D1943" s="130">
        <v>22192</v>
      </c>
      <c r="E1943" s="130" t="s">
        <v>224</v>
      </c>
      <c r="F1943" s="130">
        <v>2.5280228371940798</v>
      </c>
      <c r="G1943" s="130" t="s">
        <v>53</v>
      </c>
      <c r="H1943" s="130" t="s">
        <v>53</v>
      </c>
      <c r="I1943" s="130" t="s">
        <v>66</v>
      </c>
      <c r="J1943" s="130" t="s">
        <v>45</v>
      </c>
      <c r="K1943" s="130" t="s">
        <v>44</v>
      </c>
    </row>
    <row r="1944" spans="1:11" x14ac:dyDescent="0.35">
      <c r="A1944" s="130">
        <v>285</v>
      </c>
      <c r="B1944" s="130">
        <v>37</v>
      </c>
      <c r="C1944" s="130" t="s">
        <v>98</v>
      </c>
      <c r="D1944" s="130">
        <v>21908</v>
      </c>
      <c r="E1944" s="130" t="s">
        <v>224</v>
      </c>
      <c r="F1944" s="130">
        <v>2.5280228371940798</v>
      </c>
      <c r="G1944" s="130" t="s">
        <v>53</v>
      </c>
      <c r="H1944" s="130" t="s">
        <v>53</v>
      </c>
      <c r="I1944" s="130" t="s">
        <v>66</v>
      </c>
      <c r="J1944" s="130" t="s">
        <v>45</v>
      </c>
      <c r="K1944" s="130" t="s">
        <v>44</v>
      </c>
    </row>
    <row r="1945" spans="1:11" x14ac:dyDescent="0.35">
      <c r="A1945" s="130">
        <v>290</v>
      </c>
      <c r="B1945" s="130">
        <v>37</v>
      </c>
      <c r="C1945" s="130" t="s">
        <v>98</v>
      </c>
      <c r="D1945" s="130">
        <v>21945</v>
      </c>
      <c r="E1945" s="130" t="s">
        <v>224</v>
      </c>
      <c r="F1945" s="130">
        <v>2.5280228371940798</v>
      </c>
      <c r="G1945" s="130" t="s">
        <v>53</v>
      </c>
      <c r="H1945" s="130" t="s">
        <v>53</v>
      </c>
      <c r="I1945" s="130" t="s">
        <v>66</v>
      </c>
      <c r="J1945" s="130" t="s">
        <v>45</v>
      </c>
      <c r="K1945" s="130" t="s">
        <v>44</v>
      </c>
    </row>
    <row r="1946" spans="1:11" x14ac:dyDescent="0.35">
      <c r="A1946" s="130">
        <v>295</v>
      </c>
      <c r="B1946" s="130">
        <v>37</v>
      </c>
      <c r="C1946" s="130" t="s">
        <v>98</v>
      </c>
      <c r="D1946" s="130">
        <v>21864</v>
      </c>
      <c r="E1946" s="130" t="s">
        <v>224</v>
      </c>
      <c r="F1946" s="130">
        <v>2.5280228371940798</v>
      </c>
      <c r="G1946" s="130" t="s">
        <v>53</v>
      </c>
      <c r="H1946" s="130" t="s">
        <v>53</v>
      </c>
      <c r="I1946" s="130" t="s">
        <v>66</v>
      </c>
      <c r="J1946" s="130" t="s">
        <v>45</v>
      </c>
      <c r="K1946" s="130" t="s">
        <v>44</v>
      </c>
    </row>
    <row r="1947" spans="1:11" x14ac:dyDescent="0.35">
      <c r="A1947" s="130">
        <v>300</v>
      </c>
      <c r="B1947" s="130">
        <v>37</v>
      </c>
      <c r="C1947" s="130" t="s">
        <v>98</v>
      </c>
      <c r="D1947" s="130">
        <v>22112</v>
      </c>
      <c r="E1947" s="130" t="s">
        <v>224</v>
      </c>
      <c r="F1947" s="130">
        <v>2.5280228371940798</v>
      </c>
      <c r="G1947" s="130" t="s">
        <v>53</v>
      </c>
      <c r="H1947" s="130" t="s">
        <v>53</v>
      </c>
      <c r="I1947" s="130" t="s">
        <v>66</v>
      </c>
      <c r="J1947" s="130" t="s">
        <v>45</v>
      </c>
      <c r="K1947" s="130" t="s">
        <v>44</v>
      </c>
    </row>
    <row r="1948" spans="1:11" x14ac:dyDescent="0.35">
      <c r="A1948" s="130">
        <v>305</v>
      </c>
      <c r="B1948" s="130">
        <v>37</v>
      </c>
      <c r="C1948" s="130" t="s">
        <v>98</v>
      </c>
      <c r="D1948" s="130">
        <v>21966</v>
      </c>
      <c r="E1948" s="130" t="s">
        <v>224</v>
      </c>
      <c r="F1948" s="130">
        <v>2.5280228371940798</v>
      </c>
      <c r="G1948" s="130" t="s">
        <v>53</v>
      </c>
      <c r="H1948" s="130" t="s">
        <v>53</v>
      </c>
      <c r="I1948" s="130" t="s">
        <v>66</v>
      </c>
      <c r="J1948" s="130" t="s">
        <v>45</v>
      </c>
      <c r="K1948" s="130" t="s">
        <v>44</v>
      </c>
    </row>
    <row r="1949" spans="1:11" x14ac:dyDescent="0.35">
      <c r="A1949" s="130">
        <v>310</v>
      </c>
      <c r="B1949" s="130">
        <v>37</v>
      </c>
      <c r="C1949" s="130" t="s">
        <v>98</v>
      </c>
      <c r="D1949" s="130">
        <v>22135</v>
      </c>
      <c r="E1949" s="130" t="s">
        <v>224</v>
      </c>
      <c r="F1949" s="130">
        <v>2.5280228371940798</v>
      </c>
      <c r="G1949" s="130" t="s">
        <v>53</v>
      </c>
      <c r="H1949" s="130" t="s">
        <v>53</v>
      </c>
      <c r="I1949" s="130" t="s">
        <v>66</v>
      </c>
      <c r="J1949" s="130" t="s">
        <v>45</v>
      </c>
      <c r="K1949" s="130" t="s">
        <v>44</v>
      </c>
    </row>
    <row r="1950" spans="1:11" x14ac:dyDescent="0.35">
      <c r="A1950" s="130">
        <v>315</v>
      </c>
      <c r="B1950" s="130">
        <v>37.1</v>
      </c>
      <c r="C1950" s="130" t="s">
        <v>98</v>
      </c>
      <c r="D1950" s="130">
        <v>21912</v>
      </c>
      <c r="E1950" s="130" t="s">
        <v>224</v>
      </c>
      <c r="F1950" s="130">
        <v>2.5280228371940798</v>
      </c>
      <c r="G1950" s="130" t="s">
        <v>53</v>
      </c>
      <c r="H1950" s="130" t="s">
        <v>53</v>
      </c>
      <c r="I1950" s="130" t="s">
        <v>66</v>
      </c>
      <c r="J1950" s="130" t="s">
        <v>45</v>
      </c>
      <c r="K1950" s="130" t="s">
        <v>44</v>
      </c>
    </row>
    <row r="1951" spans="1:11" x14ac:dyDescent="0.35">
      <c r="A1951" s="130">
        <v>320</v>
      </c>
      <c r="B1951" s="130">
        <v>37</v>
      </c>
      <c r="C1951" s="130" t="s">
        <v>98</v>
      </c>
      <c r="D1951" s="130">
        <v>22253</v>
      </c>
      <c r="E1951" s="130" t="s">
        <v>224</v>
      </c>
      <c r="F1951" s="130">
        <v>2.5280228371940798</v>
      </c>
      <c r="G1951" s="130" t="s">
        <v>53</v>
      </c>
      <c r="H1951" s="130" t="s">
        <v>53</v>
      </c>
      <c r="I1951" s="130" t="s">
        <v>66</v>
      </c>
      <c r="J1951" s="130" t="s">
        <v>45</v>
      </c>
      <c r="K1951" s="130" t="s">
        <v>44</v>
      </c>
    </row>
    <row r="1952" spans="1:11" x14ac:dyDescent="0.35">
      <c r="A1952" s="130">
        <v>325</v>
      </c>
      <c r="B1952" s="130">
        <v>37</v>
      </c>
      <c r="C1952" s="130" t="s">
        <v>98</v>
      </c>
      <c r="D1952" s="130">
        <v>21901</v>
      </c>
      <c r="E1952" s="130" t="s">
        <v>224</v>
      </c>
      <c r="F1952" s="130">
        <v>2.5280228371940798</v>
      </c>
      <c r="G1952" s="130" t="s">
        <v>53</v>
      </c>
      <c r="H1952" s="130" t="s">
        <v>53</v>
      </c>
      <c r="I1952" s="130" t="s">
        <v>66</v>
      </c>
      <c r="J1952" s="130" t="s">
        <v>45</v>
      </c>
      <c r="K1952" s="130" t="s">
        <v>44</v>
      </c>
    </row>
    <row r="1953" spans="1:11" x14ac:dyDescent="0.35">
      <c r="A1953" s="130">
        <v>330</v>
      </c>
      <c r="B1953" s="130">
        <v>37</v>
      </c>
      <c r="C1953" s="130" t="s">
        <v>98</v>
      </c>
      <c r="D1953" s="130">
        <v>22119</v>
      </c>
      <c r="E1953" s="130" t="s">
        <v>224</v>
      </c>
      <c r="F1953" s="130">
        <v>2.5280228371940798</v>
      </c>
      <c r="G1953" s="130" t="s">
        <v>53</v>
      </c>
      <c r="H1953" s="130" t="s">
        <v>53</v>
      </c>
      <c r="I1953" s="130" t="s">
        <v>66</v>
      </c>
      <c r="J1953" s="130" t="s">
        <v>45</v>
      </c>
      <c r="K1953" s="130" t="s">
        <v>44</v>
      </c>
    </row>
    <row r="1954" spans="1:11" x14ac:dyDescent="0.35">
      <c r="A1954" s="130">
        <v>335</v>
      </c>
      <c r="B1954" s="130">
        <v>37</v>
      </c>
      <c r="C1954" s="130" t="s">
        <v>98</v>
      </c>
      <c r="D1954" s="130">
        <v>22105</v>
      </c>
      <c r="E1954" s="130" t="s">
        <v>224</v>
      </c>
      <c r="F1954" s="130">
        <v>2.5280228371940798</v>
      </c>
      <c r="G1954" s="130" t="s">
        <v>53</v>
      </c>
      <c r="H1954" s="130" t="s">
        <v>53</v>
      </c>
      <c r="I1954" s="130" t="s">
        <v>66</v>
      </c>
      <c r="J1954" s="130" t="s">
        <v>45</v>
      </c>
      <c r="K1954" s="130" t="s">
        <v>44</v>
      </c>
    </row>
    <row r="1955" spans="1:11" x14ac:dyDescent="0.35">
      <c r="A1955" s="130">
        <v>340</v>
      </c>
      <c r="B1955" s="130">
        <v>37</v>
      </c>
      <c r="C1955" s="130" t="s">
        <v>98</v>
      </c>
      <c r="D1955" s="130">
        <v>21939</v>
      </c>
      <c r="E1955" s="130" t="s">
        <v>224</v>
      </c>
      <c r="F1955" s="130">
        <v>2.5280228371940798</v>
      </c>
      <c r="G1955" s="130" t="s">
        <v>53</v>
      </c>
      <c r="H1955" s="130" t="s">
        <v>53</v>
      </c>
      <c r="I1955" s="130" t="s">
        <v>66</v>
      </c>
      <c r="J1955" s="130" t="s">
        <v>45</v>
      </c>
      <c r="K1955" s="130" t="s">
        <v>44</v>
      </c>
    </row>
    <row r="1956" spans="1:11" x14ac:dyDescent="0.35">
      <c r="A1956" s="130">
        <v>345</v>
      </c>
      <c r="B1956" s="130">
        <v>37</v>
      </c>
      <c r="C1956" s="130" t="s">
        <v>98</v>
      </c>
      <c r="D1956" s="130">
        <v>21818</v>
      </c>
      <c r="E1956" s="130" t="s">
        <v>224</v>
      </c>
      <c r="F1956" s="130">
        <v>2.5280228371940798</v>
      </c>
      <c r="G1956" s="130" t="s">
        <v>53</v>
      </c>
      <c r="H1956" s="130" t="s">
        <v>53</v>
      </c>
      <c r="I1956" s="130" t="s">
        <v>66</v>
      </c>
      <c r="J1956" s="130" t="s">
        <v>45</v>
      </c>
      <c r="K1956" s="130" t="s">
        <v>44</v>
      </c>
    </row>
    <row r="1957" spans="1:11" x14ac:dyDescent="0.35">
      <c r="A1957" s="130">
        <v>350</v>
      </c>
      <c r="B1957" s="130">
        <v>37</v>
      </c>
      <c r="C1957" s="130" t="s">
        <v>98</v>
      </c>
      <c r="D1957" s="130">
        <v>22148</v>
      </c>
      <c r="E1957" s="130" t="s">
        <v>224</v>
      </c>
      <c r="F1957" s="130">
        <v>2.5280228371940798</v>
      </c>
      <c r="G1957" s="130" t="s">
        <v>53</v>
      </c>
      <c r="H1957" s="130" t="s">
        <v>53</v>
      </c>
      <c r="I1957" s="130" t="s">
        <v>66</v>
      </c>
      <c r="J1957" s="130" t="s">
        <v>45</v>
      </c>
      <c r="K1957" s="130" t="s">
        <v>44</v>
      </c>
    </row>
    <row r="1958" spans="1:11" x14ac:dyDescent="0.35">
      <c r="A1958" s="130">
        <v>355</v>
      </c>
      <c r="B1958" s="130">
        <v>37</v>
      </c>
      <c r="C1958" s="130" t="s">
        <v>98</v>
      </c>
      <c r="D1958" s="130">
        <v>21915</v>
      </c>
      <c r="E1958" s="130" t="s">
        <v>224</v>
      </c>
      <c r="F1958" s="130">
        <v>2.5280228371940798</v>
      </c>
      <c r="G1958" s="130" t="s">
        <v>53</v>
      </c>
      <c r="H1958" s="130" t="s">
        <v>53</v>
      </c>
      <c r="I1958" s="130" t="s">
        <v>66</v>
      </c>
      <c r="J1958" s="130" t="s">
        <v>45</v>
      </c>
      <c r="K1958" s="130" t="s">
        <v>44</v>
      </c>
    </row>
    <row r="1959" spans="1:11" x14ac:dyDescent="0.35">
      <c r="A1959" s="130">
        <v>360</v>
      </c>
      <c r="B1959" s="130">
        <v>37</v>
      </c>
      <c r="C1959" s="130" t="s">
        <v>98</v>
      </c>
      <c r="D1959" s="130">
        <v>21881</v>
      </c>
      <c r="E1959" s="130" t="s">
        <v>224</v>
      </c>
      <c r="F1959" s="130">
        <v>2.5280228371940798</v>
      </c>
      <c r="G1959" s="130" t="s">
        <v>53</v>
      </c>
      <c r="H1959" s="130" t="s">
        <v>53</v>
      </c>
      <c r="I1959" s="130" t="s">
        <v>66</v>
      </c>
      <c r="J1959" s="130" t="s">
        <v>45</v>
      </c>
      <c r="K1959" s="130" t="s">
        <v>44</v>
      </c>
    </row>
    <row r="1960" spans="1:11" x14ac:dyDescent="0.35">
      <c r="A1960" s="130">
        <v>365</v>
      </c>
      <c r="B1960" s="130">
        <v>37</v>
      </c>
      <c r="C1960" s="130" t="s">
        <v>98</v>
      </c>
      <c r="D1960" s="130">
        <v>21674</v>
      </c>
      <c r="E1960" s="130" t="s">
        <v>224</v>
      </c>
      <c r="F1960" s="130">
        <v>2.5280228371940798</v>
      </c>
      <c r="G1960" s="130" t="s">
        <v>53</v>
      </c>
      <c r="H1960" s="130" t="s">
        <v>53</v>
      </c>
      <c r="I1960" s="130" t="s">
        <v>66</v>
      </c>
      <c r="J1960" s="130" t="s">
        <v>45</v>
      </c>
      <c r="K1960" s="130" t="s">
        <v>44</v>
      </c>
    </row>
    <row r="1961" spans="1:11" x14ac:dyDescent="0.35">
      <c r="A1961" s="130">
        <v>370</v>
      </c>
      <c r="B1961" s="130">
        <v>37</v>
      </c>
      <c r="C1961" s="130" t="s">
        <v>98</v>
      </c>
      <c r="D1961" s="130">
        <v>21895</v>
      </c>
      <c r="E1961" s="130" t="s">
        <v>224</v>
      </c>
      <c r="F1961" s="130">
        <v>2.5280228371940798</v>
      </c>
      <c r="G1961" s="130" t="s">
        <v>53</v>
      </c>
      <c r="H1961" s="130" t="s">
        <v>53</v>
      </c>
      <c r="I1961" s="130" t="s">
        <v>66</v>
      </c>
      <c r="J1961" s="130" t="s">
        <v>45</v>
      </c>
      <c r="K1961" s="130" t="s">
        <v>44</v>
      </c>
    </row>
    <row r="1962" spans="1:11" x14ac:dyDescent="0.35">
      <c r="A1962" s="130">
        <v>375</v>
      </c>
      <c r="B1962" s="130">
        <v>37</v>
      </c>
      <c r="C1962" s="130" t="s">
        <v>98</v>
      </c>
      <c r="D1962" s="130">
        <v>21996</v>
      </c>
      <c r="E1962" s="130" t="s">
        <v>224</v>
      </c>
      <c r="F1962" s="130">
        <v>2.5280228371940798</v>
      </c>
      <c r="G1962" s="130" t="s">
        <v>53</v>
      </c>
      <c r="H1962" s="130" t="s">
        <v>53</v>
      </c>
      <c r="I1962" s="130" t="s">
        <v>66</v>
      </c>
      <c r="J1962" s="130" t="s">
        <v>45</v>
      </c>
      <c r="K1962" s="130" t="s">
        <v>44</v>
      </c>
    </row>
    <row r="1963" spans="1:11" x14ac:dyDescent="0.35">
      <c r="A1963" s="130">
        <v>380</v>
      </c>
      <c r="B1963" s="130">
        <v>37</v>
      </c>
      <c r="C1963" s="130" t="s">
        <v>98</v>
      </c>
      <c r="D1963" s="130">
        <v>21915</v>
      </c>
      <c r="E1963" s="130" t="s">
        <v>224</v>
      </c>
      <c r="F1963" s="130">
        <v>2.5280228371940798</v>
      </c>
      <c r="G1963" s="130" t="s">
        <v>53</v>
      </c>
      <c r="H1963" s="130" t="s">
        <v>53</v>
      </c>
      <c r="I1963" s="130" t="s">
        <v>66</v>
      </c>
      <c r="J1963" s="130" t="s">
        <v>45</v>
      </c>
      <c r="K1963" s="130" t="s">
        <v>44</v>
      </c>
    </row>
    <row r="1964" spans="1:11" x14ac:dyDescent="0.35">
      <c r="A1964" s="130">
        <v>385</v>
      </c>
      <c r="B1964" s="130">
        <v>37</v>
      </c>
      <c r="C1964" s="130" t="s">
        <v>98</v>
      </c>
      <c r="D1964" s="130">
        <v>21757</v>
      </c>
      <c r="E1964" s="130" t="s">
        <v>224</v>
      </c>
      <c r="F1964" s="130">
        <v>2.5280228371940798</v>
      </c>
      <c r="G1964" s="130" t="s">
        <v>53</v>
      </c>
      <c r="H1964" s="130" t="s">
        <v>53</v>
      </c>
      <c r="I1964" s="130" t="s">
        <v>66</v>
      </c>
      <c r="J1964" s="130" t="s">
        <v>45</v>
      </c>
      <c r="K1964" s="130" t="s">
        <v>44</v>
      </c>
    </row>
    <row r="1965" spans="1:11" x14ac:dyDescent="0.35">
      <c r="A1965" s="130">
        <v>390</v>
      </c>
      <c r="B1965" s="130">
        <v>37</v>
      </c>
      <c r="C1965" s="130" t="s">
        <v>98</v>
      </c>
      <c r="D1965" s="130">
        <v>21767</v>
      </c>
      <c r="E1965" s="130" t="s">
        <v>224</v>
      </c>
      <c r="F1965" s="130">
        <v>2.5280228371940798</v>
      </c>
      <c r="G1965" s="130" t="s">
        <v>53</v>
      </c>
      <c r="H1965" s="130" t="s">
        <v>53</v>
      </c>
      <c r="I1965" s="130" t="s">
        <v>66</v>
      </c>
      <c r="J1965" s="130" t="s">
        <v>45</v>
      </c>
      <c r="K1965" s="130" t="s">
        <v>44</v>
      </c>
    </row>
    <row r="1966" spans="1:11" x14ac:dyDescent="0.35">
      <c r="A1966" s="130">
        <v>395</v>
      </c>
      <c r="B1966" s="130">
        <v>37</v>
      </c>
      <c r="C1966" s="130" t="s">
        <v>98</v>
      </c>
      <c r="D1966" s="130">
        <v>22104</v>
      </c>
      <c r="E1966" s="130" t="s">
        <v>224</v>
      </c>
      <c r="F1966" s="130">
        <v>2.5280228371940798</v>
      </c>
      <c r="G1966" s="130" t="s">
        <v>53</v>
      </c>
      <c r="H1966" s="130" t="s">
        <v>53</v>
      </c>
      <c r="I1966" s="130" t="s">
        <v>66</v>
      </c>
      <c r="J1966" s="130" t="s">
        <v>45</v>
      </c>
      <c r="K1966" s="130" t="s">
        <v>44</v>
      </c>
    </row>
    <row r="1967" spans="1:11" x14ac:dyDescent="0.35">
      <c r="A1967" s="130">
        <v>400</v>
      </c>
      <c r="B1967" s="130">
        <v>37</v>
      </c>
      <c r="C1967" s="130" t="s">
        <v>98</v>
      </c>
      <c r="D1967" s="130">
        <v>21801</v>
      </c>
      <c r="E1967" s="130" t="s">
        <v>224</v>
      </c>
      <c r="F1967" s="130">
        <v>2.5280228371940798</v>
      </c>
      <c r="G1967" s="130" t="s">
        <v>53</v>
      </c>
      <c r="H1967" s="130" t="s">
        <v>53</v>
      </c>
      <c r="I1967" s="130" t="s">
        <v>66</v>
      </c>
      <c r="J1967" s="130" t="s">
        <v>45</v>
      </c>
      <c r="K1967" s="130" t="s">
        <v>44</v>
      </c>
    </row>
    <row r="1968" spans="1:11" x14ac:dyDescent="0.35">
      <c r="A1968" s="130">
        <v>405</v>
      </c>
      <c r="B1968" s="130">
        <v>37</v>
      </c>
      <c r="C1968" s="130" t="s">
        <v>98</v>
      </c>
      <c r="D1968" s="130">
        <v>21778</v>
      </c>
      <c r="E1968" s="130" t="s">
        <v>224</v>
      </c>
      <c r="F1968" s="130">
        <v>2.5280228371940798</v>
      </c>
      <c r="G1968" s="130" t="s">
        <v>53</v>
      </c>
      <c r="H1968" s="130" t="s">
        <v>53</v>
      </c>
      <c r="I1968" s="130" t="s">
        <v>66</v>
      </c>
      <c r="J1968" s="130" t="s">
        <v>45</v>
      </c>
      <c r="K1968" s="130" t="s">
        <v>44</v>
      </c>
    </row>
    <row r="1969" spans="1:11" x14ac:dyDescent="0.35">
      <c r="A1969" s="130">
        <v>410</v>
      </c>
      <c r="B1969" s="130">
        <v>37</v>
      </c>
      <c r="C1969" s="130" t="s">
        <v>98</v>
      </c>
      <c r="D1969" s="130">
        <v>21908</v>
      </c>
      <c r="E1969" s="130" t="s">
        <v>224</v>
      </c>
      <c r="F1969" s="130">
        <v>2.5280228371940798</v>
      </c>
      <c r="G1969" s="130" t="s">
        <v>53</v>
      </c>
      <c r="H1969" s="130" t="s">
        <v>53</v>
      </c>
      <c r="I1969" s="130" t="s">
        <v>66</v>
      </c>
      <c r="J1969" s="130" t="s">
        <v>45</v>
      </c>
      <c r="K1969" s="130" t="s">
        <v>44</v>
      </c>
    </row>
    <row r="1970" spans="1:11" x14ac:dyDescent="0.35">
      <c r="A1970" s="130">
        <v>415</v>
      </c>
      <c r="B1970" s="130">
        <v>37</v>
      </c>
      <c r="C1970" s="130" t="s">
        <v>98</v>
      </c>
      <c r="D1970" s="130">
        <v>21921</v>
      </c>
      <c r="E1970" s="130" t="s">
        <v>224</v>
      </c>
      <c r="F1970" s="130">
        <v>2.5280228371940798</v>
      </c>
      <c r="G1970" s="130" t="s">
        <v>53</v>
      </c>
      <c r="H1970" s="130" t="s">
        <v>53</v>
      </c>
      <c r="I1970" s="130" t="s">
        <v>66</v>
      </c>
      <c r="J1970" s="130" t="s">
        <v>45</v>
      </c>
      <c r="K1970" s="130" t="s">
        <v>44</v>
      </c>
    </row>
    <row r="1971" spans="1:11" x14ac:dyDescent="0.35">
      <c r="A1971" s="130">
        <v>420</v>
      </c>
      <c r="B1971" s="130">
        <v>37</v>
      </c>
      <c r="C1971" s="130" t="s">
        <v>98</v>
      </c>
      <c r="D1971" s="130">
        <v>21958</v>
      </c>
      <c r="E1971" s="130" t="s">
        <v>224</v>
      </c>
      <c r="F1971" s="130">
        <v>2.5280228371940798</v>
      </c>
      <c r="G1971" s="130" t="s">
        <v>53</v>
      </c>
      <c r="H1971" s="130" t="s">
        <v>53</v>
      </c>
      <c r="I1971" s="130" t="s">
        <v>66</v>
      </c>
      <c r="J1971" s="130" t="s">
        <v>45</v>
      </c>
      <c r="K1971" s="130" t="s">
        <v>44</v>
      </c>
    </row>
    <row r="1972" spans="1:11" x14ac:dyDescent="0.35">
      <c r="A1972" s="130">
        <v>425</v>
      </c>
      <c r="B1972" s="130">
        <v>37</v>
      </c>
      <c r="C1972" s="130" t="s">
        <v>98</v>
      </c>
      <c r="D1972" s="130">
        <v>22029</v>
      </c>
      <c r="E1972" s="130" t="s">
        <v>224</v>
      </c>
      <c r="F1972" s="130">
        <v>2.5280228371940798</v>
      </c>
      <c r="G1972" s="130" t="s">
        <v>53</v>
      </c>
      <c r="H1972" s="130" t="s">
        <v>53</v>
      </c>
      <c r="I1972" s="130" t="s">
        <v>66</v>
      </c>
      <c r="J1972" s="130" t="s">
        <v>45</v>
      </c>
      <c r="K1972" s="130" t="s">
        <v>44</v>
      </c>
    </row>
    <row r="1973" spans="1:11" x14ac:dyDescent="0.35">
      <c r="A1973" s="130">
        <v>430</v>
      </c>
      <c r="B1973" s="130">
        <v>37</v>
      </c>
      <c r="C1973" s="130" t="s">
        <v>98</v>
      </c>
      <c r="D1973" s="130">
        <v>22076</v>
      </c>
      <c r="E1973" s="130" t="s">
        <v>224</v>
      </c>
      <c r="F1973" s="130">
        <v>2.5280228371940798</v>
      </c>
      <c r="G1973" s="130" t="s">
        <v>53</v>
      </c>
      <c r="H1973" s="130" t="s">
        <v>53</v>
      </c>
      <c r="I1973" s="130" t="s">
        <v>66</v>
      </c>
      <c r="J1973" s="130" t="s">
        <v>45</v>
      </c>
      <c r="K1973" s="130" t="s">
        <v>44</v>
      </c>
    </row>
    <row r="1974" spans="1:11" x14ac:dyDescent="0.35">
      <c r="A1974" s="130">
        <v>435</v>
      </c>
      <c r="B1974" s="130">
        <v>37.1</v>
      </c>
      <c r="C1974" s="130" t="s">
        <v>98</v>
      </c>
      <c r="D1974" s="130">
        <v>21611</v>
      </c>
      <c r="E1974" s="130" t="s">
        <v>224</v>
      </c>
      <c r="F1974" s="130">
        <v>2.5280228371940798</v>
      </c>
      <c r="G1974" s="130" t="s">
        <v>53</v>
      </c>
      <c r="H1974" s="130" t="s">
        <v>53</v>
      </c>
      <c r="I1974" s="130" t="s">
        <v>66</v>
      </c>
      <c r="J1974" s="130" t="s">
        <v>45</v>
      </c>
      <c r="K1974" s="130" t="s">
        <v>44</v>
      </c>
    </row>
    <row r="1975" spans="1:11" x14ac:dyDescent="0.35">
      <c r="A1975" s="130">
        <v>440</v>
      </c>
      <c r="B1975" s="130">
        <v>37</v>
      </c>
      <c r="C1975" s="130" t="s">
        <v>98</v>
      </c>
      <c r="D1975" s="130">
        <v>21640</v>
      </c>
      <c r="E1975" s="130" t="s">
        <v>224</v>
      </c>
      <c r="F1975" s="130">
        <v>2.5280228371940798</v>
      </c>
      <c r="G1975" s="130" t="s">
        <v>53</v>
      </c>
      <c r="H1975" s="130" t="s">
        <v>53</v>
      </c>
      <c r="I1975" s="130" t="s">
        <v>66</v>
      </c>
      <c r="J1975" s="130" t="s">
        <v>45</v>
      </c>
      <c r="K1975" s="130" t="s">
        <v>44</v>
      </c>
    </row>
    <row r="1976" spans="1:11" x14ac:dyDescent="0.35">
      <c r="A1976" s="130">
        <v>445</v>
      </c>
      <c r="B1976" s="130">
        <v>37</v>
      </c>
      <c r="C1976" s="130" t="s">
        <v>98</v>
      </c>
      <c r="D1976" s="130">
        <v>21865</v>
      </c>
      <c r="E1976" s="130" t="s">
        <v>224</v>
      </c>
      <c r="F1976" s="130">
        <v>2.5280228371940798</v>
      </c>
      <c r="G1976" s="130" t="s">
        <v>53</v>
      </c>
      <c r="H1976" s="130" t="s">
        <v>53</v>
      </c>
      <c r="I1976" s="130" t="s">
        <v>66</v>
      </c>
      <c r="J1976" s="130" t="s">
        <v>45</v>
      </c>
      <c r="K1976" s="130" t="s">
        <v>44</v>
      </c>
    </row>
    <row r="1977" spans="1:11" x14ac:dyDescent="0.35">
      <c r="A1977" s="130">
        <v>450</v>
      </c>
      <c r="B1977" s="130">
        <v>37</v>
      </c>
      <c r="C1977" s="130" t="s">
        <v>98</v>
      </c>
      <c r="D1977" s="130">
        <v>21794</v>
      </c>
      <c r="E1977" s="130" t="s">
        <v>224</v>
      </c>
      <c r="F1977" s="130">
        <v>2.5280228371940798</v>
      </c>
      <c r="G1977" s="130" t="s">
        <v>53</v>
      </c>
      <c r="H1977" s="130" t="s">
        <v>53</v>
      </c>
      <c r="I1977" s="130" t="s">
        <v>66</v>
      </c>
      <c r="J1977" s="130" t="s">
        <v>45</v>
      </c>
      <c r="K1977" s="130" t="s">
        <v>44</v>
      </c>
    </row>
    <row r="1978" spans="1:11" x14ac:dyDescent="0.35">
      <c r="A1978" s="130">
        <v>455</v>
      </c>
      <c r="B1978" s="130">
        <v>37</v>
      </c>
      <c r="C1978" s="130" t="s">
        <v>98</v>
      </c>
      <c r="D1978" s="130">
        <v>21750</v>
      </c>
      <c r="E1978" s="130" t="s">
        <v>224</v>
      </c>
      <c r="F1978" s="130">
        <v>2.5280228371940798</v>
      </c>
      <c r="G1978" s="130" t="s">
        <v>53</v>
      </c>
      <c r="H1978" s="130" t="s">
        <v>53</v>
      </c>
      <c r="I1978" s="130" t="s">
        <v>66</v>
      </c>
      <c r="J1978" s="130" t="s">
        <v>45</v>
      </c>
      <c r="K1978" s="130" t="s">
        <v>44</v>
      </c>
    </row>
    <row r="1979" spans="1:11" x14ac:dyDescent="0.35">
      <c r="A1979" s="130">
        <v>460</v>
      </c>
      <c r="B1979" s="130">
        <v>37</v>
      </c>
      <c r="C1979" s="130" t="s">
        <v>98</v>
      </c>
      <c r="D1979" s="130">
        <v>21895</v>
      </c>
      <c r="E1979" s="130" t="s">
        <v>224</v>
      </c>
      <c r="F1979" s="130">
        <v>2.5280228371940798</v>
      </c>
      <c r="G1979" s="130" t="s">
        <v>53</v>
      </c>
      <c r="H1979" s="130" t="s">
        <v>53</v>
      </c>
      <c r="I1979" s="130" t="s">
        <v>66</v>
      </c>
      <c r="J1979" s="130" t="s">
        <v>45</v>
      </c>
      <c r="K1979" s="130" t="s">
        <v>44</v>
      </c>
    </row>
    <row r="1980" spans="1:11" x14ac:dyDescent="0.35">
      <c r="A1980" s="130">
        <v>465</v>
      </c>
      <c r="B1980" s="130">
        <v>37</v>
      </c>
      <c r="C1980" s="130" t="s">
        <v>98</v>
      </c>
      <c r="D1980" s="130">
        <v>21812</v>
      </c>
      <c r="E1980" s="130" t="s">
        <v>224</v>
      </c>
      <c r="F1980" s="130">
        <v>2.5280228371940798</v>
      </c>
      <c r="G1980" s="130" t="s">
        <v>53</v>
      </c>
      <c r="H1980" s="130" t="s">
        <v>53</v>
      </c>
      <c r="I1980" s="130" t="s">
        <v>66</v>
      </c>
      <c r="J1980" s="130" t="s">
        <v>45</v>
      </c>
      <c r="K1980" s="130" t="s">
        <v>44</v>
      </c>
    </row>
    <row r="1981" spans="1:11" x14ac:dyDescent="0.35">
      <c r="A1981" s="130">
        <v>470</v>
      </c>
      <c r="B1981" s="130">
        <v>37</v>
      </c>
      <c r="C1981" s="130" t="s">
        <v>98</v>
      </c>
      <c r="D1981" s="130">
        <v>21523</v>
      </c>
      <c r="E1981" s="130" t="s">
        <v>224</v>
      </c>
      <c r="F1981" s="130">
        <v>2.5280228371940798</v>
      </c>
      <c r="G1981" s="130" t="s">
        <v>53</v>
      </c>
      <c r="H1981" s="130" t="s">
        <v>53</v>
      </c>
      <c r="I1981" s="130" t="s">
        <v>66</v>
      </c>
      <c r="J1981" s="130" t="s">
        <v>45</v>
      </c>
      <c r="K1981" s="130" t="s">
        <v>44</v>
      </c>
    </row>
    <row r="1982" spans="1:11" x14ac:dyDescent="0.35">
      <c r="A1982" s="130">
        <v>475</v>
      </c>
      <c r="B1982" s="130">
        <v>37</v>
      </c>
      <c r="C1982" s="130" t="s">
        <v>98</v>
      </c>
      <c r="D1982" s="130">
        <v>21849</v>
      </c>
      <c r="E1982" s="130" t="s">
        <v>224</v>
      </c>
      <c r="F1982" s="130">
        <v>2.5280228371940798</v>
      </c>
      <c r="G1982" s="130" t="s">
        <v>53</v>
      </c>
      <c r="H1982" s="130" t="s">
        <v>53</v>
      </c>
      <c r="I1982" s="130" t="s">
        <v>66</v>
      </c>
      <c r="J1982" s="130" t="s">
        <v>45</v>
      </c>
      <c r="K1982" s="130" t="s">
        <v>44</v>
      </c>
    </row>
    <row r="1983" spans="1:11" x14ac:dyDescent="0.35">
      <c r="A1983" s="130">
        <v>480</v>
      </c>
      <c r="B1983" s="130">
        <v>37</v>
      </c>
      <c r="C1983" s="130" t="s">
        <v>98</v>
      </c>
      <c r="D1983" s="130">
        <v>21913</v>
      </c>
      <c r="E1983" s="130" t="s">
        <v>224</v>
      </c>
      <c r="F1983" s="130">
        <v>2.5280228371940798</v>
      </c>
      <c r="G1983" s="130" t="s">
        <v>53</v>
      </c>
      <c r="H1983" s="130" t="s">
        <v>53</v>
      </c>
      <c r="I1983" s="130" t="s">
        <v>66</v>
      </c>
      <c r="J1983" s="130" t="s">
        <v>45</v>
      </c>
      <c r="K1983" s="130" t="s">
        <v>44</v>
      </c>
    </row>
    <row r="1984" spans="1:11" x14ac:dyDescent="0.35">
      <c r="A1984" s="130">
        <v>485</v>
      </c>
      <c r="B1984" s="130">
        <v>37</v>
      </c>
      <c r="C1984" s="130" t="s">
        <v>98</v>
      </c>
      <c r="D1984" s="130">
        <v>21743</v>
      </c>
      <c r="E1984" s="130" t="s">
        <v>224</v>
      </c>
      <c r="F1984" s="130">
        <v>2.5280228371940798</v>
      </c>
      <c r="G1984" s="130" t="s">
        <v>53</v>
      </c>
      <c r="H1984" s="130" t="s">
        <v>53</v>
      </c>
      <c r="I1984" s="130" t="s">
        <v>66</v>
      </c>
      <c r="J1984" s="130" t="s">
        <v>45</v>
      </c>
      <c r="K1984" s="130" t="s">
        <v>44</v>
      </c>
    </row>
    <row r="1985" spans="1:11" x14ac:dyDescent="0.35">
      <c r="A1985" s="130">
        <v>490</v>
      </c>
      <c r="B1985" s="130">
        <v>37</v>
      </c>
      <c r="C1985" s="130" t="s">
        <v>98</v>
      </c>
      <c r="D1985" s="130">
        <v>21832</v>
      </c>
      <c r="E1985" s="130" t="s">
        <v>224</v>
      </c>
      <c r="F1985" s="130">
        <v>2.5280228371940798</v>
      </c>
      <c r="G1985" s="130" t="s">
        <v>53</v>
      </c>
      <c r="H1985" s="130" t="s">
        <v>53</v>
      </c>
      <c r="I1985" s="130" t="s">
        <v>66</v>
      </c>
      <c r="J1985" s="130" t="s">
        <v>45</v>
      </c>
      <c r="K1985" s="130" t="s">
        <v>44</v>
      </c>
    </row>
    <row r="1986" spans="1:11" x14ac:dyDescent="0.35">
      <c r="A1986" s="130">
        <v>495</v>
      </c>
      <c r="B1986" s="130">
        <v>37</v>
      </c>
      <c r="C1986" s="130" t="s">
        <v>98</v>
      </c>
      <c r="D1986" s="130">
        <v>21598</v>
      </c>
      <c r="E1986" s="130" t="s">
        <v>224</v>
      </c>
      <c r="F1986" s="130">
        <v>2.5280228371940798</v>
      </c>
      <c r="G1986" s="130" t="s">
        <v>53</v>
      </c>
      <c r="H1986" s="130" t="s">
        <v>53</v>
      </c>
      <c r="I1986" s="130" t="s">
        <v>66</v>
      </c>
      <c r="J1986" s="130" t="s">
        <v>45</v>
      </c>
      <c r="K1986" s="130" t="s">
        <v>44</v>
      </c>
    </row>
    <row r="1987" spans="1:11" x14ac:dyDescent="0.35">
      <c r="A1987" s="130">
        <v>500</v>
      </c>
      <c r="B1987" s="130">
        <v>37</v>
      </c>
      <c r="C1987" s="130" t="s">
        <v>98</v>
      </c>
      <c r="D1987" s="130">
        <v>22061</v>
      </c>
      <c r="E1987" s="130" t="s">
        <v>224</v>
      </c>
      <c r="F1987" s="130">
        <v>2.5280228371940798</v>
      </c>
      <c r="G1987" s="130" t="s">
        <v>53</v>
      </c>
      <c r="H1987" s="130" t="s">
        <v>53</v>
      </c>
      <c r="I1987" s="130" t="s">
        <v>66</v>
      </c>
      <c r="J1987" s="130" t="s">
        <v>45</v>
      </c>
      <c r="K1987" s="130" t="s">
        <v>44</v>
      </c>
    </row>
    <row r="1988" spans="1:11" x14ac:dyDescent="0.35">
      <c r="A1988" s="130">
        <v>505</v>
      </c>
      <c r="B1988" s="130">
        <v>37</v>
      </c>
      <c r="C1988" s="130" t="s">
        <v>98</v>
      </c>
      <c r="D1988" s="130">
        <v>22108</v>
      </c>
      <c r="E1988" s="130" t="s">
        <v>224</v>
      </c>
      <c r="F1988" s="130">
        <v>2.5280228371940798</v>
      </c>
      <c r="G1988" s="130" t="s">
        <v>53</v>
      </c>
      <c r="H1988" s="130" t="s">
        <v>53</v>
      </c>
      <c r="I1988" s="130" t="s">
        <v>66</v>
      </c>
      <c r="J1988" s="130" t="s">
        <v>45</v>
      </c>
      <c r="K1988" s="130" t="s">
        <v>44</v>
      </c>
    </row>
    <row r="1989" spans="1:11" x14ac:dyDescent="0.35">
      <c r="A1989" s="130">
        <v>510</v>
      </c>
      <c r="B1989" s="130">
        <v>37</v>
      </c>
      <c r="C1989" s="130" t="s">
        <v>98</v>
      </c>
      <c r="D1989" s="130">
        <v>21975</v>
      </c>
      <c r="E1989" s="130" t="s">
        <v>224</v>
      </c>
      <c r="F1989" s="130">
        <v>2.5280228371940798</v>
      </c>
      <c r="G1989" s="130" t="s">
        <v>53</v>
      </c>
      <c r="H1989" s="130" t="s">
        <v>53</v>
      </c>
      <c r="I1989" s="130" t="s">
        <v>66</v>
      </c>
      <c r="J1989" s="130" t="s">
        <v>45</v>
      </c>
      <c r="K1989" s="130" t="s">
        <v>44</v>
      </c>
    </row>
    <row r="1990" spans="1:11" x14ac:dyDescent="0.35">
      <c r="A1990" s="130">
        <v>515</v>
      </c>
      <c r="B1990" s="130">
        <v>37</v>
      </c>
      <c r="C1990" s="130" t="s">
        <v>98</v>
      </c>
      <c r="D1990" s="130">
        <v>21680</v>
      </c>
      <c r="E1990" s="130" t="s">
        <v>224</v>
      </c>
      <c r="F1990" s="130">
        <v>2.5280228371940798</v>
      </c>
      <c r="G1990" s="130" t="s">
        <v>53</v>
      </c>
      <c r="H1990" s="130" t="s">
        <v>53</v>
      </c>
      <c r="I1990" s="130" t="s">
        <v>66</v>
      </c>
      <c r="J1990" s="130" t="s">
        <v>45</v>
      </c>
      <c r="K1990" s="130" t="s">
        <v>44</v>
      </c>
    </row>
    <row r="1991" spans="1:11" x14ac:dyDescent="0.35">
      <c r="A1991" s="130">
        <v>520</v>
      </c>
      <c r="B1991" s="130">
        <v>37</v>
      </c>
      <c r="C1991" s="130" t="s">
        <v>98</v>
      </c>
      <c r="D1991" s="130">
        <v>21963</v>
      </c>
      <c r="E1991" s="130" t="s">
        <v>224</v>
      </c>
      <c r="F1991" s="130">
        <v>2.5280228371940798</v>
      </c>
      <c r="G1991" s="130" t="s">
        <v>53</v>
      </c>
      <c r="H1991" s="130" t="s">
        <v>53</v>
      </c>
      <c r="I1991" s="130" t="s">
        <v>66</v>
      </c>
      <c r="J1991" s="130" t="s">
        <v>45</v>
      </c>
      <c r="K1991" s="130" t="s">
        <v>44</v>
      </c>
    </row>
    <row r="1992" spans="1:11" x14ac:dyDescent="0.35">
      <c r="A1992" s="130">
        <v>525</v>
      </c>
      <c r="B1992" s="130">
        <v>37</v>
      </c>
      <c r="C1992" s="130" t="s">
        <v>98</v>
      </c>
      <c r="D1992" s="130">
        <v>21544</v>
      </c>
      <c r="E1992" s="130" t="s">
        <v>224</v>
      </c>
      <c r="F1992" s="130">
        <v>2.5280228371940798</v>
      </c>
      <c r="G1992" s="130" t="s">
        <v>53</v>
      </c>
      <c r="H1992" s="130" t="s">
        <v>53</v>
      </c>
      <c r="I1992" s="130" t="s">
        <v>66</v>
      </c>
      <c r="J1992" s="130" t="s">
        <v>45</v>
      </c>
      <c r="K1992" s="130" t="s">
        <v>44</v>
      </c>
    </row>
    <row r="1993" spans="1:11" x14ac:dyDescent="0.35">
      <c r="A1993" s="130">
        <v>530</v>
      </c>
      <c r="B1993" s="130">
        <v>37</v>
      </c>
      <c r="C1993" s="130" t="s">
        <v>98</v>
      </c>
      <c r="D1993" s="130">
        <v>21770</v>
      </c>
      <c r="E1993" s="130" t="s">
        <v>224</v>
      </c>
      <c r="F1993" s="130">
        <v>2.5280228371940798</v>
      </c>
      <c r="G1993" s="130" t="s">
        <v>53</v>
      </c>
      <c r="H1993" s="130" t="s">
        <v>53</v>
      </c>
      <c r="I1993" s="130" t="s">
        <v>66</v>
      </c>
      <c r="J1993" s="130" t="s">
        <v>45</v>
      </c>
      <c r="K1993" s="130" t="s">
        <v>44</v>
      </c>
    </row>
    <row r="1994" spans="1:11" x14ac:dyDescent="0.35">
      <c r="A1994" s="130">
        <v>535</v>
      </c>
      <c r="B1994" s="130">
        <v>37</v>
      </c>
      <c r="C1994" s="130" t="s">
        <v>98</v>
      </c>
      <c r="D1994" s="130">
        <v>21792</v>
      </c>
      <c r="E1994" s="130" t="s">
        <v>224</v>
      </c>
      <c r="F1994" s="130">
        <v>2.5280228371940798</v>
      </c>
      <c r="G1994" s="130" t="s">
        <v>53</v>
      </c>
      <c r="H1994" s="130" t="s">
        <v>53</v>
      </c>
      <c r="I1994" s="130" t="s">
        <v>66</v>
      </c>
      <c r="J1994" s="130" t="s">
        <v>45</v>
      </c>
      <c r="K1994" s="130" t="s">
        <v>44</v>
      </c>
    </row>
    <row r="1995" spans="1:11" x14ac:dyDescent="0.35">
      <c r="A1995" s="130">
        <v>540</v>
      </c>
      <c r="B1995" s="130">
        <v>37</v>
      </c>
      <c r="C1995" s="130" t="s">
        <v>98</v>
      </c>
      <c r="D1995" s="130">
        <v>21944</v>
      </c>
      <c r="E1995" s="130" t="s">
        <v>224</v>
      </c>
      <c r="F1995" s="130">
        <v>2.5280228371940798</v>
      </c>
      <c r="G1995" s="130" t="s">
        <v>53</v>
      </c>
      <c r="H1995" s="130" t="s">
        <v>53</v>
      </c>
      <c r="I1995" s="130" t="s">
        <v>66</v>
      </c>
      <c r="J1995" s="130" t="s">
        <v>45</v>
      </c>
      <c r="K1995" s="130" t="s">
        <v>44</v>
      </c>
    </row>
    <row r="1996" spans="1:11" x14ac:dyDescent="0.35">
      <c r="A1996" s="130">
        <v>545</v>
      </c>
      <c r="B1996" s="130">
        <v>37</v>
      </c>
      <c r="C1996" s="130" t="s">
        <v>98</v>
      </c>
      <c r="D1996" s="130">
        <v>21651</v>
      </c>
      <c r="E1996" s="130" t="s">
        <v>224</v>
      </c>
      <c r="F1996" s="130">
        <v>2.5280228371940798</v>
      </c>
      <c r="G1996" s="130" t="s">
        <v>53</v>
      </c>
      <c r="H1996" s="130" t="s">
        <v>53</v>
      </c>
      <c r="I1996" s="130" t="s">
        <v>66</v>
      </c>
      <c r="J1996" s="130" t="s">
        <v>45</v>
      </c>
      <c r="K1996" s="130" t="s">
        <v>44</v>
      </c>
    </row>
    <row r="1997" spans="1:11" x14ac:dyDescent="0.35">
      <c r="A1997" s="130">
        <v>550</v>
      </c>
      <c r="B1997" s="130">
        <v>37</v>
      </c>
      <c r="C1997" s="130" t="s">
        <v>98</v>
      </c>
      <c r="D1997" s="130">
        <v>21651</v>
      </c>
      <c r="E1997" s="130" t="s">
        <v>224</v>
      </c>
      <c r="F1997" s="130">
        <v>2.5280228371940798</v>
      </c>
      <c r="G1997" s="130" t="s">
        <v>53</v>
      </c>
      <c r="H1997" s="130" t="s">
        <v>53</v>
      </c>
      <c r="I1997" s="130" t="s">
        <v>66</v>
      </c>
      <c r="J1997" s="130" t="s">
        <v>45</v>
      </c>
      <c r="K1997" s="130" t="s">
        <v>44</v>
      </c>
    </row>
    <row r="1998" spans="1:11" x14ac:dyDescent="0.35">
      <c r="A1998" s="130">
        <v>555</v>
      </c>
      <c r="B1998" s="130">
        <v>37</v>
      </c>
      <c r="C1998" s="130" t="s">
        <v>98</v>
      </c>
      <c r="D1998" s="130">
        <v>21545</v>
      </c>
      <c r="E1998" s="130" t="s">
        <v>224</v>
      </c>
      <c r="F1998" s="130">
        <v>2.5280228371940798</v>
      </c>
      <c r="G1998" s="130" t="s">
        <v>53</v>
      </c>
      <c r="H1998" s="130" t="s">
        <v>53</v>
      </c>
      <c r="I1998" s="130" t="s">
        <v>66</v>
      </c>
      <c r="J1998" s="130" t="s">
        <v>45</v>
      </c>
      <c r="K1998" s="130" t="s">
        <v>44</v>
      </c>
    </row>
    <row r="1999" spans="1:11" x14ac:dyDescent="0.35">
      <c r="A1999" s="130">
        <v>560</v>
      </c>
      <c r="B1999" s="130">
        <v>37</v>
      </c>
      <c r="C1999" s="130" t="s">
        <v>98</v>
      </c>
      <c r="D1999" s="130">
        <v>21869</v>
      </c>
      <c r="E1999" s="130" t="s">
        <v>224</v>
      </c>
      <c r="F1999" s="130">
        <v>2.5280228371940798</v>
      </c>
      <c r="G1999" s="130" t="s">
        <v>53</v>
      </c>
      <c r="H1999" s="130" t="s">
        <v>53</v>
      </c>
      <c r="I1999" s="130" t="s">
        <v>66</v>
      </c>
      <c r="J1999" s="130" t="s">
        <v>45</v>
      </c>
      <c r="K1999" s="130" t="s">
        <v>44</v>
      </c>
    </row>
    <row r="2000" spans="1:11" x14ac:dyDescent="0.35">
      <c r="A2000" s="130">
        <v>565</v>
      </c>
      <c r="B2000" s="130">
        <v>37</v>
      </c>
      <c r="C2000" s="130" t="s">
        <v>98</v>
      </c>
      <c r="D2000" s="130">
        <v>21781</v>
      </c>
      <c r="E2000" s="130" t="s">
        <v>224</v>
      </c>
      <c r="F2000" s="130">
        <v>2.5280228371940798</v>
      </c>
      <c r="G2000" s="130" t="s">
        <v>53</v>
      </c>
      <c r="H2000" s="130" t="s">
        <v>53</v>
      </c>
      <c r="I2000" s="130" t="s">
        <v>66</v>
      </c>
      <c r="J2000" s="130" t="s">
        <v>45</v>
      </c>
      <c r="K2000" s="130" t="s">
        <v>44</v>
      </c>
    </row>
    <row r="2001" spans="1:11" x14ac:dyDescent="0.35">
      <c r="A2001" s="130">
        <v>570</v>
      </c>
      <c r="B2001" s="130">
        <v>37</v>
      </c>
      <c r="C2001" s="130" t="s">
        <v>98</v>
      </c>
      <c r="D2001" s="130">
        <v>21492</v>
      </c>
      <c r="E2001" s="130" t="s">
        <v>224</v>
      </c>
      <c r="F2001" s="130">
        <v>2.5280228371940798</v>
      </c>
      <c r="G2001" s="130" t="s">
        <v>53</v>
      </c>
      <c r="H2001" s="130" t="s">
        <v>53</v>
      </c>
      <c r="I2001" s="130" t="s">
        <v>66</v>
      </c>
      <c r="J2001" s="130" t="s">
        <v>45</v>
      </c>
      <c r="K2001" s="130" t="s">
        <v>44</v>
      </c>
    </row>
    <row r="2002" spans="1:11" x14ac:dyDescent="0.35">
      <c r="A2002" s="130">
        <v>575</v>
      </c>
      <c r="B2002" s="130">
        <v>37</v>
      </c>
      <c r="C2002" s="130" t="s">
        <v>98</v>
      </c>
      <c r="D2002" s="130">
        <v>21778</v>
      </c>
      <c r="E2002" s="130" t="s">
        <v>224</v>
      </c>
      <c r="F2002" s="130">
        <v>2.5280228371940798</v>
      </c>
      <c r="G2002" s="130" t="s">
        <v>53</v>
      </c>
      <c r="H2002" s="130" t="s">
        <v>53</v>
      </c>
      <c r="I2002" s="130" t="s">
        <v>66</v>
      </c>
      <c r="J2002" s="130" t="s">
        <v>45</v>
      </c>
      <c r="K2002" s="130" t="s">
        <v>44</v>
      </c>
    </row>
    <row r="2003" spans="1:11" x14ac:dyDescent="0.35">
      <c r="A2003" s="130">
        <v>580</v>
      </c>
      <c r="B2003" s="130">
        <v>37</v>
      </c>
      <c r="C2003" s="130" t="s">
        <v>98</v>
      </c>
      <c r="D2003" s="130">
        <v>22010</v>
      </c>
      <c r="E2003" s="130" t="s">
        <v>224</v>
      </c>
      <c r="F2003" s="130">
        <v>2.5280228371940798</v>
      </c>
      <c r="G2003" s="130" t="s">
        <v>53</v>
      </c>
      <c r="H2003" s="130" t="s">
        <v>53</v>
      </c>
      <c r="I2003" s="130" t="s">
        <v>66</v>
      </c>
      <c r="J2003" s="130" t="s">
        <v>45</v>
      </c>
      <c r="K2003" s="130" t="s">
        <v>44</v>
      </c>
    </row>
    <row r="2004" spans="1:11" x14ac:dyDescent="0.35">
      <c r="A2004" s="130">
        <v>585</v>
      </c>
      <c r="B2004" s="130">
        <v>37</v>
      </c>
      <c r="C2004" s="130" t="s">
        <v>98</v>
      </c>
      <c r="D2004" s="130">
        <v>21596</v>
      </c>
      <c r="E2004" s="130" t="s">
        <v>224</v>
      </c>
      <c r="F2004" s="130">
        <v>2.5280228371940798</v>
      </c>
      <c r="G2004" s="130" t="s">
        <v>53</v>
      </c>
      <c r="H2004" s="130" t="s">
        <v>53</v>
      </c>
      <c r="I2004" s="130" t="s">
        <v>66</v>
      </c>
      <c r="J2004" s="130" t="s">
        <v>45</v>
      </c>
      <c r="K2004" s="130" t="s">
        <v>44</v>
      </c>
    </row>
    <row r="2005" spans="1:11" x14ac:dyDescent="0.35">
      <c r="A2005" s="130">
        <v>590</v>
      </c>
      <c r="B2005" s="130">
        <v>37</v>
      </c>
      <c r="C2005" s="130" t="s">
        <v>98</v>
      </c>
      <c r="D2005" s="130">
        <v>21625</v>
      </c>
      <c r="E2005" s="130" t="s">
        <v>224</v>
      </c>
      <c r="F2005" s="130">
        <v>2.5280228371940798</v>
      </c>
      <c r="G2005" s="130" t="s">
        <v>53</v>
      </c>
      <c r="H2005" s="130" t="s">
        <v>53</v>
      </c>
      <c r="I2005" s="130" t="s">
        <v>66</v>
      </c>
      <c r="J2005" s="130" t="s">
        <v>45</v>
      </c>
      <c r="K2005" s="130" t="s">
        <v>44</v>
      </c>
    </row>
    <row r="2006" spans="1:11" x14ac:dyDescent="0.35">
      <c r="A2006" s="130">
        <v>595</v>
      </c>
      <c r="B2006" s="130">
        <v>37</v>
      </c>
      <c r="C2006" s="130" t="s">
        <v>98</v>
      </c>
      <c r="D2006" s="130">
        <v>21669</v>
      </c>
      <c r="E2006" s="130" t="s">
        <v>224</v>
      </c>
      <c r="F2006" s="130">
        <v>2.5280228371940798</v>
      </c>
      <c r="G2006" s="130" t="s">
        <v>53</v>
      </c>
      <c r="H2006" s="130" t="s">
        <v>53</v>
      </c>
      <c r="I2006" s="130" t="s">
        <v>66</v>
      </c>
      <c r="J2006" s="130" t="s">
        <v>45</v>
      </c>
      <c r="K2006" s="130" t="s">
        <v>44</v>
      </c>
    </row>
    <row r="2007" spans="1:11" x14ac:dyDescent="0.35">
      <c r="A2007" s="130">
        <v>600</v>
      </c>
      <c r="B2007" s="130">
        <v>37.1</v>
      </c>
      <c r="C2007" s="130" t="s">
        <v>98</v>
      </c>
      <c r="D2007" s="130">
        <v>21639</v>
      </c>
      <c r="E2007" s="130" t="s">
        <v>224</v>
      </c>
      <c r="F2007" s="130">
        <v>2.5280228371940798</v>
      </c>
      <c r="G2007" s="130" t="s">
        <v>53</v>
      </c>
      <c r="H2007" s="130" t="s">
        <v>53</v>
      </c>
      <c r="I2007" s="130" t="s">
        <v>66</v>
      </c>
      <c r="J2007" s="130" t="s">
        <v>45</v>
      </c>
      <c r="K2007" s="130" t="s">
        <v>44</v>
      </c>
    </row>
    <row r="2008" spans="1:11" x14ac:dyDescent="0.35">
      <c r="A2008" s="130">
        <v>605</v>
      </c>
      <c r="B2008" s="130">
        <v>37</v>
      </c>
      <c r="C2008" s="130" t="s">
        <v>98</v>
      </c>
      <c r="D2008" s="130">
        <v>21532</v>
      </c>
      <c r="E2008" s="130" t="s">
        <v>224</v>
      </c>
      <c r="F2008" s="130">
        <v>2.5280228371940798</v>
      </c>
      <c r="G2008" s="130" t="s">
        <v>53</v>
      </c>
      <c r="H2008" s="130" t="s">
        <v>53</v>
      </c>
      <c r="I2008" s="130" t="s">
        <v>66</v>
      </c>
      <c r="J2008" s="130" t="s">
        <v>45</v>
      </c>
      <c r="K2008" s="130" t="s">
        <v>44</v>
      </c>
    </row>
    <row r="2009" spans="1:11" x14ac:dyDescent="0.35">
      <c r="A2009" s="130">
        <v>610</v>
      </c>
      <c r="B2009" s="130">
        <v>37</v>
      </c>
      <c r="C2009" s="130" t="s">
        <v>98</v>
      </c>
      <c r="D2009" s="130">
        <v>21723</v>
      </c>
      <c r="E2009" s="130" t="s">
        <v>224</v>
      </c>
      <c r="F2009" s="130">
        <v>2.5280228371940798</v>
      </c>
      <c r="G2009" s="130" t="s">
        <v>53</v>
      </c>
      <c r="H2009" s="130" t="s">
        <v>53</v>
      </c>
      <c r="I2009" s="130" t="s">
        <v>66</v>
      </c>
      <c r="J2009" s="130" t="s">
        <v>45</v>
      </c>
      <c r="K2009" s="130" t="s">
        <v>44</v>
      </c>
    </row>
    <row r="2010" spans="1:11" x14ac:dyDescent="0.35">
      <c r="A2010" s="130">
        <v>615</v>
      </c>
      <c r="B2010" s="130">
        <v>37</v>
      </c>
      <c r="C2010" s="130" t="s">
        <v>98</v>
      </c>
      <c r="D2010" s="130">
        <v>21863</v>
      </c>
      <c r="E2010" s="130" t="s">
        <v>224</v>
      </c>
      <c r="F2010" s="130">
        <v>2.5280228371940798</v>
      </c>
      <c r="G2010" s="130" t="s">
        <v>53</v>
      </c>
      <c r="H2010" s="130" t="s">
        <v>53</v>
      </c>
      <c r="I2010" s="130" t="s">
        <v>66</v>
      </c>
      <c r="J2010" s="130" t="s">
        <v>45</v>
      </c>
      <c r="K2010" s="130" t="s">
        <v>44</v>
      </c>
    </row>
    <row r="2011" spans="1:11" x14ac:dyDescent="0.35">
      <c r="A2011" s="130">
        <v>620</v>
      </c>
      <c r="B2011" s="130">
        <v>37</v>
      </c>
      <c r="C2011" s="130" t="s">
        <v>98</v>
      </c>
      <c r="D2011" s="130">
        <v>21825</v>
      </c>
      <c r="E2011" s="130" t="s">
        <v>224</v>
      </c>
      <c r="F2011" s="130">
        <v>2.5280228371940798</v>
      </c>
      <c r="G2011" s="130" t="s">
        <v>53</v>
      </c>
      <c r="H2011" s="130" t="s">
        <v>53</v>
      </c>
      <c r="I2011" s="130" t="s">
        <v>66</v>
      </c>
      <c r="J2011" s="130" t="s">
        <v>45</v>
      </c>
      <c r="K2011" s="130" t="s">
        <v>44</v>
      </c>
    </row>
    <row r="2012" spans="1:11" x14ac:dyDescent="0.35">
      <c r="A2012" s="130">
        <v>625</v>
      </c>
      <c r="B2012" s="130">
        <v>37</v>
      </c>
      <c r="C2012" s="130" t="s">
        <v>98</v>
      </c>
      <c r="D2012" s="130">
        <v>21544</v>
      </c>
      <c r="E2012" s="130" t="s">
        <v>224</v>
      </c>
      <c r="F2012" s="130">
        <v>2.5280228371940798</v>
      </c>
      <c r="G2012" s="130" t="s">
        <v>53</v>
      </c>
      <c r="H2012" s="130" t="s">
        <v>53</v>
      </c>
      <c r="I2012" s="130" t="s">
        <v>66</v>
      </c>
      <c r="J2012" s="130" t="s">
        <v>45</v>
      </c>
      <c r="K2012" s="130" t="s">
        <v>44</v>
      </c>
    </row>
    <row r="2013" spans="1:11" x14ac:dyDescent="0.35">
      <c r="A2013" s="130">
        <v>630</v>
      </c>
      <c r="B2013" s="130">
        <v>37</v>
      </c>
      <c r="C2013" s="130" t="s">
        <v>98</v>
      </c>
      <c r="D2013" s="130">
        <v>21706</v>
      </c>
      <c r="E2013" s="130" t="s">
        <v>224</v>
      </c>
      <c r="F2013" s="130">
        <v>2.5280228371940798</v>
      </c>
      <c r="G2013" s="130" t="s">
        <v>53</v>
      </c>
      <c r="H2013" s="130" t="s">
        <v>53</v>
      </c>
      <c r="I2013" s="130" t="s">
        <v>66</v>
      </c>
      <c r="J2013" s="130" t="s">
        <v>45</v>
      </c>
      <c r="K2013" s="130" t="s">
        <v>44</v>
      </c>
    </row>
    <row r="2014" spans="1:11" x14ac:dyDescent="0.35">
      <c r="A2014" s="130">
        <v>635</v>
      </c>
      <c r="B2014" s="130">
        <v>37</v>
      </c>
      <c r="C2014" s="130" t="s">
        <v>98</v>
      </c>
      <c r="D2014" s="130">
        <v>21619</v>
      </c>
      <c r="E2014" s="130" t="s">
        <v>224</v>
      </c>
      <c r="F2014" s="130">
        <v>2.5280228371940798</v>
      </c>
      <c r="G2014" s="130" t="s">
        <v>53</v>
      </c>
      <c r="H2014" s="130" t="s">
        <v>53</v>
      </c>
      <c r="I2014" s="130" t="s">
        <v>66</v>
      </c>
      <c r="J2014" s="130" t="s">
        <v>45</v>
      </c>
      <c r="K2014" s="130" t="s">
        <v>44</v>
      </c>
    </row>
    <row r="2015" spans="1:11" x14ac:dyDescent="0.35">
      <c r="A2015" s="130">
        <v>640</v>
      </c>
      <c r="B2015" s="130">
        <v>37</v>
      </c>
      <c r="C2015" s="130" t="s">
        <v>98</v>
      </c>
      <c r="D2015" s="130">
        <v>21672</v>
      </c>
      <c r="E2015" s="130" t="s">
        <v>224</v>
      </c>
      <c r="F2015" s="130">
        <v>2.5280228371940798</v>
      </c>
      <c r="G2015" s="130" t="s">
        <v>53</v>
      </c>
      <c r="H2015" s="130" t="s">
        <v>53</v>
      </c>
      <c r="I2015" s="130" t="s">
        <v>66</v>
      </c>
      <c r="J2015" s="130" t="s">
        <v>45</v>
      </c>
      <c r="K2015" s="130" t="s">
        <v>44</v>
      </c>
    </row>
    <row r="2016" spans="1:11" x14ac:dyDescent="0.35">
      <c r="A2016" s="130">
        <v>645</v>
      </c>
      <c r="B2016" s="130">
        <v>37</v>
      </c>
      <c r="C2016" s="130" t="s">
        <v>98</v>
      </c>
      <c r="D2016" s="130">
        <v>21755</v>
      </c>
      <c r="E2016" s="130" t="s">
        <v>224</v>
      </c>
      <c r="F2016" s="130">
        <v>2.5280228371940798</v>
      </c>
      <c r="G2016" s="130" t="s">
        <v>53</v>
      </c>
      <c r="H2016" s="130" t="s">
        <v>53</v>
      </c>
      <c r="I2016" s="130" t="s">
        <v>66</v>
      </c>
      <c r="J2016" s="130" t="s">
        <v>45</v>
      </c>
      <c r="K2016" s="130" t="s">
        <v>44</v>
      </c>
    </row>
    <row r="2017" spans="1:11" x14ac:dyDescent="0.35">
      <c r="A2017" s="130">
        <v>650</v>
      </c>
      <c r="B2017" s="130">
        <v>37</v>
      </c>
      <c r="C2017" s="130" t="s">
        <v>98</v>
      </c>
      <c r="D2017" s="130">
        <v>21696</v>
      </c>
      <c r="E2017" s="130" t="s">
        <v>224</v>
      </c>
      <c r="F2017" s="130">
        <v>2.5280228371940798</v>
      </c>
      <c r="G2017" s="130" t="s">
        <v>53</v>
      </c>
      <c r="H2017" s="130" t="s">
        <v>53</v>
      </c>
      <c r="I2017" s="130" t="s">
        <v>66</v>
      </c>
      <c r="J2017" s="130" t="s">
        <v>45</v>
      </c>
      <c r="K2017" s="130" t="s">
        <v>44</v>
      </c>
    </row>
    <row r="2018" spans="1:11" x14ac:dyDescent="0.35">
      <c r="A2018" s="130">
        <v>655</v>
      </c>
      <c r="B2018" s="130">
        <v>37</v>
      </c>
      <c r="C2018" s="130" t="s">
        <v>98</v>
      </c>
      <c r="D2018" s="130">
        <v>21472</v>
      </c>
      <c r="E2018" s="130" t="s">
        <v>224</v>
      </c>
      <c r="F2018" s="130">
        <v>2.5280228371940798</v>
      </c>
      <c r="G2018" s="130" t="s">
        <v>53</v>
      </c>
      <c r="H2018" s="130" t="s">
        <v>53</v>
      </c>
      <c r="I2018" s="130" t="s">
        <v>66</v>
      </c>
      <c r="J2018" s="130" t="s">
        <v>45</v>
      </c>
      <c r="K2018" s="130" t="s">
        <v>44</v>
      </c>
    </row>
    <row r="2019" spans="1:11" x14ac:dyDescent="0.35">
      <c r="A2019" s="130">
        <v>660</v>
      </c>
      <c r="B2019" s="130">
        <v>37</v>
      </c>
      <c r="C2019" s="130" t="s">
        <v>98</v>
      </c>
      <c r="D2019" s="130">
        <v>21697</v>
      </c>
      <c r="E2019" s="130" t="s">
        <v>224</v>
      </c>
      <c r="F2019" s="130">
        <v>2.5280228371940798</v>
      </c>
      <c r="G2019" s="130" t="s">
        <v>53</v>
      </c>
      <c r="H2019" s="130" t="s">
        <v>53</v>
      </c>
      <c r="I2019" s="130" t="s">
        <v>66</v>
      </c>
      <c r="J2019" s="130" t="s">
        <v>45</v>
      </c>
      <c r="K2019" s="130" t="s">
        <v>44</v>
      </c>
    </row>
    <row r="2020" spans="1:11" x14ac:dyDescent="0.35">
      <c r="A2020" s="130">
        <v>665</v>
      </c>
      <c r="B2020" s="130">
        <v>37</v>
      </c>
      <c r="C2020" s="130" t="s">
        <v>98</v>
      </c>
      <c r="D2020" s="130">
        <v>21625</v>
      </c>
      <c r="E2020" s="130" t="s">
        <v>224</v>
      </c>
      <c r="F2020" s="130">
        <v>2.5280228371940798</v>
      </c>
      <c r="G2020" s="130" t="s">
        <v>53</v>
      </c>
      <c r="H2020" s="130" t="s">
        <v>53</v>
      </c>
      <c r="I2020" s="130" t="s">
        <v>66</v>
      </c>
      <c r="J2020" s="130" t="s">
        <v>45</v>
      </c>
      <c r="K2020" s="130" t="s">
        <v>44</v>
      </c>
    </row>
    <row r="2021" spans="1:11" x14ac:dyDescent="0.35">
      <c r="A2021" s="130">
        <v>670</v>
      </c>
      <c r="B2021" s="130">
        <v>37</v>
      </c>
      <c r="C2021" s="130" t="s">
        <v>98</v>
      </c>
      <c r="D2021" s="130">
        <v>21412</v>
      </c>
      <c r="E2021" s="130" t="s">
        <v>224</v>
      </c>
      <c r="F2021" s="130">
        <v>2.5280228371940798</v>
      </c>
      <c r="G2021" s="130" t="s">
        <v>53</v>
      </c>
      <c r="H2021" s="130" t="s">
        <v>53</v>
      </c>
      <c r="I2021" s="130" t="s">
        <v>66</v>
      </c>
      <c r="J2021" s="130" t="s">
        <v>45</v>
      </c>
      <c r="K2021" s="130" t="s">
        <v>44</v>
      </c>
    </row>
    <row r="2022" spans="1:11" x14ac:dyDescent="0.35">
      <c r="A2022" s="130">
        <v>675</v>
      </c>
      <c r="B2022" s="130">
        <v>37</v>
      </c>
      <c r="C2022" s="130" t="s">
        <v>98</v>
      </c>
      <c r="D2022" s="130">
        <v>21647</v>
      </c>
      <c r="E2022" s="130" t="s">
        <v>224</v>
      </c>
      <c r="F2022" s="130">
        <v>2.5280228371940798</v>
      </c>
      <c r="G2022" s="130" t="s">
        <v>53</v>
      </c>
      <c r="H2022" s="130" t="s">
        <v>53</v>
      </c>
      <c r="I2022" s="130" t="s">
        <v>66</v>
      </c>
      <c r="J2022" s="130" t="s">
        <v>45</v>
      </c>
      <c r="K2022" s="130" t="s">
        <v>44</v>
      </c>
    </row>
    <row r="2023" spans="1:11" x14ac:dyDescent="0.35">
      <c r="A2023" s="130">
        <v>680</v>
      </c>
      <c r="B2023" s="130">
        <v>37</v>
      </c>
      <c r="C2023" s="130" t="s">
        <v>98</v>
      </c>
      <c r="D2023" s="130">
        <v>21861</v>
      </c>
      <c r="E2023" s="130" t="s">
        <v>224</v>
      </c>
      <c r="F2023" s="130">
        <v>2.5280228371940798</v>
      </c>
      <c r="G2023" s="130" t="s">
        <v>53</v>
      </c>
      <c r="H2023" s="130" t="s">
        <v>53</v>
      </c>
      <c r="I2023" s="130" t="s">
        <v>66</v>
      </c>
      <c r="J2023" s="130" t="s">
        <v>45</v>
      </c>
      <c r="K2023" s="130" t="s">
        <v>44</v>
      </c>
    </row>
    <row r="2024" spans="1:11" x14ac:dyDescent="0.35">
      <c r="A2024" s="130">
        <v>685</v>
      </c>
      <c r="B2024" s="130">
        <v>37</v>
      </c>
      <c r="C2024" s="130" t="s">
        <v>98</v>
      </c>
      <c r="D2024" s="130">
        <v>21853</v>
      </c>
      <c r="E2024" s="130" t="s">
        <v>224</v>
      </c>
      <c r="F2024" s="130">
        <v>2.5280228371940798</v>
      </c>
      <c r="G2024" s="130" t="s">
        <v>53</v>
      </c>
      <c r="H2024" s="130" t="s">
        <v>53</v>
      </c>
      <c r="I2024" s="130" t="s">
        <v>66</v>
      </c>
      <c r="J2024" s="130" t="s">
        <v>45</v>
      </c>
      <c r="K2024" s="130" t="s">
        <v>44</v>
      </c>
    </row>
    <row r="2025" spans="1:11" x14ac:dyDescent="0.35">
      <c r="A2025" s="130">
        <v>690</v>
      </c>
      <c r="B2025" s="130">
        <v>37</v>
      </c>
      <c r="C2025" s="130" t="s">
        <v>98</v>
      </c>
      <c r="D2025" s="130">
        <v>21604</v>
      </c>
      <c r="E2025" s="130" t="s">
        <v>224</v>
      </c>
      <c r="F2025" s="130">
        <v>2.5280228371940798</v>
      </c>
      <c r="G2025" s="130" t="s">
        <v>53</v>
      </c>
      <c r="H2025" s="130" t="s">
        <v>53</v>
      </c>
      <c r="I2025" s="130" t="s">
        <v>66</v>
      </c>
      <c r="J2025" s="130" t="s">
        <v>45</v>
      </c>
      <c r="K2025" s="130" t="s">
        <v>44</v>
      </c>
    </row>
    <row r="2026" spans="1:11" x14ac:dyDescent="0.35">
      <c r="A2026" s="130">
        <v>695</v>
      </c>
      <c r="B2026" s="130">
        <v>37</v>
      </c>
      <c r="C2026" s="130" t="s">
        <v>98</v>
      </c>
      <c r="D2026" s="130">
        <v>21618</v>
      </c>
      <c r="E2026" s="130" t="s">
        <v>224</v>
      </c>
      <c r="F2026" s="130">
        <v>2.5280228371940798</v>
      </c>
      <c r="G2026" s="130" t="s">
        <v>53</v>
      </c>
      <c r="H2026" s="130" t="s">
        <v>53</v>
      </c>
      <c r="I2026" s="130" t="s">
        <v>66</v>
      </c>
      <c r="J2026" s="130" t="s">
        <v>45</v>
      </c>
      <c r="K2026" s="130" t="s">
        <v>44</v>
      </c>
    </row>
    <row r="2027" spans="1:11" x14ac:dyDescent="0.35">
      <c r="A2027" s="130">
        <v>700</v>
      </c>
      <c r="B2027" s="130">
        <v>37</v>
      </c>
      <c r="C2027" s="130" t="s">
        <v>98</v>
      </c>
      <c r="D2027" s="130">
        <v>21504</v>
      </c>
      <c r="E2027" s="130" t="s">
        <v>224</v>
      </c>
      <c r="F2027" s="130">
        <v>2.5280228371940798</v>
      </c>
      <c r="G2027" s="130" t="s">
        <v>53</v>
      </c>
      <c r="H2027" s="130" t="s">
        <v>53</v>
      </c>
      <c r="I2027" s="130" t="s">
        <v>66</v>
      </c>
      <c r="J2027" s="130" t="s">
        <v>45</v>
      </c>
      <c r="K2027" s="130" t="s">
        <v>44</v>
      </c>
    </row>
    <row r="2028" spans="1:11" x14ac:dyDescent="0.35">
      <c r="A2028" s="130">
        <v>705</v>
      </c>
      <c r="B2028" s="130">
        <v>37</v>
      </c>
      <c r="C2028" s="130" t="s">
        <v>98</v>
      </c>
      <c r="D2028" s="130">
        <v>21506</v>
      </c>
      <c r="E2028" s="130" t="s">
        <v>224</v>
      </c>
      <c r="F2028" s="130">
        <v>2.5280228371940798</v>
      </c>
      <c r="G2028" s="130" t="s">
        <v>53</v>
      </c>
      <c r="H2028" s="130" t="s">
        <v>53</v>
      </c>
      <c r="I2028" s="130" t="s">
        <v>66</v>
      </c>
      <c r="J2028" s="130" t="s">
        <v>45</v>
      </c>
      <c r="K2028" s="130" t="s">
        <v>44</v>
      </c>
    </row>
    <row r="2029" spans="1:11" x14ac:dyDescent="0.35">
      <c r="A2029" s="130">
        <v>710</v>
      </c>
      <c r="B2029" s="130">
        <v>37</v>
      </c>
      <c r="C2029" s="130" t="s">
        <v>98</v>
      </c>
      <c r="D2029" s="130">
        <v>21430</v>
      </c>
      <c r="E2029" s="130" t="s">
        <v>224</v>
      </c>
      <c r="F2029" s="130">
        <v>2.5280228371940798</v>
      </c>
      <c r="G2029" s="130" t="s">
        <v>53</v>
      </c>
      <c r="H2029" s="130" t="s">
        <v>53</v>
      </c>
      <c r="I2029" s="130" t="s">
        <v>66</v>
      </c>
      <c r="J2029" s="130" t="s">
        <v>45</v>
      </c>
      <c r="K2029" s="130" t="s">
        <v>44</v>
      </c>
    </row>
    <row r="2030" spans="1:11" x14ac:dyDescent="0.35">
      <c r="A2030" s="130">
        <v>715</v>
      </c>
      <c r="B2030" s="130">
        <v>37</v>
      </c>
      <c r="C2030" s="130" t="s">
        <v>98</v>
      </c>
      <c r="D2030" s="130">
        <v>21341</v>
      </c>
      <c r="E2030" s="130" t="s">
        <v>224</v>
      </c>
      <c r="F2030" s="130">
        <v>2.5280228371940798</v>
      </c>
      <c r="G2030" s="130" t="s">
        <v>53</v>
      </c>
      <c r="H2030" s="130" t="s">
        <v>53</v>
      </c>
      <c r="I2030" s="130" t="s">
        <v>66</v>
      </c>
      <c r="J2030" s="130" t="s">
        <v>45</v>
      </c>
      <c r="K2030" s="130" t="s">
        <v>44</v>
      </c>
    </row>
    <row r="2031" spans="1:11" x14ac:dyDescent="0.35">
      <c r="A2031" s="130">
        <v>720</v>
      </c>
      <c r="B2031" s="130">
        <v>37</v>
      </c>
      <c r="C2031" s="130" t="s">
        <v>98</v>
      </c>
      <c r="D2031" s="130">
        <v>21469</v>
      </c>
      <c r="E2031" s="130" t="s">
        <v>224</v>
      </c>
      <c r="F2031" s="130">
        <v>2.5280228371940798</v>
      </c>
      <c r="G2031" s="130" t="s">
        <v>53</v>
      </c>
      <c r="H2031" s="130" t="s">
        <v>53</v>
      </c>
      <c r="I2031" s="130" t="s">
        <v>66</v>
      </c>
      <c r="J2031" s="130" t="s">
        <v>45</v>
      </c>
      <c r="K2031" s="130" t="s">
        <v>44</v>
      </c>
    </row>
    <row r="2032" spans="1:11" x14ac:dyDescent="0.35">
      <c r="A2032" s="130">
        <v>0</v>
      </c>
      <c r="B2032" s="130">
        <v>37</v>
      </c>
      <c r="C2032" s="130" t="s">
        <v>99</v>
      </c>
      <c r="D2032" s="130">
        <v>24</v>
      </c>
      <c r="E2032" s="130" t="s">
        <v>224</v>
      </c>
      <c r="F2032" s="130">
        <v>3.3830893850685402</v>
      </c>
      <c r="G2032" s="130" t="s">
        <v>53</v>
      </c>
      <c r="H2032" s="130" t="s">
        <v>53</v>
      </c>
      <c r="I2032" s="130" t="s">
        <v>66</v>
      </c>
      <c r="J2032" s="130" t="s">
        <v>45</v>
      </c>
      <c r="K2032" s="130" t="s">
        <v>44</v>
      </c>
    </row>
    <row r="2033" spans="1:11" x14ac:dyDescent="0.35">
      <c r="A2033" s="130">
        <v>5</v>
      </c>
      <c r="B2033" s="130">
        <v>37</v>
      </c>
      <c r="C2033" s="130" t="s">
        <v>99</v>
      </c>
      <c r="D2033" s="130">
        <v>136</v>
      </c>
      <c r="E2033" s="130" t="s">
        <v>224</v>
      </c>
      <c r="F2033" s="130">
        <v>3.3830893850685402</v>
      </c>
      <c r="G2033" s="130" t="s">
        <v>53</v>
      </c>
      <c r="H2033" s="130" t="s">
        <v>53</v>
      </c>
      <c r="I2033" s="130" t="s">
        <v>66</v>
      </c>
      <c r="J2033" s="130" t="s">
        <v>45</v>
      </c>
      <c r="K2033" s="130" t="s">
        <v>44</v>
      </c>
    </row>
    <row r="2034" spans="1:11" x14ac:dyDescent="0.35">
      <c r="A2034" s="130">
        <v>10</v>
      </c>
      <c r="B2034" s="130">
        <v>37</v>
      </c>
      <c r="C2034" s="130" t="s">
        <v>99</v>
      </c>
      <c r="D2034" s="130">
        <v>633</v>
      </c>
      <c r="E2034" s="130" t="s">
        <v>224</v>
      </c>
      <c r="F2034" s="130">
        <v>3.3830893850685402</v>
      </c>
      <c r="G2034" s="130" t="s">
        <v>53</v>
      </c>
      <c r="H2034" s="130" t="s">
        <v>53</v>
      </c>
      <c r="I2034" s="130" t="s">
        <v>66</v>
      </c>
      <c r="J2034" s="130" t="s">
        <v>45</v>
      </c>
      <c r="K2034" s="130" t="s">
        <v>44</v>
      </c>
    </row>
    <row r="2035" spans="1:11" x14ac:dyDescent="0.35">
      <c r="A2035" s="130">
        <v>15</v>
      </c>
      <c r="B2035" s="130">
        <v>36.9</v>
      </c>
      <c r="C2035" s="130" t="s">
        <v>99</v>
      </c>
      <c r="D2035" s="130">
        <v>1671</v>
      </c>
      <c r="E2035" s="130" t="s">
        <v>224</v>
      </c>
      <c r="F2035" s="130">
        <v>3.3830893850685402</v>
      </c>
      <c r="G2035" s="130" t="s">
        <v>53</v>
      </c>
      <c r="H2035" s="130" t="s">
        <v>53</v>
      </c>
      <c r="I2035" s="130" t="s">
        <v>66</v>
      </c>
      <c r="J2035" s="130" t="s">
        <v>45</v>
      </c>
      <c r="K2035" s="130" t="s">
        <v>44</v>
      </c>
    </row>
    <row r="2036" spans="1:11" x14ac:dyDescent="0.35">
      <c r="A2036" s="130">
        <v>20</v>
      </c>
      <c r="B2036" s="130">
        <v>37</v>
      </c>
      <c r="C2036" s="130" t="s">
        <v>99</v>
      </c>
      <c r="D2036" s="130">
        <v>3129</v>
      </c>
      <c r="E2036" s="130" t="s">
        <v>224</v>
      </c>
      <c r="F2036" s="130">
        <v>3.3830893850685402</v>
      </c>
      <c r="G2036" s="130" t="s">
        <v>53</v>
      </c>
      <c r="H2036" s="130" t="s">
        <v>53</v>
      </c>
      <c r="I2036" s="130" t="s">
        <v>66</v>
      </c>
      <c r="J2036" s="130" t="s">
        <v>45</v>
      </c>
      <c r="K2036" s="130" t="s">
        <v>44</v>
      </c>
    </row>
    <row r="2037" spans="1:11" x14ac:dyDescent="0.35">
      <c r="A2037" s="130">
        <v>25</v>
      </c>
      <c r="B2037" s="130">
        <v>37</v>
      </c>
      <c r="C2037" s="130" t="s">
        <v>99</v>
      </c>
      <c r="D2037" s="130">
        <v>4790</v>
      </c>
      <c r="E2037" s="130" t="s">
        <v>224</v>
      </c>
      <c r="F2037" s="130">
        <v>3.3830893850685402</v>
      </c>
      <c r="G2037" s="130" t="s">
        <v>53</v>
      </c>
      <c r="H2037" s="130" t="s">
        <v>53</v>
      </c>
      <c r="I2037" s="130" t="s">
        <v>66</v>
      </c>
      <c r="J2037" s="130" t="s">
        <v>45</v>
      </c>
      <c r="K2037" s="130" t="s">
        <v>44</v>
      </c>
    </row>
    <row r="2038" spans="1:11" x14ac:dyDescent="0.35">
      <c r="A2038" s="130">
        <v>30</v>
      </c>
      <c r="B2038" s="130">
        <v>36.9</v>
      </c>
      <c r="C2038" s="130" t="s">
        <v>99</v>
      </c>
      <c r="D2038" s="130">
        <v>6503</v>
      </c>
      <c r="E2038" s="130" t="s">
        <v>224</v>
      </c>
      <c r="F2038" s="130">
        <v>3.3830893850685402</v>
      </c>
      <c r="G2038" s="130" t="s">
        <v>53</v>
      </c>
      <c r="H2038" s="130" t="s">
        <v>53</v>
      </c>
      <c r="I2038" s="130" t="s">
        <v>66</v>
      </c>
      <c r="J2038" s="130" t="s">
        <v>45</v>
      </c>
      <c r="K2038" s="130" t="s">
        <v>44</v>
      </c>
    </row>
    <row r="2039" spans="1:11" x14ac:dyDescent="0.35">
      <c r="A2039" s="130">
        <v>35</v>
      </c>
      <c r="B2039" s="130">
        <v>37</v>
      </c>
      <c r="C2039" s="130" t="s">
        <v>99</v>
      </c>
      <c r="D2039" s="130">
        <v>8251</v>
      </c>
      <c r="E2039" s="130" t="s">
        <v>224</v>
      </c>
      <c r="F2039" s="130">
        <v>3.3830893850685402</v>
      </c>
      <c r="G2039" s="130" t="s">
        <v>53</v>
      </c>
      <c r="H2039" s="130" t="s">
        <v>53</v>
      </c>
      <c r="I2039" s="130" t="s">
        <v>66</v>
      </c>
      <c r="J2039" s="130" t="s">
        <v>45</v>
      </c>
      <c r="K2039" s="130" t="s">
        <v>44</v>
      </c>
    </row>
    <row r="2040" spans="1:11" x14ac:dyDescent="0.35">
      <c r="A2040" s="130">
        <v>40</v>
      </c>
      <c r="B2040" s="130">
        <v>37</v>
      </c>
      <c r="C2040" s="130" t="s">
        <v>99</v>
      </c>
      <c r="D2040" s="130">
        <v>9782</v>
      </c>
      <c r="E2040" s="130" t="s">
        <v>224</v>
      </c>
      <c r="F2040" s="130">
        <v>3.3830893850685402</v>
      </c>
      <c r="G2040" s="130" t="s">
        <v>53</v>
      </c>
      <c r="H2040" s="130" t="s">
        <v>53</v>
      </c>
      <c r="I2040" s="130" t="s">
        <v>66</v>
      </c>
      <c r="J2040" s="130" t="s">
        <v>45</v>
      </c>
      <c r="K2040" s="130" t="s">
        <v>44</v>
      </c>
    </row>
    <row r="2041" spans="1:11" x14ac:dyDescent="0.35">
      <c r="A2041" s="130">
        <v>45</v>
      </c>
      <c r="B2041" s="130">
        <v>37</v>
      </c>
      <c r="C2041" s="130" t="s">
        <v>99</v>
      </c>
      <c r="D2041" s="130">
        <v>11238</v>
      </c>
      <c r="E2041" s="130" t="s">
        <v>224</v>
      </c>
      <c r="F2041" s="130">
        <v>3.3830893850685402</v>
      </c>
      <c r="G2041" s="130" t="s">
        <v>53</v>
      </c>
      <c r="H2041" s="130" t="s">
        <v>53</v>
      </c>
      <c r="I2041" s="130" t="s">
        <v>66</v>
      </c>
      <c r="J2041" s="130" t="s">
        <v>45</v>
      </c>
      <c r="K2041" s="130" t="s">
        <v>44</v>
      </c>
    </row>
    <row r="2042" spans="1:11" x14ac:dyDescent="0.35">
      <c r="A2042" s="130">
        <v>50</v>
      </c>
      <c r="B2042" s="130">
        <v>37</v>
      </c>
      <c r="C2042" s="130" t="s">
        <v>99</v>
      </c>
      <c r="D2042" s="130">
        <v>12687</v>
      </c>
      <c r="E2042" s="130" t="s">
        <v>224</v>
      </c>
      <c r="F2042" s="130">
        <v>3.3830893850685402</v>
      </c>
      <c r="G2042" s="130" t="s">
        <v>53</v>
      </c>
      <c r="H2042" s="130" t="s">
        <v>53</v>
      </c>
      <c r="I2042" s="130" t="s">
        <v>66</v>
      </c>
      <c r="J2042" s="130" t="s">
        <v>45</v>
      </c>
      <c r="K2042" s="130" t="s">
        <v>44</v>
      </c>
    </row>
    <row r="2043" spans="1:11" x14ac:dyDescent="0.35">
      <c r="A2043" s="130">
        <v>55</v>
      </c>
      <c r="B2043" s="130">
        <v>37</v>
      </c>
      <c r="C2043" s="130" t="s">
        <v>99</v>
      </c>
      <c r="D2043" s="130">
        <v>14048</v>
      </c>
      <c r="E2043" s="130" t="s">
        <v>224</v>
      </c>
      <c r="F2043" s="130">
        <v>3.3830893850685402</v>
      </c>
      <c r="G2043" s="130" t="s">
        <v>53</v>
      </c>
      <c r="H2043" s="130" t="s">
        <v>53</v>
      </c>
      <c r="I2043" s="130" t="s">
        <v>66</v>
      </c>
      <c r="J2043" s="130" t="s">
        <v>45</v>
      </c>
      <c r="K2043" s="130" t="s">
        <v>44</v>
      </c>
    </row>
    <row r="2044" spans="1:11" x14ac:dyDescent="0.35">
      <c r="A2044" s="130">
        <v>60</v>
      </c>
      <c r="B2044" s="130">
        <v>37</v>
      </c>
      <c r="C2044" s="130" t="s">
        <v>99</v>
      </c>
      <c r="D2044" s="130">
        <v>15227</v>
      </c>
      <c r="E2044" s="130" t="s">
        <v>224</v>
      </c>
      <c r="F2044" s="130">
        <v>3.3830893850685402</v>
      </c>
      <c r="G2044" s="130" t="s">
        <v>53</v>
      </c>
      <c r="H2044" s="130" t="s">
        <v>53</v>
      </c>
      <c r="I2044" s="130" t="s">
        <v>66</v>
      </c>
      <c r="J2044" s="130" t="s">
        <v>45</v>
      </c>
      <c r="K2044" s="130" t="s">
        <v>44</v>
      </c>
    </row>
    <row r="2045" spans="1:11" x14ac:dyDescent="0.35">
      <c r="A2045" s="130">
        <v>65</v>
      </c>
      <c r="B2045" s="130">
        <v>37</v>
      </c>
      <c r="C2045" s="130" t="s">
        <v>99</v>
      </c>
      <c r="D2045" s="130">
        <v>16319</v>
      </c>
      <c r="E2045" s="130" t="s">
        <v>224</v>
      </c>
      <c r="F2045" s="130">
        <v>3.3830893850685402</v>
      </c>
      <c r="G2045" s="130" t="s">
        <v>53</v>
      </c>
      <c r="H2045" s="130" t="s">
        <v>53</v>
      </c>
      <c r="I2045" s="130" t="s">
        <v>66</v>
      </c>
      <c r="J2045" s="130" t="s">
        <v>45</v>
      </c>
      <c r="K2045" s="130" t="s">
        <v>44</v>
      </c>
    </row>
    <row r="2046" spans="1:11" x14ac:dyDescent="0.35">
      <c r="A2046" s="130">
        <v>70</v>
      </c>
      <c r="B2046" s="130">
        <v>37.1</v>
      </c>
      <c r="C2046" s="130" t="s">
        <v>99</v>
      </c>
      <c r="D2046" s="130">
        <v>17259</v>
      </c>
      <c r="E2046" s="130" t="s">
        <v>224</v>
      </c>
      <c r="F2046" s="130">
        <v>3.3830893850685402</v>
      </c>
      <c r="G2046" s="130" t="s">
        <v>53</v>
      </c>
      <c r="H2046" s="130" t="s">
        <v>53</v>
      </c>
      <c r="I2046" s="130" t="s">
        <v>66</v>
      </c>
      <c r="J2046" s="130" t="s">
        <v>45</v>
      </c>
      <c r="K2046" s="130" t="s">
        <v>44</v>
      </c>
    </row>
    <row r="2047" spans="1:11" x14ac:dyDescent="0.35">
      <c r="A2047" s="130">
        <v>75</v>
      </c>
      <c r="B2047" s="130">
        <v>37</v>
      </c>
      <c r="C2047" s="130" t="s">
        <v>99</v>
      </c>
      <c r="D2047" s="130">
        <v>18304</v>
      </c>
      <c r="E2047" s="130" t="s">
        <v>224</v>
      </c>
      <c r="F2047" s="130">
        <v>3.3830893850685402</v>
      </c>
      <c r="G2047" s="130" t="s">
        <v>53</v>
      </c>
      <c r="H2047" s="130" t="s">
        <v>53</v>
      </c>
      <c r="I2047" s="130" t="s">
        <v>66</v>
      </c>
      <c r="J2047" s="130" t="s">
        <v>45</v>
      </c>
      <c r="K2047" s="130" t="s">
        <v>44</v>
      </c>
    </row>
    <row r="2048" spans="1:11" x14ac:dyDescent="0.35">
      <c r="A2048" s="130">
        <v>80</v>
      </c>
      <c r="B2048" s="130">
        <v>37</v>
      </c>
      <c r="C2048" s="130" t="s">
        <v>99</v>
      </c>
      <c r="D2048" s="130">
        <v>18789</v>
      </c>
      <c r="E2048" s="130" t="s">
        <v>224</v>
      </c>
      <c r="F2048" s="130">
        <v>3.3830893850685402</v>
      </c>
      <c r="G2048" s="130" t="s">
        <v>53</v>
      </c>
      <c r="H2048" s="130" t="s">
        <v>53</v>
      </c>
      <c r="I2048" s="130" t="s">
        <v>66</v>
      </c>
      <c r="J2048" s="130" t="s">
        <v>45</v>
      </c>
      <c r="K2048" s="130" t="s">
        <v>44</v>
      </c>
    </row>
    <row r="2049" spans="1:11" x14ac:dyDescent="0.35">
      <c r="A2049" s="130">
        <v>85</v>
      </c>
      <c r="B2049" s="130">
        <v>37</v>
      </c>
      <c r="C2049" s="130" t="s">
        <v>99</v>
      </c>
      <c r="D2049" s="130">
        <v>19374</v>
      </c>
      <c r="E2049" s="130" t="s">
        <v>224</v>
      </c>
      <c r="F2049" s="130">
        <v>3.3830893850685402</v>
      </c>
      <c r="G2049" s="130" t="s">
        <v>53</v>
      </c>
      <c r="H2049" s="130" t="s">
        <v>53</v>
      </c>
      <c r="I2049" s="130" t="s">
        <v>66</v>
      </c>
      <c r="J2049" s="130" t="s">
        <v>45</v>
      </c>
      <c r="K2049" s="130" t="s">
        <v>44</v>
      </c>
    </row>
    <row r="2050" spans="1:11" x14ac:dyDescent="0.35">
      <c r="A2050" s="130">
        <v>90</v>
      </c>
      <c r="B2050" s="130">
        <v>37</v>
      </c>
      <c r="C2050" s="130" t="s">
        <v>99</v>
      </c>
      <c r="D2050" s="130">
        <v>19992</v>
      </c>
      <c r="E2050" s="130" t="s">
        <v>224</v>
      </c>
      <c r="F2050" s="130">
        <v>3.3830893850685402</v>
      </c>
      <c r="G2050" s="130" t="s">
        <v>53</v>
      </c>
      <c r="H2050" s="130" t="s">
        <v>53</v>
      </c>
      <c r="I2050" s="130" t="s">
        <v>66</v>
      </c>
      <c r="J2050" s="130" t="s">
        <v>45</v>
      </c>
      <c r="K2050" s="130" t="s">
        <v>44</v>
      </c>
    </row>
    <row r="2051" spans="1:11" x14ac:dyDescent="0.35">
      <c r="A2051" s="130">
        <v>95</v>
      </c>
      <c r="B2051" s="130">
        <v>37</v>
      </c>
      <c r="C2051" s="130" t="s">
        <v>99</v>
      </c>
      <c r="D2051" s="130">
        <v>20123</v>
      </c>
      <c r="E2051" s="130" t="s">
        <v>224</v>
      </c>
      <c r="F2051" s="130">
        <v>3.3830893850685402</v>
      </c>
      <c r="G2051" s="130" t="s">
        <v>53</v>
      </c>
      <c r="H2051" s="130" t="s">
        <v>53</v>
      </c>
      <c r="I2051" s="130" t="s">
        <v>66</v>
      </c>
      <c r="J2051" s="130" t="s">
        <v>45</v>
      </c>
      <c r="K2051" s="130" t="s">
        <v>44</v>
      </c>
    </row>
    <row r="2052" spans="1:11" x14ac:dyDescent="0.35">
      <c r="A2052" s="130">
        <v>100</v>
      </c>
      <c r="B2052" s="130">
        <v>37</v>
      </c>
      <c r="C2052" s="130" t="s">
        <v>99</v>
      </c>
      <c r="D2052" s="130">
        <v>20633</v>
      </c>
      <c r="E2052" s="130" t="s">
        <v>224</v>
      </c>
      <c r="F2052" s="130">
        <v>3.3830893850685402</v>
      </c>
      <c r="G2052" s="130" t="s">
        <v>53</v>
      </c>
      <c r="H2052" s="130" t="s">
        <v>53</v>
      </c>
      <c r="I2052" s="130" t="s">
        <v>66</v>
      </c>
      <c r="J2052" s="130" t="s">
        <v>45</v>
      </c>
      <c r="K2052" s="130" t="s">
        <v>44</v>
      </c>
    </row>
    <row r="2053" spans="1:11" x14ac:dyDescent="0.35">
      <c r="A2053" s="130">
        <v>105</v>
      </c>
      <c r="B2053" s="130">
        <v>37</v>
      </c>
      <c r="C2053" s="130" t="s">
        <v>99</v>
      </c>
      <c r="D2053" s="130">
        <v>21424</v>
      </c>
      <c r="E2053" s="130" t="s">
        <v>224</v>
      </c>
      <c r="F2053" s="130">
        <v>3.3830893850685402</v>
      </c>
      <c r="G2053" s="130" t="s">
        <v>53</v>
      </c>
      <c r="H2053" s="130" t="s">
        <v>53</v>
      </c>
      <c r="I2053" s="130" t="s">
        <v>66</v>
      </c>
      <c r="J2053" s="130" t="s">
        <v>45</v>
      </c>
      <c r="K2053" s="130" t="s">
        <v>44</v>
      </c>
    </row>
    <row r="2054" spans="1:11" x14ac:dyDescent="0.35">
      <c r="A2054" s="130">
        <v>110</v>
      </c>
      <c r="B2054" s="130">
        <v>37</v>
      </c>
      <c r="C2054" s="130" t="s">
        <v>99</v>
      </c>
      <c r="D2054" s="130">
        <v>21443</v>
      </c>
      <c r="E2054" s="130" t="s">
        <v>224</v>
      </c>
      <c r="F2054" s="130">
        <v>3.3830893850685402</v>
      </c>
      <c r="G2054" s="130" t="s">
        <v>53</v>
      </c>
      <c r="H2054" s="130" t="s">
        <v>53</v>
      </c>
      <c r="I2054" s="130" t="s">
        <v>66</v>
      </c>
      <c r="J2054" s="130" t="s">
        <v>45</v>
      </c>
      <c r="K2054" s="130" t="s">
        <v>44</v>
      </c>
    </row>
    <row r="2055" spans="1:11" x14ac:dyDescent="0.35">
      <c r="A2055" s="130">
        <v>115</v>
      </c>
      <c r="B2055" s="130">
        <v>37</v>
      </c>
      <c r="C2055" s="130" t="s">
        <v>99</v>
      </c>
      <c r="D2055" s="130">
        <v>21886</v>
      </c>
      <c r="E2055" s="130" t="s">
        <v>224</v>
      </c>
      <c r="F2055" s="130">
        <v>3.3830893850685402</v>
      </c>
      <c r="G2055" s="130" t="s">
        <v>53</v>
      </c>
      <c r="H2055" s="130" t="s">
        <v>53</v>
      </c>
      <c r="I2055" s="130" t="s">
        <v>66</v>
      </c>
      <c r="J2055" s="130" t="s">
        <v>45</v>
      </c>
      <c r="K2055" s="130" t="s">
        <v>44</v>
      </c>
    </row>
    <row r="2056" spans="1:11" x14ac:dyDescent="0.35">
      <c r="A2056" s="130">
        <v>120</v>
      </c>
      <c r="B2056" s="130">
        <v>36.9</v>
      </c>
      <c r="C2056" s="130" t="s">
        <v>99</v>
      </c>
      <c r="D2056" s="130">
        <v>21901</v>
      </c>
      <c r="E2056" s="130" t="s">
        <v>224</v>
      </c>
      <c r="F2056" s="130">
        <v>3.3830893850685402</v>
      </c>
      <c r="G2056" s="130" t="s">
        <v>53</v>
      </c>
      <c r="H2056" s="130" t="s">
        <v>53</v>
      </c>
      <c r="I2056" s="130" t="s">
        <v>66</v>
      </c>
      <c r="J2056" s="130" t="s">
        <v>45</v>
      </c>
      <c r="K2056" s="130" t="s">
        <v>44</v>
      </c>
    </row>
    <row r="2057" spans="1:11" x14ac:dyDescent="0.35">
      <c r="A2057" s="130">
        <v>125</v>
      </c>
      <c r="B2057" s="130">
        <v>37</v>
      </c>
      <c r="C2057" s="130" t="s">
        <v>99</v>
      </c>
      <c r="D2057" s="130">
        <v>22259</v>
      </c>
      <c r="E2057" s="130" t="s">
        <v>224</v>
      </c>
      <c r="F2057" s="130">
        <v>3.3830893850685402</v>
      </c>
      <c r="G2057" s="130" t="s">
        <v>53</v>
      </c>
      <c r="H2057" s="130" t="s">
        <v>53</v>
      </c>
      <c r="I2057" s="130" t="s">
        <v>66</v>
      </c>
      <c r="J2057" s="130" t="s">
        <v>45</v>
      </c>
      <c r="K2057" s="130" t="s">
        <v>44</v>
      </c>
    </row>
    <row r="2058" spans="1:11" x14ac:dyDescent="0.35">
      <c r="A2058" s="130">
        <v>130</v>
      </c>
      <c r="B2058" s="130">
        <v>37</v>
      </c>
      <c r="C2058" s="130" t="s">
        <v>99</v>
      </c>
      <c r="D2058" s="130">
        <v>22221</v>
      </c>
      <c r="E2058" s="130" t="s">
        <v>224</v>
      </c>
      <c r="F2058" s="130">
        <v>3.3830893850685402</v>
      </c>
      <c r="G2058" s="130" t="s">
        <v>53</v>
      </c>
      <c r="H2058" s="130" t="s">
        <v>53</v>
      </c>
      <c r="I2058" s="130" t="s">
        <v>66</v>
      </c>
      <c r="J2058" s="130" t="s">
        <v>45</v>
      </c>
      <c r="K2058" s="130" t="s">
        <v>44</v>
      </c>
    </row>
    <row r="2059" spans="1:11" x14ac:dyDescent="0.35">
      <c r="A2059" s="130">
        <v>135</v>
      </c>
      <c r="B2059" s="130">
        <v>37</v>
      </c>
      <c r="C2059" s="130" t="s">
        <v>99</v>
      </c>
      <c r="D2059" s="130">
        <v>22668</v>
      </c>
      <c r="E2059" s="130" t="s">
        <v>224</v>
      </c>
      <c r="F2059" s="130">
        <v>3.3830893850685402</v>
      </c>
      <c r="G2059" s="130" t="s">
        <v>53</v>
      </c>
      <c r="H2059" s="130" t="s">
        <v>53</v>
      </c>
      <c r="I2059" s="130" t="s">
        <v>66</v>
      </c>
      <c r="J2059" s="130" t="s">
        <v>45</v>
      </c>
      <c r="K2059" s="130" t="s">
        <v>44</v>
      </c>
    </row>
    <row r="2060" spans="1:11" x14ac:dyDescent="0.35">
      <c r="A2060" s="130">
        <v>140</v>
      </c>
      <c r="B2060" s="130">
        <v>37</v>
      </c>
      <c r="C2060" s="130" t="s">
        <v>99</v>
      </c>
      <c r="D2060" s="130">
        <v>22680</v>
      </c>
      <c r="E2060" s="130" t="s">
        <v>224</v>
      </c>
      <c r="F2060" s="130">
        <v>3.3830893850685402</v>
      </c>
      <c r="G2060" s="130" t="s">
        <v>53</v>
      </c>
      <c r="H2060" s="130" t="s">
        <v>53</v>
      </c>
      <c r="I2060" s="130" t="s">
        <v>66</v>
      </c>
      <c r="J2060" s="130" t="s">
        <v>45</v>
      </c>
      <c r="K2060" s="130" t="s">
        <v>44</v>
      </c>
    </row>
    <row r="2061" spans="1:11" x14ac:dyDescent="0.35">
      <c r="A2061" s="130">
        <v>145</v>
      </c>
      <c r="B2061" s="130">
        <v>37</v>
      </c>
      <c r="C2061" s="130" t="s">
        <v>99</v>
      </c>
      <c r="D2061" s="130">
        <v>23046</v>
      </c>
      <c r="E2061" s="130" t="s">
        <v>224</v>
      </c>
      <c r="F2061" s="130">
        <v>3.3830893850685402</v>
      </c>
      <c r="G2061" s="130" t="s">
        <v>53</v>
      </c>
      <c r="H2061" s="130" t="s">
        <v>53</v>
      </c>
      <c r="I2061" s="130" t="s">
        <v>66</v>
      </c>
      <c r="J2061" s="130" t="s">
        <v>45</v>
      </c>
      <c r="K2061" s="130" t="s">
        <v>44</v>
      </c>
    </row>
    <row r="2062" spans="1:11" x14ac:dyDescent="0.35">
      <c r="A2062" s="130">
        <v>150</v>
      </c>
      <c r="B2062" s="130">
        <v>37</v>
      </c>
      <c r="C2062" s="130" t="s">
        <v>99</v>
      </c>
      <c r="D2062" s="130">
        <v>22933</v>
      </c>
      <c r="E2062" s="130" t="s">
        <v>224</v>
      </c>
      <c r="F2062" s="130">
        <v>3.3830893850685402</v>
      </c>
      <c r="G2062" s="130" t="s">
        <v>53</v>
      </c>
      <c r="H2062" s="130" t="s">
        <v>53</v>
      </c>
      <c r="I2062" s="130" t="s">
        <v>66</v>
      </c>
      <c r="J2062" s="130" t="s">
        <v>45</v>
      </c>
      <c r="K2062" s="130" t="s">
        <v>44</v>
      </c>
    </row>
    <row r="2063" spans="1:11" x14ac:dyDescent="0.35">
      <c r="A2063" s="130">
        <v>155</v>
      </c>
      <c r="B2063" s="130">
        <v>37</v>
      </c>
      <c r="C2063" s="130" t="s">
        <v>99</v>
      </c>
      <c r="D2063" s="130">
        <v>22909</v>
      </c>
      <c r="E2063" s="130" t="s">
        <v>224</v>
      </c>
      <c r="F2063" s="130">
        <v>3.3830893850685402</v>
      </c>
      <c r="G2063" s="130" t="s">
        <v>53</v>
      </c>
      <c r="H2063" s="130" t="s">
        <v>53</v>
      </c>
      <c r="I2063" s="130" t="s">
        <v>66</v>
      </c>
      <c r="J2063" s="130" t="s">
        <v>45</v>
      </c>
      <c r="K2063" s="130" t="s">
        <v>44</v>
      </c>
    </row>
    <row r="2064" spans="1:11" x14ac:dyDescent="0.35">
      <c r="A2064" s="130">
        <v>160</v>
      </c>
      <c r="B2064" s="130">
        <v>37</v>
      </c>
      <c r="C2064" s="130" t="s">
        <v>99</v>
      </c>
      <c r="D2064" s="130">
        <v>23005</v>
      </c>
      <c r="E2064" s="130" t="s">
        <v>224</v>
      </c>
      <c r="F2064" s="130">
        <v>3.3830893850685402</v>
      </c>
      <c r="G2064" s="130" t="s">
        <v>53</v>
      </c>
      <c r="H2064" s="130" t="s">
        <v>53</v>
      </c>
      <c r="I2064" s="130" t="s">
        <v>66</v>
      </c>
      <c r="J2064" s="130" t="s">
        <v>45</v>
      </c>
      <c r="K2064" s="130" t="s">
        <v>44</v>
      </c>
    </row>
    <row r="2065" spans="1:11" x14ac:dyDescent="0.35">
      <c r="A2065" s="130">
        <v>165</v>
      </c>
      <c r="B2065" s="130">
        <v>37</v>
      </c>
      <c r="C2065" s="130" t="s">
        <v>99</v>
      </c>
      <c r="D2065" s="130">
        <v>22869</v>
      </c>
      <c r="E2065" s="130" t="s">
        <v>224</v>
      </c>
      <c r="F2065" s="130">
        <v>3.3830893850685402</v>
      </c>
      <c r="G2065" s="130" t="s">
        <v>53</v>
      </c>
      <c r="H2065" s="130" t="s">
        <v>53</v>
      </c>
      <c r="I2065" s="130" t="s">
        <v>66</v>
      </c>
      <c r="J2065" s="130" t="s">
        <v>45</v>
      </c>
      <c r="K2065" s="130" t="s">
        <v>44</v>
      </c>
    </row>
    <row r="2066" spans="1:11" x14ac:dyDescent="0.35">
      <c r="A2066" s="130">
        <v>170</v>
      </c>
      <c r="B2066" s="130">
        <v>37</v>
      </c>
      <c r="C2066" s="130" t="s">
        <v>99</v>
      </c>
      <c r="D2066" s="130">
        <v>22755</v>
      </c>
      <c r="E2066" s="130" t="s">
        <v>224</v>
      </c>
      <c r="F2066" s="130">
        <v>3.3830893850685402</v>
      </c>
      <c r="G2066" s="130" t="s">
        <v>53</v>
      </c>
      <c r="H2066" s="130" t="s">
        <v>53</v>
      </c>
      <c r="I2066" s="130" t="s">
        <v>66</v>
      </c>
      <c r="J2066" s="130" t="s">
        <v>45</v>
      </c>
      <c r="K2066" s="130" t="s">
        <v>44</v>
      </c>
    </row>
    <row r="2067" spans="1:11" x14ac:dyDescent="0.35">
      <c r="A2067" s="130">
        <v>175</v>
      </c>
      <c r="B2067" s="130">
        <v>37</v>
      </c>
      <c r="C2067" s="130" t="s">
        <v>99</v>
      </c>
      <c r="D2067" s="130">
        <v>22840</v>
      </c>
      <c r="E2067" s="130" t="s">
        <v>224</v>
      </c>
      <c r="F2067" s="130">
        <v>3.3830893850685402</v>
      </c>
      <c r="G2067" s="130" t="s">
        <v>53</v>
      </c>
      <c r="H2067" s="130" t="s">
        <v>53</v>
      </c>
      <c r="I2067" s="130" t="s">
        <v>66</v>
      </c>
      <c r="J2067" s="130" t="s">
        <v>45</v>
      </c>
      <c r="K2067" s="130" t="s">
        <v>44</v>
      </c>
    </row>
    <row r="2068" spans="1:11" x14ac:dyDescent="0.35">
      <c r="A2068" s="130">
        <v>180</v>
      </c>
      <c r="B2068" s="130">
        <v>37</v>
      </c>
      <c r="C2068" s="130" t="s">
        <v>99</v>
      </c>
      <c r="D2068" s="130">
        <v>22834</v>
      </c>
      <c r="E2068" s="130" t="s">
        <v>224</v>
      </c>
      <c r="F2068" s="130">
        <v>3.3830893850685402</v>
      </c>
      <c r="G2068" s="130" t="s">
        <v>53</v>
      </c>
      <c r="H2068" s="130" t="s">
        <v>53</v>
      </c>
      <c r="I2068" s="130" t="s">
        <v>66</v>
      </c>
      <c r="J2068" s="130" t="s">
        <v>45</v>
      </c>
      <c r="K2068" s="130" t="s">
        <v>44</v>
      </c>
    </row>
    <row r="2069" spans="1:11" x14ac:dyDescent="0.35">
      <c r="A2069" s="130">
        <v>185</v>
      </c>
      <c r="B2069" s="130">
        <v>37</v>
      </c>
      <c r="C2069" s="130" t="s">
        <v>99</v>
      </c>
      <c r="D2069" s="130">
        <v>23245</v>
      </c>
      <c r="E2069" s="130" t="s">
        <v>224</v>
      </c>
      <c r="F2069" s="130">
        <v>3.3830893850685402</v>
      </c>
      <c r="G2069" s="130" t="s">
        <v>53</v>
      </c>
      <c r="H2069" s="130" t="s">
        <v>53</v>
      </c>
      <c r="I2069" s="130" t="s">
        <v>66</v>
      </c>
      <c r="J2069" s="130" t="s">
        <v>45</v>
      </c>
      <c r="K2069" s="130" t="s">
        <v>44</v>
      </c>
    </row>
    <row r="2070" spans="1:11" x14ac:dyDescent="0.35">
      <c r="A2070" s="130">
        <v>190</v>
      </c>
      <c r="B2070" s="130">
        <v>37</v>
      </c>
      <c r="C2070" s="130" t="s">
        <v>99</v>
      </c>
      <c r="D2070" s="130">
        <v>22839</v>
      </c>
      <c r="E2070" s="130" t="s">
        <v>224</v>
      </c>
      <c r="F2070" s="130">
        <v>3.3830893850685402</v>
      </c>
      <c r="G2070" s="130" t="s">
        <v>53</v>
      </c>
      <c r="H2070" s="130" t="s">
        <v>53</v>
      </c>
      <c r="I2070" s="130" t="s">
        <v>66</v>
      </c>
      <c r="J2070" s="130" t="s">
        <v>45</v>
      </c>
      <c r="K2070" s="130" t="s">
        <v>44</v>
      </c>
    </row>
    <row r="2071" spans="1:11" x14ac:dyDescent="0.35">
      <c r="A2071" s="130">
        <v>195</v>
      </c>
      <c r="B2071" s="130">
        <v>37</v>
      </c>
      <c r="C2071" s="130" t="s">
        <v>99</v>
      </c>
      <c r="D2071" s="130">
        <v>22717</v>
      </c>
      <c r="E2071" s="130" t="s">
        <v>224</v>
      </c>
      <c r="F2071" s="130">
        <v>3.3830893850685402</v>
      </c>
      <c r="G2071" s="130" t="s">
        <v>53</v>
      </c>
      <c r="H2071" s="130" t="s">
        <v>53</v>
      </c>
      <c r="I2071" s="130" t="s">
        <v>66</v>
      </c>
      <c r="J2071" s="130" t="s">
        <v>45</v>
      </c>
      <c r="K2071" s="130" t="s">
        <v>44</v>
      </c>
    </row>
    <row r="2072" spans="1:11" x14ac:dyDescent="0.35">
      <c r="A2072" s="130">
        <v>200</v>
      </c>
      <c r="B2072" s="130">
        <v>37</v>
      </c>
      <c r="C2072" s="130" t="s">
        <v>99</v>
      </c>
      <c r="D2072" s="130">
        <v>23044</v>
      </c>
      <c r="E2072" s="130" t="s">
        <v>224</v>
      </c>
      <c r="F2072" s="130">
        <v>3.3830893850685402</v>
      </c>
      <c r="G2072" s="130" t="s">
        <v>53</v>
      </c>
      <c r="H2072" s="130" t="s">
        <v>53</v>
      </c>
      <c r="I2072" s="130" t="s">
        <v>66</v>
      </c>
      <c r="J2072" s="130" t="s">
        <v>45</v>
      </c>
      <c r="K2072" s="130" t="s">
        <v>44</v>
      </c>
    </row>
    <row r="2073" spans="1:11" x14ac:dyDescent="0.35">
      <c r="A2073" s="130">
        <v>205</v>
      </c>
      <c r="B2073" s="130">
        <v>37</v>
      </c>
      <c r="C2073" s="130" t="s">
        <v>99</v>
      </c>
      <c r="D2073" s="130">
        <v>22715</v>
      </c>
      <c r="E2073" s="130" t="s">
        <v>224</v>
      </c>
      <c r="F2073" s="130">
        <v>3.3830893850685402</v>
      </c>
      <c r="G2073" s="130" t="s">
        <v>53</v>
      </c>
      <c r="H2073" s="130" t="s">
        <v>53</v>
      </c>
      <c r="I2073" s="130" t="s">
        <v>66</v>
      </c>
      <c r="J2073" s="130" t="s">
        <v>45</v>
      </c>
      <c r="K2073" s="130" t="s">
        <v>44</v>
      </c>
    </row>
    <row r="2074" spans="1:11" x14ac:dyDescent="0.35">
      <c r="A2074" s="130">
        <v>210</v>
      </c>
      <c r="B2074" s="130">
        <v>37</v>
      </c>
      <c r="C2074" s="130" t="s">
        <v>99</v>
      </c>
      <c r="D2074" s="130">
        <v>22999</v>
      </c>
      <c r="E2074" s="130" t="s">
        <v>224</v>
      </c>
      <c r="F2074" s="130">
        <v>3.3830893850685402</v>
      </c>
      <c r="G2074" s="130" t="s">
        <v>53</v>
      </c>
      <c r="H2074" s="130" t="s">
        <v>53</v>
      </c>
      <c r="I2074" s="130" t="s">
        <v>66</v>
      </c>
      <c r="J2074" s="130" t="s">
        <v>45</v>
      </c>
      <c r="K2074" s="130" t="s">
        <v>44</v>
      </c>
    </row>
    <row r="2075" spans="1:11" x14ac:dyDescent="0.35">
      <c r="A2075" s="130">
        <v>215</v>
      </c>
      <c r="B2075" s="130">
        <v>37</v>
      </c>
      <c r="C2075" s="130" t="s">
        <v>99</v>
      </c>
      <c r="D2075" s="130">
        <v>22990</v>
      </c>
      <c r="E2075" s="130" t="s">
        <v>224</v>
      </c>
      <c r="F2075" s="130">
        <v>3.3830893850685402</v>
      </c>
      <c r="G2075" s="130" t="s">
        <v>53</v>
      </c>
      <c r="H2075" s="130" t="s">
        <v>53</v>
      </c>
      <c r="I2075" s="130" t="s">
        <v>66</v>
      </c>
      <c r="J2075" s="130" t="s">
        <v>45</v>
      </c>
      <c r="K2075" s="130" t="s">
        <v>44</v>
      </c>
    </row>
    <row r="2076" spans="1:11" x14ac:dyDescent="0.35">
      <c r="A2076" s="130">
        <v>220</v>
      </c>
      <c r="B2076" s="130">
        <v>37</v>
      </c>
      <c r="C2076" s="130" t="s">
        <v>99</v>
      </c>
      <c r="D2076" s="130">
        <v>22920</v>
      </c>
      <c r="E2076" s="130" t="s">
        <v>224</v>
      </c>
      <c r="F2076" s="130">
        <v>3.3830893850685402</v>
      </c>
      <c r="G2076" s="130" t="s">
        <v>53</v>
      </c>
      <c r="H2076" s="130" t="s">
        <v>53</v>
      </c>
      <c r="I2076" s="130" t="s">
        <v>66</v>
      </c>
      <c r="J2076" s="130" t="s">
        <v>45</v>
      </c>
      <c r="K2076" s="130" t="s">
        <v>44</v>
      </c>
    </row>
    <row r="2077" spans="1:11" x14ac:dyDescent="0.35">
      <c r="A2077" s="130">
        <v>225</v>
      </c>
      <c r="B2077" s="130">
        <v>37</v>
      </c>
      <c r="C2077" s="130" t="s">
        <v>99</v>
      </c>
      <c r="D2077" s="130">
        <v>22909</v>
      </c>
      <c r="E2077" s="130" t="s">
        <v>224</v>
      </c>
      <c r="F2077" s="130">
        <v>3.3830893850685402</v>
      </c>
      <c r="G2077" s="130" t="s">
        <v>53</v>
      </c>
      <c r="H2077" s="130" t="s">
        <v>53</v>
      </c>
      <c r="I2077" s="130" t="s">
        <v>66</v>
      </c>
      <c r="J2077" s="130" t="s">
        <v>45</v>
      </c>
      <c r="K2077" s="130" t="s">
        <v>44</v>
      </c>
    </row>
    <row r="2078" spans="1:11" x14ac:dyDescent="0.35">
      <c r="A2078" s="130">
        <v>230</v>
      </c>
      <c r="B2078" s="130">
        <v>37</v>
      </c>
      <c r="C2078" s="130" t="s">
        <v>99</v>
      </c>
      <c r="D2078" s="130">
        <v>22945</v>
      </c>
      <c r="E2078" s="130" t="s">
        <v>224</v>
      </c>
      <c r="F2078" s="130">
        <v>3.3830893850685402</v>
      </c>
      <c r="G2078" s="130" t="s">
        <v>53</v>
      </c>
      <c r="H2078" s="130" t="s">
        <v>53</v>
      </c>
      <c r="I2078" s="130" t="s">
        <v>66</v>
      </c>
      <c r="J2078" s="130" t="s">
        <v>45</v>
      </c>
      <c r="K2078" s="130" t="s">
        <v>44</v>
      </c>
    </row>
    <row r="2079" spans="1:11" x14ac:dyDescent="0.35">
      <c r="A2079" s="130">
        <v>235</v>
      </c>
      <c r="B2079" s="130">
        <v>37</v>
      </c>
      <c r="C2079" s="130" t="s">
        <v>99</v>
      </c>
      <c r="D2079" s="130">
        <v>22948</v>
      </c>
      <c r="E2079" s="130" t="s">
        <v>224</v>
      </c>
      <c r="F2079" s="130">
        <v>3.3830893850685402</v>
      </c>
      <c r="G2079" s="130" t="s">
        <v>53</v>
      </c>
      <c r="H2079" s="130" t="s">
        <v>53</v>
      </c>
      <c r="I2079" s="130" t="s">
        <v>66</v>
      </c>
      <c r="J2079" s="130" t="s">
        <v>45</v>
      </c>
      <c r="K2079" s="130" t="s">
        <v>44</v>
      </c>
    </row>
    <row r="2080" spans="1:11" x14ac:dyDescent="0.35">
      <c r="A2080" s="130">
        <v>240</v>
      </c>
      <c r="B2080" s="130">
        <v>37</v>
      </c>
      <c r="C2080" s="130" t="s">
        <v>99</v>
      </c>
      <c r="D2080" s="130">
        <v>22773</v>
      </c>
      <c r="E2080" s="130" t="s">
        <v>224</v>
      </c>
      <c r="F2080" s="130">
        <v>3.3830893850685402</v>
      </c>
      <c r="G2080" s="130" t="s">
        <v>53</v>
      </c>
      <c r="H2080" s="130" t="s">
        <v>53</v>
      </c>
      <c r="I2080" s="130" t="s">
        <v>66</v>
      </c>
      <c r="J2080" s="130" t="s">
        <v>45</v>
      </c>
      <c r="K2080" s="130" t="s">
        <v>44</v>
      </c>
    </row>
    <row r="2081" spans="1:11" x14ac:dyDescent="0.35">
      <c r="A2081" s="130">
        <v>245</v>
      </c>
      <c r="B2081" s="130">
        <v>37</v>
      </c>
      <c r="C2081" s="130" t="s">
        <v>99</v>
      </c>
      <c r="D2081" s="130">
        <v>22941</v>
      </c>
      <c r="E2081" s="130" t="s">
        <v>224</v>
      </c>
      <c r="F2081" s="130">
        <v>3.3830893850685402</v>
      </c>
      <c r="G2081" s="130" t="s">
        <v>53</v>
      </c>
      <c r="H2081" s="130" t="s">
        <v>53</v>
      </c>
      <c r="I2081" s="130" t="s">
        <v>66</v>
      </c>
      <c r="J2081" s="130" t="s">
        <v>45</v>
      </c>
      <c r="K2081" s="130" t="s">
        <v>44</v>
      </c>
    </row>
    <row r="2082" spans="1:11" x14ac:dyDescent="0.35">
      <c r="A2082" s="130">
        <v>250</v>
      </c>
      <c r="B2082" s="130">
        <v>37</v>
      </c>
      <c r="C2082" s="130" t="s">
        <v>99</v>
      </c>
      <c r="D2082" s="130">
        <v>23007</v>
      </c>
      <c r="E2082" s="130" t="s">
        <v>224</v>
      </c>
      <c r="F2082" s="130">
        <v>3.3830893850685402</v>
      </c>
      <c r="G2082" s="130" t="s">
        <v>53</v>
      </c>
      <c r="H2082" s="130" t="s">
        <v>53</v>
      </c>
      <c r="I2082" s="130" t="s">
        <v>66</v>
      </c>
      <c r="J2082" s="130" t="s">
        <v>45</v>
      </c>
      <c r="K2082" s="130" t="s">
        <v>44</v>
      </c>
    </row>
    <row r="2083" spans="1:11" x14ac:dyDescent="0.35">
      <c r="A2083" s="130">
        <v>255</v>
      </c>
      <c r="B2083" s="130">
        <v>37</v>
      </c>
      <c r="C2083" s="130" t="s">
        <v>99</v>
      </c>
      <c r="D2083" s="130">
        <v>22874</v>
      </c>
      <c r="E2083" s="130" t="s">
        <v>224</v>
      </c>
      <c r="F2083" s="130">
        <v>3.3830893850685402</v>
      </c>
      <c r="G2083" s="130" t="s">
        <v>53</v>
      </c>
      <c r="H2083" s="130" t="s">
        <v>53</v>
      </c>
      <c r="I2083" s="130" t="s">
        <v>66</v>
      </c>
      <c r="J2083" s="130" t="s">
        <v>45</v>
      </c>
      <c r="K2083" s="130" t="s">
        <v>44</v>
      </c>
    </row>
    <row r="2084" spans="1:11" x14ac:dyDescent="0.35">
      <c r="A2084" s="130">
        <v>260</v>
      </c>
      <c r="B2084" s="130">
        <v>37</v>
      </c>
      <c r="C2084" s="130" t="s">
        <v>99</v>
      </c>
      <c r="D2084" s="130">
        <v>22866</v>
      </c>
      <c r="E2084" s="130" t="s">
        <v>224</v>
      </c>
      <c r="F2084" s="130">
        <v>3.3830893850685402</v>
      </c>
      <c r="G2084" s="130" t="s">
        <v>53</v>
      </c>
      <c r="H2084" s="130" t="s">
        <v>53</v>
      </c>
      <c r="I2084" s="130" t="s">
        <v>66</v>
      </c>
      <c r="J2084" s="130" t="s">
        <v>45</v>
      </c>
      <c r="K2084" s="130" t="s">
        <v>44</v>
      </c>
    </row>
    <row r="2085" spans="1:11" x14ac:dyDescent="0.35">
      <c r="A2085" s="130">
        <v>265</v>
      </c>
      <c r="B2085" s="130">
        <v>37</v>
      </c>
      <c r="C2085" s="130" t="s">
        <v>99</v>
      </c>
      <c r="D2085" s="130">
        <v>22761</v>
      </c>
      <c r="E2085" s="130" t="s">
        <v>224</v>
      </c>
      <c r="F2085" s="130">
        <v>3.3830893850685402</v>
      </c>
      <c r="G2085" s="130" t="s">
        <v>53</v>
      </c>
      <c r="H2085" s="130" t="s">
        <v>53</v>
      </c>
      <c r="I2085" s="130" t="s">
        <v>66</v>
      </c>
      <c r="J2085" s="130" t="s">
        <v>45</v>
      </c>
      <c r="K2085" s="130" t="s">
        <v>44</v>
      </c>
    </row>
    <row r="2086" spans="1:11" x14ac:dyDescent="0.35">
      <c r="A2086" s="130">
        <v>270</v>
      </c>
      <c r="B2086" s="130">
        <v>37</v>
      </c>
      <c r="C2086" s="130" t="s">
        <v>99</v>
      </c>
      <c r="D2086" s="130">
        <v>22848</v>
      </c>
      <c r="E2086" s="130" t="s">
        <v>224</v>
      </c>
      <c r="F2086" s="130">
        <v>3.3830893850685402</v>
      </c>
      <c r="G2086" s="130" t="s">
        <v>53</v>
      </c>
      <c r="H2086" s="130" t="s">
        <v>53</v>
      </c>
      <c r="I2086" s="130" t="s">
        <v>66</v>
      </c>
      <c r="J2086" s="130" t="s">
        <v>45</v>
      </c>
      <c r="K2086" s="130" t="s">
        <v>44</v>
      </c>
    </row>
    <row r="2087" spans="1:11" x14ac:dyDescent="0.35">
      <c r="A2087" s="130">
        <v>275</v>
      </c>
      <c r="B2087" s="130">
        <v>37</v>
      </c>
      <c r="C2087" s="130" t="s">
        <v>99</v>
      </c>
      <c r="D2087" s="130">
        <v>22898</v>
      </c>
      <c r="E2087" s="130" t="s">
        <v>224</v>
      </c>
      <c r="F2087" s="130">
        <v>3.3830893850685402</v>
      </c>
      <c r="G2087" s="130" t="s">
        <v>53</v>
      </c>
      <c r="H2087" s="130" t="s">
        <v>53</v>
      </c>
      <c r="I2087" s="130" t="s">
        <v>66</v>
      </c>
      <c r="J2087" s="130" t="s">
        <v>45</v>
      </c>
      <c r="K2087" s="130" t="s">
        <v>44</v>
      </c>
    </row>
    <row r="2088" spans="1:11" x14ac:dyDescent="0.35">
      <c r="A2088" s="130">
        <v>280</v>
      </c>
      <c r="B2088" s="130">
        <v>37</v>
      </c>
      <c r="C2088" s="130" t="s">
        <v>99</v>
      </c>
      <c r="D2088" s="130">
        <v>22692</v>
      </c>
      <c r="E2088" s="130" t="s">
        <v>224</v>
      </c>
      <c r="F2088" s="130">
        <v>3.3830893850685402</v>
      </c>
      <c r="G2088" s="130" t="s">
        <v>53</v>
      </c>
      <c r="H2088" s="130" t="s">
        <v>53</v>
      </c>
      <c r="I2088" s="130" t="s">
        <v>66</v>
      </c>
      <c r="J2088" s="130" t="s">
        <v>45</v>
      </c>
      <c r="K2088" s="130" t="s">
        <v>44</v>
      </c>
    </row>
    <row r="2089" spans="1:11" x14ac:dyDescent="0.35">
      <c r="A2089" s="130">
        <v>285</v>
      </c>
      <c r="B2089" s="130">
        <v>37</v>
      </c>
      <c r="C2089" s="130" t="s">
        <v>99</v>
      </c>
      <c r="D2089" s="130">
        <v>22893</v>
      </c>
      <c r="E2089" s="130" t="s">
        <v>224</v>
      </c>
      <c r="F2089" s="130">
        <v>3.3830893850685402</v>
      </c>
      <c r="G2089" s="130" t="s">
        <v>53</v>
      </c>
      <c r="H2089" s="130" t="s">
        <v>53</v>
      </c>
      <c r="I2089" s="130" t="s">
        <v>66</v>
      </c>
      <c r="J2089" s="130" t="s">
        <v>45</v>
      </c>
      <c r="K2089" s="130" t="s">
        <v>44</v>
      </c>
    </row>
    <row r="2090" spans="1:11" x14ac:dyDescent="0.35">
      <c r="A2090" s="130">
        <v>290</v>
      </c>
      <c r="B2090" s="130">
        <v>37</v>
      </c>
      <c r="C2090" s="130" t="s">
        <v>99</v>
      </c>
      <c r="D2090" s="130">
        <v>22667</v>
      </c>
      <c r="E2090" s="130" t="s">
        <v>224</v>
      </c>
      <c r="F2090" s="130">
        <v>3.3830893850685402</v>
      </c>
      <c r="G2090" s="130" t="s">
        <v>53</v>
      </c>
      <c r="H2090" s="130" t="s">
        <v>53</v>
      </c>
      <c r="I2090" s="130" t="s">
        <v>66</v>
      </c>
      <c r="J2090" s="130" t="s">
        <v>45</v>
      </c>
      <c r="K2090" s="130" t="s">
        <v>44</v>
      </c>
    </row>
    <row r="2091" spans="1:11" x14ac:dyDescent="0.35">
      <c r="A2091" s="130">
        <v>295</v>
      </c>
      <c r="B2091" s="130">
        <v>37</v>
      </c>
      <c r="C2091" s="130" t="s">
        <v>99</v>
      </c>
      <c r="D2091" s="130">
        <v>22717</v>
      </c>
      <c r="E2091" s="130" t="s">
        <v>224</v>
      </c>
      <c r="F2091" s="130">
        <v>3.3830893850685402</v>
      </c>
      <c r="G2091" s="130" t="s">
        <v>53</v>
      </c>
      <c r="H2091" s="130" t="s">
        <v>53</v>
      </c>
      <c r="I2091" s="130" t="s">
        <v>66</v>
      </c>
      <c r="J2091" s="130" t="s">
        <v>45</v>
      </c>
      <c r="K2091" s="130" t="s">
        <v>44</v>
      </c>
    </row>
    <row r="2092" spans="1:11" x14ac:dyDescent="0.35">
      <c r="A2092" s="130">
        <v>300</v>
      </c>
      <c r="B2092" s="130">
        <v>37</v>
      </c>
      <c r="C2092" s="130" t="s">
        <v>99</v>
      </c>
      <c r="D2092" s="130">
        <v>22656</v>
      </c>
      <c r="E2092" s="130" t="s">
        <v>224</v>
      </c>
      <c r="F2092" s="130">
        <v>3.3830893850685402</v>
      </c>
      <c r="G2092" s="130" t="s">
        <v>53</v>
      </c>
      <c r="H2092" s="130" t="s">
        <v>53</v>
      </c>
      <c r="I2092" s="130" t="s">
        <v>66</v>
      </c>
      <c r="J2092" s="130" t="s">
        <v>45</v>
      </c>
      <c r="K2092" s="130" t="s">
        <v>44</v>
      </c>
    </row>
    <row r="2093" spans="1:11" x14ac:dyDescent="0.35">
      <c r="A2093" s="130">
        <v>305</v>
      </c>
      <c r="B2093" s="130">
        <v>37</v>
      </c>
      <c r="C2093" s="130" t="s">
        <v>99</v>
      </c>
      <c r="D2093" s="130">
        <v>22458</v>
      </c>
      <c r="E2093" s="130" t="s">
        <v>224</v>
      </c>
      <c r="F2093" s="130">
        <v>3.3830893850685402</v>
      </c>
      <c r="G2093" s="130" t="s">
        <v>53</v>
      </c>
      <c r="H2093" s="130" t="s">
        <v>53</v>
      </c>
      <c r="I2093" s="130" t="s">
        <v>66</v>
      </c>
      <c r="J2093" s="130" t="s">
        <v>45</v>
      </c>
      <c r="K2093" s="130" t="s">
        <v>44</v>
      </c>
    </row>
    <row r="2094" spans="1:11" x14ac:dyDescent="0.35">
      <c r="A2094" s="130">
        <v>310</v>
      </c>
      <c r="B2094" s="130">
        <v>37</v>
      </c>
      <c r="C2094" s="130" t="s">
        <v>99</v>
      </c>
      <c r="D2094" s="130">
        <v>22769</v>
      </c>
      <c r="E2094" s="130" t="s">
        <v>224</v>
      </c>
      <c r="F2094" s="130">
        <v>3.3830893850685402</v>
      </c>
      <c r="G2094" s="130" t="s">
        <v>53</v>
      </c>
      <c r="H2094" s="130" t="s">
        <v>53</v>
      </c>
      <c r="I2094" s="130" t="s">
        <v>66</v>
      </c>
      <c r="J2094" s="130" t="s">
        <v>45</v>
      </c>
      <c r="K2094" s="130" t="s">
        <v>44</v>
      </c>
    </row>
    <row r="2095" spans="1:11" x14ac:dyDescent="0.35">
      <c r="A2095" s="130">
        <v>315</v>
      </c>
      <c r="B2095" s="130">
        <v>37.1</v>
      </c>
      <c r="C2095" s="130" t="s">
        <v>99</v>
      </c>
      <c r="D2095" s="130">
        <v>22570</v>
      </c>
      <c r="E2095" s="130" t="s">
        <v>224</v>
      </c>
      <c r="F2095" s="130">
        <v>3.3830893850685402</v>
      </c>
      <c r="G2095" s="130" t="s">
        <v>53</v>
      </c>
      <c r="H2095" s="130" t="s">
        <v>53</v>
      </c>
      <c r="I2095" s="130" t="s">
        <v>66</v>
      </c>
      <c r="J2095" s="130" t="s">
        <v>45</v>
      </c>
      <c r="K2095" s="130" t="s">
        <v>44</v>
      </c>
    </row>
    <row r="2096" spans="1:11" x14ac:dyDescent="0.35">
      <c r="A2096" s="130">
        <v>320</v>
      </c>
      <c r="B2096" s="130">
        <v>37</v>
      </c>
      <c r="C2096" s="130" t="s">
        <v>99</v>
      </c>
      <c r="D2096" s="130">
        <v>22857</v>
      </c>
      <c r="E2096" s="130" t="s">
        <v>224</v>
      </c>
      <c r="F2096" s="130">
        <v>3.3830893850685402</v>
      </c>
      <c r="G2096" s="130" t="s">
        <v>53</v>
      </c>
      <c r="H2096" s="130" t="s">
        <v>53</v>
      </c>
      <c r="I2096" s="130" t="s">
        <v>66</v>
      </c>
      <c r="J2096" s="130" t="s">
        <v>45</v>
      </c>
      <c r="K2096" s="130" t="s">
        <v>44</v>
      </c>
    </row>
    <row r="2097" spans="1:11" x14ac:dyDescent="0.35">
      <c r="A2097" s="130">
        <v>325</v>
      </c>
      <c r="B2097" s="130">
        <v>37</v>
      </c>
      <c r="C2097" s="130" t="s">
        <v>99</v>
      </c>
      <c r="D2097" s="130">
        <v>22668</v>
      </c>
      <c r="E2097" s="130" t="s">
        <v>224</v>
      </c>
      <c r="F2097" s="130">
        <v>3.3830893850685402</v>
      </c>
      <c r="G2097" s="130" t="s">
        <v>53</v>
      </c>
      <c r="H2097" s="130" t="s">
        <v>53</v>
      </c>
      <c r="I2097" s="130" t="s">
        <v>66</v>
      </c>
      <c r="J2097" s="130" t="s">
        <v>45</v>
      </c>
      <c r="K2097" s="130" t="s">
        <v>44</v>
      </c>
    </row>
    <row r="2098" spans="1:11" x14ac:dyDescent="0.35">
      <c r="A2098" s="130">
        <v>330</v>
      </c>
      <c r="B2098" s="130">
        <v>37</v>
      </c>
      <c r="C2098" s="130" t="s">
        <v>99</v>
      </c>
      <c r="D2098" s="130">
        <v>22516</v>
      </c>
      <c r="E2098" s="130" t="s">
        <v>224</v>
      </c>
      <c r="F2098" s="130">
        <v>3.3830893850685402</v>
      </c>
      <c r="G2098" s="130" t="s">
        <v>53</v>
      </c>
      <c r="H2098" s="130" t="s">
        <v>53</v>
      </c>
      <c r="I2098" s="130" t="s">
        <v>66</v>
      </c>
      <c r="J2098" s="130" t="s">
        <v>45</v>
      </c>
      <c r="K2098" s="130" t="s">
        <v>44</v>
      </c>
    </row>
    <row r="2099" spans="1:11" x14ac:dyDescent="0.35">
      <c r="A2099" s="130">
        <v>335</v>
      </c>
      <c r="B2099" s="130">
        <v>37</v>
      </c>
      <c r="C2099" s="130" t="s">
        <v>99</v>
      </c>
      <c r="D2099" s="130">
        <v>22499</v>
      </c>
      <c r="E2099" s="130" t="s">
        <v>224</v>
      </c>
      <c r="F2099" s="130">
        <v>3.3830893850685402</v>
      </c>
      <c r="G2099" s="130" t="s">
        <v>53</v>
      </c>
      <c r="H2099" s="130" t="s">
        <v>53</v>
      </c>
      <c r="I2099" s="130" t="s">
        <v>66</v>
      </c>
      <c r="J2099" s="130" t="s">
        <v>45</v>
      </c>
      <c r="K2099" s="130" t="s">
        <v>44</v>
      </c>
    </row>
    <row r="2100" spans="1:11" x14ac:dyDescent="0.35">
      <c r="A2100" s="130">
        <v>340</v>
      </c>
      <c r="B2100" s="130">
        <v>37</v>
      </c>
      <c r="C2100" s="130" t="s">
        <v>99</v>
      </c>
      <c r="D2100" s="130">
        <v>22636</v>
      </c>
      <c r="E2100" s="130" t="s">
        <v>224</v>
      </c>
      <c r="F2100" s="130">
        <v>3.3830893850685402</v>
      </c>
      <c r="G2100" s="130" t="s">
        <v>53</v>
      </c>
      <c r="H2100" s="130" t="s">
        <v>53</v>
      </c>
      <c r="I2100" s="130" t="s">
        <v>66</v>
      </c>
      <c r="J2100" s="130" t="s">
        <v>45</v>
      </c>
      <c r="K2100" s="130" t="s">
        <v>44</v>
      </c>
    </row>
    <row r="2101" spans="1:11" x14ac:dyDescent="0.35">
      <c r="A2101" s="130">
        <v>345</v>
      </c>
      <c r="B2101" s="130">
        <v>37</v>
      </c>
      <c r="C2101" s="130" t="s">
        <v>99</v>
      </c>
      <c r="D2101" s="130">
        <v>22366</v>
      </c>
      <c r="E2101" s="130" t="s">
        <v>224</v>
      </c>
      <c r="F2101" s="130">
        <v>3.3830893850685402</v>
      </c>
      <c r="G2101" s="130" t="s">
        <v>53</v>
      </c>
      <c r="H2101" s="130" t="s">
        <v>53</v>
      </c>
      <c r="I2101" s="130" t="s">
        <v>66</v>
      </c>
      <c r="J2101" s="130" t="s">
        <v>45</v>
      </c>
      <c r="K2101" s="130" t="s">
        <v>44</v>
      </c>
    </row>
    <row r="2102" spans="1:11" x14ac:dyDescent="0.35">
      <c r="A2102" s="130">
        <v>350</v>
      </c>
      <c r="B2102" s="130">
        <v>37</v>
      </c>
      <c r="C2102" s="130" t="s">
        <v>99</v>
      </c>
      <c r="D2102" s="130">
        <v>22583</v>
      </c>
      <c r="E2102" s="130" t="s">
        <v>224</v>
      </c>
      <c r="F2102" s="130">
        <v>3.3830893850685402</v>
      </c>
      <c r="G2102" s="130" t="s">
        <v>53</v>
      </c>
      <c r="H2102" s="130" t="s">
        <v>53</v>
      </c>
      <c r="I2102" s="130" t="s">
        <v>66</v>
      </c>
      <c r="J2102" s="130" t="s">
        <v>45</v>
      </c>
      <c r="K2102" s="130" t="s">
        <v>44</v>
      </c>
    </row>
    <row r="2103" spans="1:11" x14ac:dyDescent="0.35">
      <c r="A2103" s="130">
        <v>355</v>
      </c>
      <c r="B2103" s="130">
        <v>37</v>
      </c>
      <c r="C2103" s="130" t="s">
        <v>99</v>
      </c>
      <c r="D2103" s="130">
        <v>22381</v>
      </c>
      <c r="E2103" s="130" t="s">
        <v>224</v>
      </c>
      <c r="F2103" s="130">
        <v>3.3830893850685402</v>
      </c>
      <c r="G2103" s="130" t="s">
        <v>53</v>
      </c>
      <c r="H2103" s="130" t="s">
        <v>53</v>
      </c>
      <c r="I2103" s="130" t="s">
        <v>66</v>
      </c>
      <c r="J2103" s="130" t="s">
        <v>45</v>
      </c>
      <c r="K2103" s="130" t="s">
        <v>44</v>
      </c>
    </row>
    <row r="2104" spans="1:11" x14ac:dyDescent="0.35">
      <c r="A2104" s="130">
        <v>360</v>
      </c>
      <c r="B2104" s="130">
        <v>37</v>
      </c>
      <c r="C2104" s="130" t="s">
        <v>99</v>
      </c>
      <c r="D2104" s="130">
        <v>22888</v>
      </c>
      <c r="E2104" s="130" t="s">
        <v>224</v>
      </c>
      <c r="F2104" s="130">
        <v>3.3830893850685402</v>
      </c>
      <c r="G2104" s="130" t="s">
        <v>53</v>
      </c>
      <c r="H2104" s="130" t="s">
        <v>53</v>
      </c>
      <c r="I2104" s="130" t="s">
        <v>66</v>
      </c>
      <c r="J2104" s="130" t="s">
        <v>45</v>
      </c>
      <c r="K2104" s="130" t="s">
        <v>44</v>
      </c>
    </row>
    <row r="2105" spans="1:11" x14ac:dyDescent="0.35">
      <c r="A2105" s="130">
        <v>365</v>
      </c>
      <c r="B2105" s="130">
        <v>37</v>
      </c>
      <c r="C2105" s="130" t="s">
        <v>99</v>
      </c>
      <c r="D2105" s="130">
        <v>22598</v>
      </c>
      <c r="E2105" s="130" t="s">
        <v>224</v>
      </c>
      <c r="F2105" s="130">
        <v>3.3830893850685402</v>
      </c>
      <c r="G2105" s="130" t="s">
        <v>53</v>
      </c>
      <c r="H2105" s="130" t="s">
        <v>53</v>
      </c>
      <c r="I2105" s="130" t="s">
        <v>66</v>
      </c>
      <c r="J2105" s="130" t="s">
        <v>45</v>
      </c>
      <c r="K2105" s="130" t="s">
        <v>44</v>
      </c>
    </row>
    <row r="2106" spans="1:11" x14ac:dyDescent="0.35">
      <c r="A2106" s="130">
        <v>370</v>
      </c>
      <c r="B2106" s="130">
        <v>37</v>
      </c>
      <c r="C2106" s="130" t="s">
        <v>99</v>
      </c>
      <c r="D2106" s="130">
        <v>22720</v>
      </c>
      <c r="E2106" s="130" t="s">
        <v>224</v>
      </c>
      <c r="F2106" s="130">
        <v>3.3830893850685402</v>
      </c>
      <c r="G2106" s="130" t="s">
        <v>53</v>
      </c>
      <c r="H2106" s="130" t="s">
        <v>53</v>
      </c>
      <c r="I2106" s="130" t="s">
        <v>66</v>
      </c>
      <c r="J2106" s="130" t="s">
        <v>45</v>
      </c>
      <c r="K2106" s="130" t="s">
        <v>44</v>
      </c>
    </row>
    <row r="2107" spans="1:11" x14ac:dyDescent="0.35">
      <c r="A2107" s="130">
        <v>375</v>
      </c>
      <c r="B2107" s="130">
        <v>37</v>
      </c>
      <c r="C2107" s="130" t="s">
        <v>99</v>
      </c>
      <c r="D2107" s="130">
        <v>22524</v>
      </c>
      <c r="E2107" s="130" t="s">
        <v>224</v>
      </c>
      <c r="F2107" s="130">
        <v>3.3830893850685402</v>
      </c>
      <c r="G2107" s="130" t="s">
        <v>53</v>
      </c>
      <c r="H2107" s="130" t="s">
        <v>53</v>
      </c>
      <c r="I2107" s="130" t="s">
        <v>66</v>
      </c>
      <c r="J2107" s="130" t="s">
        <v>45</v>
      </c>
      <c r="K2107" s="130" t="s">
        <v>44</v>
      </c>
    </row>
    <row r="2108" spans="1:11" x14ac:dyDescent="0.35">
      <c r="A2108" s="130">
        <v>380</v>
      </c>
      <c r="B2108" s="130">
        <v>37</v>
      </c>
      <c r="C2108" s="130" t="s">
        <v>99</v>
      </c>
      <c r="D2108" s="130">
        <v>22492</v>
      </c>
      <c r="E2108" s="130" t="s">
        <v>224</v>
      </c>
      <c r="F2108" s="130">
        <v>3.3830893850685402</v>
      </c>
      <c r="G2108" s="130" t="s">
        <v>53</v>
      </c>
      <c r="H2108" s="130" t="s">
        <v>53</v>
      </c>
      <c r="I2108" s="130" t="s">
        <v>66</v>
      </c>
      <c r="J2108" s="130" t="s">
        <v>45</v>
      </c>
      <c r="K2108" s="130" t="s">
        <v>44</v>
      </c>
    </row>
    <row r="2109" spans="1:11" x14ac:dyDescent="0.35">
      <c r="A2109" s="130">
        <v>385</v>
      </c>
      <c r="B2109" s="130">
        <v>37</v>
      </c>
      <c r="C2109" s="130" t="s">
        <v>99</v>
      </c>
      <c r="D2109" s="130">
        <v>22082</v>
      </c>
      <c r="E2109" s="130" t="s">
        <v>224</v>
      </c>
      <c r="F2109" s="130">
        <v>3.3830893850685402</v>
      </c>
      <c r="G2109" s="130" t="s">
        <v>53</v>
      </c>
      <c r="H2109" s="130" t="s">
        <v>53</v>
      </c>
      <c r="I2109" s="130" t="s">
        <v>66</v>
      </c>
      <c r="J2109" s="130" t="s">
        <v>45</v>
      </c>
      <c r="K2109" s="130" t="s">
        <v>44</v>
      </c>
    </row>
    <row r="2110" spans="1:11" x14ac:dyDescent="0.35">
      <c r="A2110" s="130">
        <v>390</v>
      </c>
      <c r="B2110" s="130">
        <v>37</v>
      </c>
      <c r="C2110" s="130" t="s">
        <v>99</v>
      </c>
      <c r="D2110" s="130">
        <v>22410</v>
      </c>
      <c r="E2110" s="130" t="s">
        <v>224</v>
      </c>
      <c r="F2110" s="130">
        <v>3.3830893850685402</v>
      </c>
      <c r="G2110" s="130" t="s">
        <v>53</v>
      </c>
      <c r="H2110" s="130" t="s">
        <v>53</v>
      </c>
      <c r="I2110" s="130" t="s">
        <v>66</v>
      </c>
      <c r="J2110" s="130" t="s">
        <v>45</v>
      </c>
      <c r="K2110" s="130" t="s">
        <v>44</v>
      </c>
    </row>
    <row r="2111" spans="1:11" x14ac:dyDescent="0.35">
      <c r="A2111" s="130">
        <v>395</v>
      </c>
      <c r="B2111" s="130">
        <v>37</v>
      </c>
      <c r="C2111" s="130" t="s">
        <v>99</v>
      </c>
      <c r="D2111" s="130">
        <v>22301</v>
      </c>
      <c r="E2111" s="130" t="s">
        <v>224</v>
      </c>
      <c r="F2111" s="130">
        <v>3.3830893850685402</v>
      </c>
      <c r="G2111" s="130" t="s">
        <v>53</v>
      </c>
      <c r="H2111" s="130" t="s">
        <v>53</v>
      </c>
      <c r="I2111" s="130" t="s">
        <v>66</v>
      </c>
      <c r="J2111" s="130" t="s">
        <v>45</v>
      </c>
      <c r="K2111" s="130" t="s">
        <v>44</v>
      </c>
    </row>
    <row r="2112" spans="1:11" x14ac:dyDescent="0.35">
      <c r="A2112" s="130">
        <v>400</v>
      </c>
      <c r="B2112" s="130">
        <v>37</v>
      </c>
      <c r="C2112" s="130" t="s">
        <v>99</v>
      </c>
      <c r="D2112" s="130">
        <v>22483</v>
      </c>
      <c r="E2112" s="130" t="s">
        <v>224</v>
      </c>
      <c r="F2112" s="130">
        <v>3.3830893850685402</v>
      </c>
      <c r="G2112" s="130" t="s">
        <v>53</v>
      </c>
      <c r="H2112" s="130" t="s">
        <v>53</v>
      </c>
      <c r="I2112" s="130" t="s">
        <v>66</v>
      </c>
      <c r="J2112" s="130" t="s">
        <v>45</v>
      </c>
      <c r="K2112" s="130" t="s">
        <v>44</v>
      </c>
    </row>
    <row r="2113" spans="1:11" x14ac:dyDescent="0.35">
      <c r="A2113" s="130">
        <v>405</v>
      </c>
      <c r="B2113" s="130">
        <v>37</v>
      </c>
      <c r="C2113" s="130" t="s">
        <v>99</v>
      </c>
      <c r="D2113" s="130">
        <v>22600</v>
      </c>
      <c r="E2113" s="130" t="s">
        <v>224</v>
      </c>
      <c r="F2113" s="130">
        <v>3.3830893850685402</v>
      </c>
      <c r="G2113" s="130" t="s">
        <v>53</v>
      </c>
      <c r="H2113" s="130" t="s">
        <v>53</v>
      </c>
      <c r="I2113" s="130" t="s">
        <v>66</v>
      </c>
      <c r="J2113" s="130" t="s">
        <v>45</v>
      </c>
      <c r="K2113" s="130" t="s">
        <v>44</v>
      </c>
    </row>
    <row r="2114" spans="1:11" x14ac:dyDescent="0.35">
      <c r="A2114" s="130">
        <v>410</v>
      </c>
      <c r="B2114" s="130">
        <v>37</v>
      </c>
      <c r="C2114" s="130" t="s">
        <v>99</v>
      </c>
      <c r="D2114" s="130">
        <v>22662</v>
      </c>
      <c r="E2114" s="130" t="s">
        <v>224</v>
      </c>
      <c r="F2114" s="130">
        <v>3.3830893850685402</v>
      </c>
      <c r="G2114" s="130" t="s">
        <v>53</v>
      </c>
      <c r="H2114" s="130" t="s">
        <v>53</v>
      </c>
      <c r="I2114" s="130" t="s">
        <v>66</v>
      </c>
      <c r="J2114" s="130" t="s">
        <v>45</v>
      </c>
      <c r="K2114" s="130" t="s">
        <v>44</v>
      </c>
    </row>
    <row r="2115" spans="1:11" x14ac:dyDescent="0.35">
      <c r="A2115" s="130">
        <v>415</v>
      </c>
      <c r="B2115" s="130">
        <v>37</v>
      </c>
      <c r="C2115" s="130" t="s">
        <v>99</v>
      </c>
      <c r="D2115" s="130">
        <v>22254</v>
      </c>
      <c r="E2115" s="130" t="s">
        <v>224</v>
      </c>
      <c r="F2115" s="130">
        <v>3.3830893850685402</v>
      </c>
      <c r="G2115" s="130" t="s">
        <v>53</v>
      </c>
      <c r="H2115" s="130" t="s">
        <v>53</v>
      </c>
      <c r="I2115" s="130" t="s">
        <v>66</v>
      </c>
      <c r="J2115" s="130" t="s">
        <v>45</v>
      </c>
      <c r="K2115" s="130" t="s">
        <v>44</v>
      </c>
    </row>
    <row r="2116" spans="1:11" x14ac:dyDescent="0.35">
      <c r="A2116" s="130">
        <v>420</v>
      </c>
      <c r="B2116" s="130">
        <v>37</v>
      </c>
      <c r="C2116" s="130" t="s">
        <v>99</v>
      </c>
      <c r="D2116" s="130">
        <v>22492</v>
      </c>
      <c r="E2116" s="130" t="s">
        <v>224</v>
      </c>
      <c r="F2116" s="130">
        <v>3.3830893850685402</v>
      </c>
      <c r="G2116" s="130" t="s">
        <v>53</v>
      </c>
      <c r="H2116" s="130" t="s">
        <v>53</v>
      </c>
      <c r="I2116" s="130" t="s">
        <v>66</v>
      </c>
      <c r="J2116" s="130" t="s">
        <v>45</v>
      </c>
      <c r="K2116" s="130" t="s">
        <v>44</v>
      </c>
    </row>
    <row r="2117" spans="1:11" x14ac:dyDescent="0.35">
      <c r="A2117" s="130">
        <v>425</v>
      </c>
      <c r="B2117" s="130">
        <v>37</v>
      </c>
      <c r="C2117" s="130" t="s">
        <v>99</v>
      </c>
      <c r="D2117" s="130">
        <v>22541</v>
      </c>
      <c r="E2117" s="130" t="s">
        <v>224</v>
      </c>
      <c r="F2117" s="130">
        <v>3.3830893850685402</v>
      </c>
      <c r="G2117" s="130" t="s">
        <v>53</v>
      </c>
      <c r="H2117" s="130" t="s">
        <v>53</v>
      </c>
      <c r="I2117" s="130" t="s">
        <v>66</v>
      </c>
      <c r="J2117" s="130" t="s">
        <v>45</v>
      </c>
      <c r="K2117" s="130" t="s">
        <v>44</v>
      </c>
    </row>
    <row r="2118" spans="1:11" x14ac:dyDescent="0.35">
      <c r="A2118" s="130">
        <v>430</v>
      </c>
      <c r="B2118" s="130">
        <v>37</v>
      </c>
      <c r="C2118" s="130" t="s">
        <v>99</v>
      </c>
      <c r="D2118" s="130">
        <v>22571</v>
      </c>
      <c r="E2118" s="130" t="s">
        <v>224</v>
      </c>
      <c r="F2118" s="130">
        <v>3.3830893850685402</v>
      </c>
      <c r="G2118" s="130" t="s">
        <v>53</v>
      </c>
      <c r="H2118" s="130" t="s">
        <v>53</v>
      </c>
      <c r="I2118" s="130" t="s">
        <v>66</v>
      </c>
      <c r="J2118" s="130" t="s">
        <v>45</v>
      </c>
      <c r="K2118" s="130" t="s">
        <v>44</v>
      </c>
    </row>
    <row r="2119" spans="1:11" x14ac:dyDescent="0.35">
      <c r="A2119" s="130">
        <v>435</v>
      </c>
      <c r="B2119" s="130">
        <v>37.1</v>
      </c>
      <c r="C2119" s="130" t="s">
        <v>99</v>
      </c>
      <c r="D2119" s="130">
        <v>22335</v>
      </c>
      <c r="E2119" s="130" t="s">
        <v>224</v>
      </c>
      <c r="F2119" s="130">
        <v>3.3830893850685402</v>
      </c>
      <c r="G2119" s="130" t="s">
        <v>53</v>
      </c>
      <c r="H2119" s="130" t="s">
        <v>53</v>
      </c>
      <c r="I2119" s="130" t="s">
        <v>66</v>
      </c>
      <c r="J2119" s="130" t="s">
        <v>45</v>
      </c>
      <c r="K2119" s="130" t="s">
        <v>44</v>
      </c>
    </row>
    <row r="2120" spans="1:11" x14ac:dyDescent="0.35">
      <c r="A2120" s="130">
        <v>440</v>
      </c>
      <c r="B2120" s="130">
        <v>37</v>
      </c>
      <c r="C2120" s="130" t="s">
        <v>99</v>
      </c>
      <c r="D2120" s="130">
        <v>22592</v>
      </c>
      <c r="E2120" s="130" t="s">
        <v>224</v>
      </c>
      <c r="F2120" s="130">
        <v>3.3830893850685402</v>
      </c>
      <c r="G2120" s="130" t="s">
        <v>53</v>
      </c>
      <c r="H2120" s="130" t="s">
        <v>53</v>
      </c>
      <c r="I2120" s="130" t="s">
        <v>66</v>
      </c>
      <c r="J2120" s="130" t="s">
        <v>45</v>
      </c>
      <c r="K2120" s="130" t="s">
        <v>44</v>
      </c>
    </row>
    <row r="2121" spans="1:11" x14ac:dyDescent="0.35">
      <c r="A2121" s="130">
        <v>445</v>
      </c>
      <c r="B2121" s="130">
        <v>37</v>
      </c>
      <c r="C2121" s="130" t="s">
        <v>99</v>
      </c>
      <c r="D2121" s="130">
        <v>22436</v>
      </c>
      <c r="E2121" s="130" t="s">
        <v>224</v>
      </c>
      <c r="F2121" s="130">
        <v>3.3830893850685402</v>
      </c>
      <c r="G2121" s="130" t="s">
        <v>53</v>
      </c>
      <c r="H2121" s="130" t="s">
        <v>53</v>
      </c>
      <c r="I2121" s="130" t="s">
        <v>66</v>
      </c>
      <c r="J2121" s="130" t="s">
        <v>45</v>
      </c>
      <c r="K2121" s="130" t="s">
        <v>44</v>
      </c>
    </row>
    <row r="2122" spans="1:11" x14ac:dyDescent="0.35">
      <c r="A2122" s="130">
        <v>450</v>
      </c>
      <c r="B2122" s="130">
        <v>37</v>
      </c>
      <c r="C2122" s="130" t="s">
        <v>99</v>
      </c>
      <c r="D2122" s="130">
        <v>22470</v>
      </c>
      <c r="E2122" s="130" t="s">
        <v>224</v>
      </c>
      <c r="F2122" s="130">
        <v>3.3830893850685402</v>
      </c>
      <c r="G2122" s="130" t="s">
        <v>53</v>
      </c>
      <c r="H2122" s="130" t="s">
        <v>53</v>
      </c>
      <c r="I2122" s="130" t="s">
        <v>66</v>
      </c>
      <c r="J2122" s="130" t="s">
        <v>45</v>
      </c>
      <c r="K2122" s="130" t="s">
        <v>44</v>
      </c>
    </row>
    <row r="2123" spans="1:11" x14ac:dyDescent="0.35">
      <c r="A2123" s="130">
        <v>455</v>
      </c>
      <c r="B2123" s="130">
        <v>37</v>
      </c>
      <c r="C2123" s="130" t="s">
        <v>99</v>
      </c>
      <c r="D2123" s="130">
        <v>22310</v>
      </c>
      <c r="E2123" s="130" t="s">
        <v>224</v>
      </c>
      <c r="F2123" s="130">
        <v>3.3830893850685402</v>
      </c>
      <c r="G2123" s="130" t="s">
        <v>53</v>
      </c>
      <c r="H2123" s="130" t="s">
        <v>53</v>
      </c>
      <c r="I2123" s="130" t="s">
        <v>66</v>
      </c>
      <c r="J2123" s="130" t="s">
        <v>45</v>
      </c>
      <c r="K2123" s="130" t="s">
        <v>44</v>
      </c>
    </row>
    <row r="2124" spans="1:11" x14ac:dyDescent="0.35">
      <c r="A2124" s="130">
        <v>460</v>
      </c>
      <c r="B2124" s="130">
        <v>37</v>
      </c>
      <c r="C2124" s="130" t="s">
        <v>99</v>
      </c>
      <c r="D2124" s="130">
        <v>22584</v>
      </c>
      <c r="E2124" s="130" t="s">
        <v>224</v>
      </c>
      <c r="F2124" s="130">
        <v>3.3830893850685402</v>
      </c>
      <c r="G2124" s="130" t="s">
        <v>53</v>
      </c>
      <c r="H2124" s="130" t="s">
        <v>53</v>
      </c>
      <c r="I2124" s="130" t="s">
        <v>66</v>
      </c>
      <c r="J2124" s="130" t="s">
        <v>45</v>
      </c>
      <c r="K2124" s="130" t="s">
        <v>44</v>
      </c>
    </row>
    <row r="2125" spans="1:11" x14ac:dyDescent="0.35">
      <c r="A2125" s="130">
        <v>465</v>
      </c>
      <c r="B2125" s="130">
        <v>37</v>
      </c>
      <c r="C2125" s="130" t="s">
        <v>99</v>
      </c>
      <c r="D2125" s="130">
        <v>22226</v>
      </c>
      <c r="E2125" s="130" t="s">
        <v>224</v>
      </c>
      <c r="F2125" s="130">
        <v>3.3830893850685402</v>
      </c>
      <c r="G2125" s="130" t="s">
        <v>53</v>
      </c>
      <c r="H2125" s="130" t="s">
        <v>53</v>
      </c>
      <c r="I2125" s="130" t="s">
        <v>66</v>
      </c>
      <c r="J2125" s="130" t="s">
        <v>45</v>
      </c>
      <c r="K2125" s="130" t="s">
        <v>44</v>
      </c>
    </row>
    <row r="2126" spans="1:11" x14ac:dyDescent="0.35">
      <c r="A2126" s="130">
        <v>470</v>
      </c>
      <c r="B2126" s="130">
        <v>37</v>
      </c>
      <c r="C2126" s="130" t="s">
        <v>99</v>
      </c>
      <c r="D2126" s="130">
        <v>22403</v>
      </c>
      <c r="E2126" s="130" t="s">
        <v>224</v>
      </c>
      <c r="F2126" s="130">
        <v>3.3830893850685402</v>
      </c>
      <c r="G2126" s="130" t="s">
        <v>53</v>
      </c>
      <c r="H2126" s="130" t="s">
        <v>53</v>
      </c>
      <c r="I2126" s="130" t="s">
        <v>66</v>
      </c>
      <c r="J2126" s="130" t="s">
        <v>45</v>
      </c>
      <c r="K2126" s="130" t="s">
        <v>44</v>
      </c>
    </row>
    <row r="2127" spans="1:11" x14ac:dyDescent="0.35">
      <c r="A2127" s="130">
        <v>475</v>
      </c>
      <c r="B2127" s="130">
        <v>37</v>
      </c>
      <c r="C2127" s="130" t="s">
        <v>99</v>
      </c>
      <c r="D2127" s="130">
        <v>22181</v>
      </c>
      <c r="E2127" s="130" t="s">
        <v>224</v>
      </c>
      <c r="F2127" s="130">
        <v>3.3830893850685402</v>
      </c>
      <c r="G2127" s="130" t="s">
        <v>53</v>
      </c>
      <c r="H2127" s="130" t="s">
        <v>53</v>
      </c>
      <c r="I2127" s="130" t="s">
        <v>66</v>
      </c>
      <c r="J2127" s="130" t="s">
        <v>45</v>
      </c>
      <c r="K2127" s="130" t="s">
        <v>44</v>
      </c>
    </row>
    <row r="2128" spans="1:11" x14ac:dyDescent="0.35">
      <c r="A2128" s="130">
        <v>480</v>
      </c>
      <c r="B2128" s="130">
        <v>37</v>
      </c>
      <c r="C2128" s="130" t="s">
        <v>99</v>
      </c>
      <c r="D2128" s="130">
        <v>22304</v>
      </c>
      <c r="E2128" s="130" t="s">
        <v>224</v>
      </c>
      <c r="F2128" s="130">
        <v>3.3830893850685402</v>
      </c>
      <c r="G2128" s="130" t="s">
        <v>53</v>
      </c>
      <c r="H2128" s="130" t="s">
        <v>53</v>
      </c>
      <c r="I2128" s="130" t="s">
        <v>66</v>
      </c>
      <c r="J2128" s="130" t="s">
        <v>45</v>
      </c>
      <c r="K2128" s="130" t="s">
        <v>44</v>
      </c>
    </row>
    <row r="2129" spans="1:11" x14ac:dyDescent="0.35">
      <c r="A2129" s="130">
        <v>485</v>
      </c>
      <c r="B2129" s="130">
        <v>37</v>
      </c>
      <c r="C2129" s="130" t="s">
        <v>99</v>
      </c>
      <c r="D2129" s="130">
        <v>22530</v>
      </c>
      <c r="E2129" s="130" t="s">
        <v>224</v>
      </c>
      <c r="F2129" s="130">
        <v>3.3830893850685402</v>
      </c>
      <c r="G2129" s="130" t="s">
        <v>53</v>
      </c>
      <c r="H2129" s="130" t="s">
        <v>53</v>
      </c>
      <c r="I2129" s="130" t="s">
        <v>66</v>
      </c>
      <c r="J2129" s="130" t="s">
        <v>45</v>
      </c>
      <c r="K2129" s="130" t="s">
        <v>44</v>
      </c>
    </row>
    <row r="2130" spans="1:11" x14ac:dyDescent="0.35">
      <c r="A2130" s="130">
        <v>490</v>
      </c>
      <c r="B2130" s="130">
        <v>37</v>
      </c>
      <c r="C2130" s="130" t="s">
        <v>99</v>
      </c>
      <c r="D2130" s="130">
        <v>22345</v>
      </c>
      <c r="E2130" s="130" t="s">
        <v>224</v>
      </c>
      <c r="F2130" s="130">
        <v>3.3830893850685402</v>
      </c>
      <c r="G2130" s="130" t="s">
        <v>53</v>
      </c>
      <c r="H2130" s="130" t="s">
        <v>53</v>
      </c>
      <c r="I2130" s="130" t="s">
        <v>66</v>
      </c>
      <c r="J2130" s="130" t="s">
        <v>45</v>
      </c>
      <c r="K2130" s="130" t="s">
        <v>44</v>
      </c>
    </row>
    <row r="2131" spans="1:11" x14ac:dyDescent="0.35">
      <c r="A2131" s="130">
        <v>495</v>
      </c>
      <c r="B2131" s="130">
        <v>37</v>
      </c>
      <c r="C2131" s="130" t="s">
        <v>99</v>
      </c>
      <c r="D2131" s="130">
        <v>22383</v>
      </c>
      <c r="E2131" s="130" t="s">
        <v>224</v>
      </c>
      <c r="F2131" s="130">
        <v>3.3830893850685402</v>
      </c>
      <c r="G2131" s="130" t="s">
        <v>53</v>
      </c>
      <c r="H2131" s="130" t="s">
        <v>53</v>
      </c>
      <c r="I2131" s="130" t="s">
        <v>66</v>
      </c>
      <c r="J2131" s="130" t="s">
        <v>45</v>
      </c>
      <c r="K2131" s="130" t="s">
        <v>44</v>
      </c>
    </row>
    <row r="2132" spans="1:11" x14ac:dyDescent="0.35">
      <c r="A2132" s="130">
        <v>500</v>
      </c>
      <c r="B2132" s="130">
        <v>37</v>
      </c>
      <c r="C2132" s="130" t="s">
        <v>99</v>
      </c>
      <c r="D2132" s="130">
        <v>22291</v>
      </c>
      <c r="E2132" s="130" t="s">
        <v>224</v>
      </c>
      <c r="F2132" s="130">
        <v>3.3830893850685402</v>
      </c>
      <c r="G2132" s="130" t="s">
        <v>53</v>
      </c>
      <c r="H2132" s="130" t="s">
        <v>53</v>
      </c>
      <c r="I2132" s="130" t="s">
        <v>66</v>
      </c>
      <c r="J2132" s="130" t="s">
        <v>45</v>
      </c>
      <c r="K2132" s="130" t="s">
        <v>44</v>
      </c>
    </row>
    <row r="2133" spans="1:11" x14ac:dyDescent="0.35">
      <c r="A2133" s="130">
        <v>505</v>
      </c>
      <c r="B2133" s="130">
        <v>37</v>
      </c>
      <c r="C2133" s="130" t="s">
        <v>99</v>
      </c>
      <c r="D2133" s="130">
        <v>22088</v>
      </c>
      <c r="E2133" s="130" t="s">
        <v>224</v>
      </c>
      <c r="F2133" s="130">
        <v>3.3830893850685402</v>
      </c>
      <c r="G2133" s="130" t="s">
        <v>53</v>
      </c>
      <c r="H2133" s="130" t="s">
        <v>53</v>
      </c>
      <c r="I2133" s="130" t="s">
        <v>66</v>
      </c>
      <c r="J2133" s="130" t="s">
        <v>45</v>
      </c>
      <c r="K2133" s="130" t="s">
        <v>44</v>
      </c>
    </row>
    <row r="2134" spans="1:11" x14ac:dyDescent="0.35">
      <c r="A2134" s="130">
        <v>510</v>
      </c>
      <c r="B2134" s="130">
        <v>37</v>
      </c>
      <c r="C2134" s="130" t="s">
        <v>99</v>
      </c>
      <c r="D2134" s="130">
        <v>22432</v>
      </c>
      <c r="E2134" s="130" t="s">
        <v>224</v>
      </c>
      <c r="F2134" s="130">
        <v>3.3830893850685402</v>
      </c>
      <c r="G2134" s="130" t="s">
        <v>53</v>
      </c>
      <c r="H2134" s="130" t="s">
        <v>53</v>
      </c>
      <c r="I2134" s="130" t="s">
        <v>66</v>
      </c>
      <c r="J2134" s="130" t="s">
        <v>45</v>
      </c>
      <c r="K2134" s="130" t="s">
        <v>44</v>
      </c>
    </row>
    <row r="2135" spans="1:11" x14ac:dyDescent="0.35">
      <c r="A2135" s="130">
        <v>515</v>
      </c>
      <c r="B2135" s="130">
        <v>37</v>
      </c>
      <c r="C2135" s="130" t="s">
        <v>99</v>
      </c>
      <c r="D2135" s="130">
        <v>22322</v>
      </c>
      <c r="E2135" s="130" t="s">
        <v>224</v>
      </c>
      <c r="F2135" s="130">
        <v>3.3830893850685402</v>
      </c>
      <c r="G2135" s="130" t="s">
        <v>53</v>
      </c>
      <c r="H2135" s="130" t="s">
        <v>53</v>
      </c>
      <c r="I2135" s="130" t="s">
        <v>66</v>
      </c>
      <c r="J2135" s="130" t="s">
        <v>45</v>
      </c>
      <c r="K2135" s="130" t="s">
        <v>44</v>
      </c>
    </row>
    <row r="2136" spans="1:11" x14ac:dyDescent="0.35">
      <c r="A2136" s="130">
        <v>520</v>
      </c>
      <c r="B2136" s="130">
        <v>37</v>
      </c>
      <c r="C2136" s="130" t="s">
        <v>99</v>
      </c>
      <c r="D2136" s="130">
        <v>22162</v>
      </c>
      <c r="E2136" s="130" t="s">
        <v>224</v>
      </c>
      <c r="F2136" s="130">
        <v>3.3830893850685402</v>
      </c>
      <c r="G2136" s="130" t="s">
        <v>53</v>
      </c>
      <c r="H2136" s="130" t="s">
        <v>53</v>
      </c>
      <c r="I2136" s="130" t="s">
        <v>66</v>
      </c>
      <c r="J2136" s="130" t="s">
        <v>45</v>
      </c>
      <c r="K2136" s="130" t="s">
        <v>44</v>
      </c>
    </row>
    <row r="2137" spans="1:11" x14ac:dyDescent="0.35">
      <c r="A2137" s="130">
        <v>525</v>
      </c>
      <c r="B2137" s="130">
        <v>37</v>
      </c>
      <c r="C2137" s="130" t="s">
        <v>99</v>
      </c>
      <c r="D2137" s="130">
        <v>22397</v>
      </c>
      <c r="E2137" s="130" t="s">
        <v>224</v>
      </c>
      <c r="F2137" s="130">
        <v>3.3830893850685402</v>
      </c>
      <c r="G2137" s="130" t="s">
        <v>53</v>
      </c>
      <c r="H2137" s="130" t="s">
        <v>53</v>
      </c>
      <c r="I2137" s="130" t="s">
        <v>66</v>
      </c>
      <c r="J2137" s="130" t="s">
        <v>45</v>
      </c>
      <c r="K2137" s="130" t="s">
        <v>44</v>
      </c>
    </row>
    <row r="2138" spans="1:11" x14ac:dyDescent="0.35">
      <c r="A2138" s="130">
        <v>530</v>
      </c>
      <c r="B2138" s="130">
        <v>37</v>
      </c>
      <c r="C2138" s="130" t="s">
        <v>99</v>
      </c>
      <c r="D2138" s="130">
        <v>22441</v>
      </c>
      <c r="E2138" s="130" t="s">
        <v>224</v>
      </c>
      <c r="F2138" s="130">
        <v>3.3830893850685402</v>
      </c>
      <c r="G2138" s="130" t="s">
        <v>53</v>
      </c>
      <c r="H2138" s="130" t="s">
        <v>53</v>
      </c>
      <c r="I2138" s="130" t="s">
        <v>66</v>
      </c>
      <c r="J2138" s="130" t="s">
        <v>45</v>
      </c>
      <c r="K2138" s="130" t="s">
        <v>44</v>
      </c>
    </row>
    <row r="2139" spans="1:11" x14ac:dyDescent="0.35">
      <c r="A2139" s="130">
        <v>535</v>
      </c>
      <c r="B2139" s="130">
        <v>37</v>
      </c>
      <c r="C2139" s="130" t="s">
        <v>99</v>
      </c>
      <c r="D2139" s="130">
        <v>22499</v>
      </c>
      <c r="E2139" s="130" t="s">
        <v>224</v>
      </c>
      <c r="F2139" s="130">
        <v>3.3830893850685402</v>
      </c>
      <c r="G2139" s="130" t="s">
        <v>53</v>
      </c>
      <c r="H2139" s="130" t="s">
        <v>53</v>
      </c>
      <c r="I2139" s="130" t="s">
        <v>66</v>
      </c>
      <c r="J2139" s="130" t="s">
        <v>45</v>
      </c>
      <c r="K2139" s="130" t="s">
        <v>44</v>
      </c>
    </row>
    <row r="2140" spans="1:11" x14ac:dyDescent="0.35">
      <c r="A2140" s="130">
        <v>540</v>
      </c>
      <c r="B2140" s="130">
        <v>37</v>
      </c>
      <c r="C2140" s="130" t="s">
        <v>99</v>
      </c>
      <c r="D2140" s="130">
        <v>22110</v>
      </c>
      <c r="E2140" s="130" t="s">
        <v>224</v>
      </c>
      <c r="F2140" s="130">
        <v>3.3830893850685402</v>
      </c>
      <c r="G2140" s="130" t="s">
        <v>53</v>
      </c>
      <c r="H2140" s="130" t="s">
        <v>53</v>
      </c>
      <c r="I2140" s="130" t="s">
        <v>66</v>
      </c>
      <c r="J2140" s="130" t="s">
        <v>45</v>
      </c>
      <c r="K2140" s="130" t="s">
        <v>44</v>
      </c>
    </row>
    <row r="2141" spans="1:11" x14ac:dyDescent="0.35">
      <c r="A2141" s="130">
        <v>545</v>
      </c>
      <c r="B2141" s="130">
        <v>37</v>
      </c>
      <c r="C2141" s="130" t="s">
        <v>99</v>
      </c>
      <c r="D2141" s="130">
        <v>22443</v>
      </c>
      <c r="E2141" s="130" t="s">
        <v>224</v>
      </c>
      <c r="F2141" s="130">
        <v>3.3830893850685402</v>
      </c>
      <c r="G2141" s="130" t="s">
        <v>53</v>
      </c>
      <c r="H2141" s="130" t="s">
        <v>53</v>
      </c>
      <c r="I2141" s="130" t="s">
        <v>66</v>
      </c>
      <c r="J2141" s="130" t="s">
        <v>45</v>
      </c>
      <c r="K2141" s="130" t="s">
        <v>44</v>
      </c>
    </row>
    <row r="2142" spans="1:11" x14ac:dyDescent="0.35">
      <c r="A2142" s="130">
        <v>550</v>
      </c>
      <c r="B2142" s="130">
        <v>37</v>
      </c>
      <c r="C2142" s="130" t="s">
        <v>99</v>
      </c>
      <c r="D2142" s="130">
        <v>22498</v>
      </c>
      <c r="E2142" s="130" t="s">
        <v>224</v>
      </c>
      <c r="F2142" s="130">
        <v>3.3830893850685402</v>
      </c>
      <c r="G2142" s="130" t="s">
        <v>53</v>
      </c>
      <c r="H2142" s="130" t="s">
        <v>53</v>
      </c>
      <c r="I2142" s="130" t="s">
        <v>66</v>
      </c>
      <c r="J2142" s="130" t="s">
        <v>45</v>
      </c>
      <c r="K2142" s="130" t="s">
        <v>44</v>
      </c>
    </row>
    <row r="2143" spans="1:11" x14ac:dyDescent="0.35">
      <c r="A2143" s="130">
        <v>555</v>
      </c>
      <c r="B2143" s="130">
        <v>37</v>
      </c>
      <c r="C2143" s="130" t="s">
        <v>99</v>
      </c>
      <c r="D2143" s="130">
        <v>22416</v>
      </c>
      <c r="E2143" s="130" t="s">
        <v>224</v>
      </c>
      <c r="F2143" s="130">
        <v>3.3830893850685402</v>
      </c>
      <c r="G2143" s="130" t="s">
        <v>53</v>
      </c>
      <c r="H2143" s="130" t="s">
        <v>53</v>
      </c>
      <c r="I2143" s="130" t="s">
        <v>66</v>
      </c>
      <c r="J2143" s="130" t="s">
        <v>45</v>
      </c>
      <c r="K2143" s="130" t="s">
        <v>44</v>
      </c>
    </row>
    <row r="2144" spans="1:11" x14ac:dyDescent="0.35">
      <c r="A2144" s="130">
        <v>560</v>
      </c>
      <c r="B2144" s="130">
        <v>37</v>
      </c>
      <c r="C2144" s="130" t="s">
        <v>99</v>
      </c>
      <c r="D2144" s="130">
        <v>22008</v>
      </c>
      <c r="E2144" s="130" t="s">
        <v>224</v>
      </c>
      <c r="F2144" s="130">
        <v>3.3830893850685402</v>
      </c>
      <c r="G2144" s="130" t="s">
        <v>53</v>
      </c>
      <c r="H2144" s="130" t="s">
        <v>53</v>
      </c>
      <c r="I2144" s="130" t="s">
        <v>66</v>
      </c>
      <c r="J2144" s="130" t="s">
        <v>45</v>
      </c>
      <c r="K2144" s="130" t="s">
        <v>44</v>
      </c>
    </row>
    <row r="2145" spans="1:11" x14ac:dyDescent="0.35">
      <c r="A2145" s="130">
        <v>565</v>
      </c>
      <c r="B2145" s="130">
        <v>37</v>
      </c>
      <c r="C2145" s="130" t="s">
        <v>99</v>
      </c>
      <c r="D2145" s="130">
        <v>22266</v>
      </c>
      <c r="E2145" s="130" t="s">
        <v>224</v>
      </c>
      <c r="F2145" s="130">
        <v>3.3830893850685402</v>
      </c>
      <c r="G2145" s="130" t="s">
        <v>53</v>
      </c>
      <c r="H2145" s="130" t="s">
        <v>53</v>
      </c>
      <c r="I2145" s="130" t="s">
        <v>66</v>
      </c>
      <c r="J2145" s="130" t="s">
        <v>45</v>
      </c>
      <c r="K2145" s="130" t="s">
        <v>44</v>
      </c>
    </row>
    <row r="2146" spans="1:11" x14ac:dyDescent="0.35">
      <c r="A2146" s="130">
        <v>570</v>
      </c>
      <c r="B2146" s="130">
        <v>37</v>
      </c>
      <c r="C2146" s="130" t="s">
        <v>99</v>
      </c>
      <c r="D2146" s="130">
        <v>22403</v>
      </c>
      <c r="E2146" s="130" t="s">
        <v>224</v>
      </c>
      <c r="F2146" s="130">
        <v>3.3830893850685402</v>
      </c>
      <c r="G2146" s="130" t="s">
        <v>53</v>
      </c>
      <c r="H2146" s="130" t="s">
        <v>53</v>
      </c>
      <c r="I2146" s="130" t="s">
        <v>66</v>
      </c>
      <c r="J2146" s="130" t="s">
        <v>45</v>
      </c>
      <c r="K2146" s="130" t="s">
        <v>44</v>
      </c>
    </row>
    <row r="2147" spans="1:11" x14ac:dyDescent="0.35">
      <c r="A2147" s="130">
        <v>575</v>
      </c>
      <c r="B2147" s="130">
        <v>37</v>
      </c>
      <c r="C2147" s="130" t="s">
        <v>99</v>
      </c>
      <c r="D2147" s="130">
        <v>22032</v>
      </c>
      <c r="E2147" s="130" t="s">
        <v>224</v>
      </c>
      <c r="F2147" s="130">
        <v>3.3830893850685402</v>
      </c>
      <c r="G2147" s="130" t="s">
        <v>53</v>
      </c>
      <c r="H2147" s="130" t="s">
        <v>53</v>
      </c>
      <c r="I2147" s="130" t="s">
        <v>66</v>
      </c>
      <c r="J2147" s="130" t="s">
        <v>45</v>
      </c>
      <c r="K2147" s="130" t="s">
        <v>44</v>
      </c>
    </row>
    <row r="2148" spans="1:11" x14ac:dyDescent="0.35">
      <c r="A2148" s="130">
        <v>580</v>
      </c>
      <c r="B2148" s="130">
        <v>37</v>
      </c>
      <c r="C2148" s="130" t="s">
        <v>99</v>
      </c>
      <c r="D2148" s="130">
        <v>22078</v>
      </c>
      <c r="E2148" s="130" t="s">
        <v>224</v>
      </c>
      <c r="F2148" s="130">
        <v>3.3830893850685402</v>
      </c>
      <c r="G2148" s="130" t="s">
        <v>53</v>
      </c>
      <c r="H2148" s="130" t="s">
        <v>53</v>
      </c>
      <c r="I2148" s="130" t="s">
        <v>66</v>
      </c>
      <c r="J2148" s="130" t="s">
        <v>45</v>
      </c>
      <c r="K2148" s="130" t="s">
        <v>44</v>
      </c>
    </row>
    <row r="2149" spans="1:11" x14ac:dyDescent="0.35">
      <c r="A2149" s="130">
        <v>585</v>
      </c>
      <c r="B2149" s="130">
        <v>37</v>
      </c>
      <c r="C2149" s="130" t="s">
        <v>99</v>
      </c>
      <c r="D2149" s="130">
        <v>22054</v>
      </c>
      <c r="E2149" s="130" t="s">
        <v>224</v>
      </c>
      <c r="F2149" s="130">
        <v>3.3830893850685402</v>
      </c>
      <c r="G2149" s="130" t="s">
        <v>53</v>
      </c>
      <c r="H2149" s="130" t="s">
        <v>53</v>
      </c>
      <c r="I2149" s="130" t="s">
        <v>66</v>
      </c>
      <c r="J2149" s="130" t="s">
        <v>45</v>
      </c>
      <c r="K2149" s="130" t="s">
        <v>44</v>
      </c>
    </row>
    <row r="2150" spans="1:11" x14ac:dyDescent="0.35">
      <c r="A2150" s="130">
        <v>590</v>
      </c>
      <c r="B2150" s="130">
        <v>37</v>
      </c>
      <c r="C2150" s="130" t="s">
        <v>99</v>
      </c>
      <c r="D2150" s="130">
        <v>21978</v>
      </c>
      <c r="E2150" s="130" t="s">
        <v>224</v>
      </c>
      <c r="F2150" s="130">
        <v>3.3830893850685402</v>
      </c>
      <c r="G2150" s="130" t="s">
        <v>53</v>
      </c>
      <c r="H2150" s="130" t="s">
        <v>53</v>
      </c>
      <c r="I2150" s="130" t="s">
        <v>66</v>
      </c>
      <c r="J2150" s="130" t="s">
        <v>45</v>
      </c>
      <c r="K2150" s="130" t="s">
        <v>44</v>
      </c>
    </row>
    <row r="2151" spans="1:11" x14ac:dyDescent="0.35">
      <c r="A2151" s="130">
        <v>595</v>
      </c>
      <c r="B2151" s="130">
        <v>37</v>
      </c>
      <c r="C2151" s="130" t="s">
        <v>99</v>
      </c>
      <c r="D2151" s="130">
        <v>22192</v>
      </c>
      <c r="E2151" s="130" t="s">
        <v>224</v>
      </c>
      <c r="F2151" s="130">
        <v>3.3830893850685402</v>
      </c>
      <c r="G2151" s="130" t="s">
        <v>53</v>
      </c>
      <c r="H2151" s="130" t="s">
        <v>53</v>
      </c>
      <c r="I2151" s="130" t="s">
        <v>66</v>
      </c>
      <c r="J2151" s="130" t="s">
        <v>45</v>
      </c>
      <c r="K2151" s="130" t="s">
        <v>44</v>
      </c>
    </row>
    <row r="2152" spans="1:11" x14ac:dyDescent="0.35">
      <c r="A2152" s="130">
        <v>600</v>
      </c>
      <c r="B2152" s="130">
        <v>37.1</v>
      </c>
      <c r="C2152" s="130" t="s">
        <v>99</v>
      </c>
      <c r="D2152" s="130">
        <v>22156</v>
      </c>
      <c r="E2152" s="130" t="s">
        <v>224</v>
      </c>
      <c r="F2152" s="130">
        <v>3.3830893850685402</v>
      </c>
      <c r="G2152" s="130" t="s">
        <v>53</v>
      </c>
      <c r="H2152" s="130" t="s">
        <v>53</v>
      </c>
      <c r="I2152" s="130" t="s">
        <v>66</v>
      </c>
      <c r="J2152" s="130" t="s">
        <v>45</v>
      </c>
      <c r="K2152" s="130" t="s">
        <v>44</v>
      </c>
    </row>
    <row r="2153" spans="1:11" x14ac:dyDescent="0.35">
      <c r="A2153" s="130">
        <v>605</v>
      </c>
      <c r="B2153" s="130">
        <v>37</v>
      </c>
      <c r="C2153" s="130" t="s">
        <v>99</v>
      </c>
      <c r="D2153" s="130">
        <v>22350</v>
      </c>
      <c r="E2153" s="130" t="s">
        <v>224</v>
      </c>
      <c r="F2153" s="130">
        <v>3.3830893850685402</v>
      </c>
      <c r="G2153" s="130" t="s">
        <v>53</v>
      </c>
      <c r="H2153" s="130" t="s">
        <v>53</v>
      </c>
      <c r="I2153" s="130" t="s">
        <v>66</v>
      </c>
      <c r="J2153" s="130" t="s">
        <v>45</v>
      </c>
      <c r="K2153" s="130" t="s">
        <v>44</v>
      </c>
    </row>
    <row r="2154" spans="1:11" x14ac:dyDescent="0.35">
      <c r="A2154" s="130">
        <v>610</v>
      </c>
      <c r="B2154" s="130">
        <v>37</v>
      </c>
      <c r="C2154" s="130" t="s">
        <v>99</v>
      </c>
      <c r="D2154" s="130">
        <v>22256</v>
      </c>
      <c r="E2154" s="130" t="s">
        <v>224</v>
      </c>
      <c r="F2154" s="130">
        <v>3.3830893850685402</v>
      </c>
      <c r="G2154" s="130" t="s">
        <v>53</v>
      </c>
      <c r="H2154" s="130" t="s">
        <v>53</v>
      </c>
      <c r="I2154" s="130" t="s">
        <v>66</v>
      </c>
      <c r="J2154" s="130" t="s">
        <v>45</v>
      </c>
      <c r="K2154" s="130" t="s">
        <v>44</v>
      </c>
    </row>
    <row r="2155" spans="1:11" x14ac:dyDescent="0.35">
      <c r="A2155" s="130">
        <v>615</v>
      </c>
      <c r="B2155" s="130">
        <v>37</v>
      </c>
      <c r="C2155" s="130" t="s">
        <v>99</v>
      </c>
      <c r="D2155" s="130">
        <v>21894</v>
      </c>
      <c r="E2155" s="130" t="s">
        <v>224</v>
      </c>
      <c r="F2155" s="130">
        <v>3.3830893850685402</v>
      </c>
      <c r="G2155" s="130" t="s">
        <v>53</v>
      </c>
      <c r="H2155" s="130" t="s">
        <v>53</v>
      </c>
      <c r="I2155" s="130" t="s">
        <v>66</v>
      </c>
      <c r="J2155" s="130" t="s">
        <v>45</v>
      </c>
      <c r="K2155" s="130" t="s">
        <v>44</v>
      </c>
    </row>
    <row r="2156" spans="1:11" x14ac:dyDescent="0.35">
      <c r="A2156" s="130">
        <v>620</v>
      </c>
      <c r="B2156" s="130">
        <v>37</v>
      </c>
      <c r="C2156" s="130" t="s">
        <v>99</v>
      </c>
      <c r="D2156" s="130">
        <v>22008</v>
      </c>
      <c r="E2156" s="130" t="s">
        <v>224</v>
      </c>
      <c r="F2156" s="130">
        <v>3.3830893850685402</v>
      </c>
      <c r="G2156" s="130" t="s">
        <v>53</v>
      </c>
      <c r="H2156" s="130" t="s">
        <v>53</v>
      </c>
      <c r="I2156" s="130" t="s">
        <v>66</v>
      </c>
      <c r="J2156" s="130" t="s">
        <v>45</v>
      </c>
      <c r="K2156" s="130" t="s">
        <v>44</v>
      </c>
    </row>
    <row r="2157" spans="1:11" x14ac:dyDescent="0.35">
      <c r="A2157" s="130">
        <v>625</v>
      </c>
      <c r="B2157" s="130">
        <v>37</v>
      </c>
      <c r="C2157" s="130" t="s">
        <v>99</v>
      </c>
      <c r="D2157" s="130">
        <v>22346</v>
      </c>
      <c r="E2157" s="130" t="s">
        <v>224</v>
      </c>
      <c r="F2157" s="130">
        <v>3.3830893850685402</v>
      </c>
      <c r="G2157" s="130" t="s">
        <v>53</v>
      </c>
      <c r="H2157" s="130" t="s">
        <v>53</v>
      </c>
      <c r="I2157" s="130" t="s">
        <v>66</v>
      </c>
      <c r="J2157" s="130" t="s">
        <v>45</v>
      </c>
      <c r="K2157" s="130" t="s">
        <v>44</v>
      </c>
    </row>
    <row r="2158" spans="1:11" x14ac:dyDescent="0.35">
      <c r="A2158" s="130">
        <v>630</v>
      </c>
      <c r="B2158" s="130">
        <v>37</v>
      </c>
      <c r="C2158" s="130" t="s">
        <v>99</v>
      </c>
      <c r="D2158" s="130">
        <v>22274</v>
      </c>
      <c r="E2158" s="130" t="s">
        <v>224</v>
      </c>
      <c r="F2158" s="130">
        <v>3.3830893850685402</v>
      </c>
      <c r="G2158" s="130" t="s">
        <v>53</v>
      </c>
      <c r="H2158" s="130" t="s">
        <v>53</v>
      </c>
      <c r="I2158" s="130" t="s">
        <v>66</v>
      </c>
      <c r="J2158" s="130" t="s">
        <v>45</v>
      </c>
      <c r="K2158" s="130" t="s">
        <v>44</v>
      </c>
    </row>
    <row r="2159" spans="1:11" x14ac:dyDescent="0.35">
      <c r="A2159" s="130">
        <v>635</v>
      </c>
      <c r="B2159" s="130">
        <v>37</v>
      </c>
      <c r="C2159" s="130" t="s">
        <v>99</v>
      </c>
      <c r="D2159" s="130">
        <v>21829</v>
      </c>
      <c r="E2159" s="130" t="s">
        <v>224</v>
      </c>
      <c r="F2159" s="130">
        <v>3.3830893850685402</v>
      </c>
      <c r="G2159" s="130" t="s">
        <v>53</v>
      </c>
      <c r="H2159" s="130" t="s">
        <v>53</v>
      </c>
      <c r="I2159" s="130" t="s">
        <v>66</v>
      </c>
      <c r="J2159" s="130" t="s">
        <v>45</v>
      </c>
      <c r="K2159" s="130" t="s">
        <v>44</v>
      </c>
    </row>
    <row r="2160" spans="1:11" x14ac:dyDescent="0.35">
      <c r="A2160" s="130">
        <v>640</v>
      </c>
      <c r="B2160" s="130">
        <v>37</v>
      </c>
      <c r="C2160" s="130" t="s">
        <v>99</v>
      </c>
      <c r="D2160" s="130">
        <v>22225</v>
      </c>
      <c r="E2160" s="130" t="s">
        <v>224</v>
      </c>
      <c r="F2160" s="130">
        <v>3.3830893850685402</v>
      </c>
      <c r="G2160" s="130" t="s">
        <v>53</v>
      </c>
      <c r="H2160" s="130" t="s">
        <v>53</v>
      </c>
      <c r="I2160" s="130" t="s">
        <v>66</v>
      </c>
      <c r="J2160" s="130" t="s">
        <v>45</v>
      </c>
      <c r="K2160" s="130" t="s">
        <v>44</v>
      </c>
    </row>
    <row r="2161" spans="1:11" x14ac:dyDescent="0.35">
      <c r="A2161" s="130">
        <v>645</v>
      </c>
      <c r="B2161" s="130">
        <v>37</v>
      </c>
      <c r="C2161" s="130" t="s">
        <v>99</v>
      </c>
      <c r="D2161" s="130">
        <v>22248</v>
      </c>
      <c r="E2161" s="130" t="s">
        <v>224</v>
      </c>
      <c r="F2161" s="130">
        <v>3.3830893850685402</v>
      </c>
      <c r="G2161" s="130" t="s">
        <v>53</v>
      </c>
      <c r="H2161" s="130" t="s">
        <v>53</v>
      </c>
      <c r="I2161" s="130" t="s">
        <v>66</v>
      </c>
      <c r="J2161" s="130" t="s">
        <v>45</v>
      </c>
      <c r="K2161" s="130" t="s">
        <v>44</v>
      </c>
    </row>
    <row r="2162" spans="1:11" x14ac:dyDescent="0.35">
      <c r="A2162" s="130">
        <v>650</v>
      </c>
      <c r="B2162" s="130">
        <v>37</v>
      </c>
      <c r="C2162" s="130" t="s">
        <v>99</v>
      </c>
      <c r="D2162" s="130">
        <v>22039</v>
      </c>
      <c r="E2162" s="130" t="s">
        <v>224</v>
      </c>
      <c r="F2162" s="130">
        <v>3.3830893850685402</v>
      </c>
      <c r="G2162" s="130" t="s">
        <v>53</v>
      </c>
      <c r="H2162" s="130" t="s">
        <v>53</v>
      </c>
      <c r="I2162" s="130" t="s">
        <v>66</v>
      </c>
      <c r="J2162" s="130" t="s">
        <v>45</v>
      </c>
      <c r="K2162" s="130" t="s">
        <v>44</v>
      </c>
    </row>
    <row r="2163" spans="1:11" x14ac:dyDescent="0.35">
      <c r="A2163" s="130">
        <v>655</v>
      </c>
      <c r="B2163" s="130">
        <v>37</v>
      </c>
      <c r="C2163" s="130" t="s">
        <v>99</v>
      </c>
      <c r="D2163" s="130">
        <v>22095</v>
      </c>
      <c r="E2163" s="130" t="s">
        <v>224</v>
      </c>
      <c r="F2163" s="130">
        <v>3.3830893850685402</v>
      </c>
      <c r="G2163" s="130" t="s">
        <v>53</v>
      </c>
      <c r="H2163" s="130" t="s">
        <v>53</v>
      </c>
      <c r="I2163" s="130" t="s">
        <v>66</v>
      </c>
      <c r="J2163" s="130" t="s">
        <v>45</v>
      </c>
      <c r="K2163" s="130" t="s">
        <v>44</v>
      </c>
    </row>
    <row r="2164" spans="1:11" x14ac:dyDescent="0.35">
      <c r="A2164" s="130">
        <v>660</v>
      </c>
      <c r="B2164" s="130">
        <v>37</v>
      </c>
      <c r="C2164" s="130" t="s">
        <v>99</v>
      </c>
      <c r="D2164" s="130">
        <v>21990</v>
      </c>
      <c r="E2164" s="130" t="s">
        <v>224</v>
      </c>
      <c r="F2164" s="130">
        <v>3.3830893850685402</v>
      </c>
      <c r="G2164" s="130" t="s">
        <v>53</v>
      </c>
      <c r="H2164" s="130" t="s">
        <v>53</v>
      </c>
      <c r="I2164" s="130" t="s">
        <v>66</v>
      </c>
      <c r="J2164" s="130" t="s">
        <v>45</v>
      </c>
      <c r="K2164" s="130" t="s">
        <v>44</v>
      </c>
    </row>
    <row r="2165" spans="1:11" x14ac:dyDescent="0.35">
      <c r="A2165" s="130">
        <v>665</v>
      </c>
      <c r="B2165" s="130">
        <v>37</v>
      </c>
      <c r="C2165" s="130" t="s">
        <v>99</v>
      </c>
      <c r="D2165" s="130">
        <v>22131</v>
      </c>
      <c r="E2165" s="130" t="s">
        <v>224</v>
      </c>
      <c r="F2165" s="130">
        <v>3.3830893850685402</v>
      </c>
      <c r="G2165" s="130" t="s">
        <v>53</v>
      </c>
      <c r="H2165" s="130" t="s">
        <v>53</v>
      </c>
      <c r="I2165" s="130" t="s">
        <v>66</v>
      </c>
      <c r="J2165" s="130" t="s">
        <v>45</v>
      </c>
      <c r="K2165" s="130" t="s">
        <v>44</v>
      </c>
    </row>
    <row r="2166" spans="1:11" x14ac:dyDescent="0.35">
      <c r="A2166" s="130">
        <v>670</v>
      </c>
      <c r="B2166" s="130">
        <v>37</v>
      </c>
      <c r="C2166" s="130" t="s">
        <v>99</v>
      </c>
      <c r="D2166" s="130">
        <v>22260</v>
      </c>
      <c r="E2166" s="130" t="s">
        <v>224</v>
      </c>
      <c r="F2166" s="130">
        <v>3.3830893850685402</v>
      </c>
      <c r="G2166" s="130" t="s">
        <v>53</v>
      </c>
      <c r="H2166" s="130" t="s">
        <v>53</v>
      </c>
      <c r="I2166" s="130" t="s">
        <v>66</v>
      </c>
      <c r="J2166" s="130" t="s">
        <v>45</v>
      </c>
      <c r="K2166" s="130" t="s">
        <v>44</v>
      </c>
    </row>
    <row r="2167" spans="1:11" x14ac:dyDescent="0.35">
      <c r="A2167" s="130">
        <v>675</v>
      </c>
      <c r="B2167" s="130">
        <v>37</v>
      </c>
      <c r="C2167" s="130" t="s">
        <v>99</v>
      </c>
      <c r="D2167" s="130">
        <v>22027</v>
      </c>
      <c r="E2167" s="130" t="s">
        <v>224</v>
      </c>
      <c r="F2167" s="130">
        <v>3.3830893850685402</v>
      </c>
      <c r="G2167" s="130" t="s">
        <v>53</v>
      </c>
      <c r="H2167" s="130" t="s">
        <v>53</v>
      </c>
      <c r="I2167" s="130" t="s">
        <v>66</v>
      </c>
      <c r="J2167" s="130" t="s">
        <v>45</v>
      </c>
      <c r="K2167" s="130" t="s">
        <v>44</v>
      </c>
    </row>
    <row r="2168" spans="1:11" x14ac:dyDescent="0.35">
      <c r="A2168" s="130">
        <v>680</v>
      </c>
      <c r="B2168" s="130">
        <v>37</v>
      </c>
      <c r="C2168" s="130" t="s">
        <v>99</v>
      </c>
      <c r="D2168" s="130">
        <v>22262</v>
      </c>
      <c r="E2168" s="130" t="s">
        <v>224</v>
      </c>
      <c r="F2168" s="130">
        <v>3.3830893850685402</v>
      </c>
      <c r="G2168" s="130" t="s">
        <v>53</v>
      </c>
      <c r="H2168" s="130" t="s">
        <v>53</v>
      </c>
      <c r="I2168" s="130" t="s">
        <v>66</v>
      </c>
      <c r="J2168" s="130" t="s">
        <v>45</v>
      </c>
      <c r="K2168" s="130" t="s">
        <v>44</v>
      </c>
    </row>
    <row r="2169" spans="1:11" x14ac:dyDescent="0.35">
      <c r="A2169" s="130">
        <v>685</v>
      </c>
      <c r="B2169" s="130">
        <v>37</v>
      </c>
      <c r="C2169" s="130" t="s">
        <v>99</v>
      </c>
      <c r="D2169" s="130">
        <v>21975</v>
      </c>
      <c r="E2169" s="130" t="s">
        <v>224</v>
      </c>
      <c r="F2169" s="130">
        <v>3.3830893850685402</v>
      </c>
      <c r="G2169" s="130" t="s">
        <v>53</v>
      </c>
      <c r="H2169" s="130" t="s">
        <v>53</v>
      </c>
      <c r="I2169" s="130" t="s">
        <v>66</v>
      </c>
      <c r="J2169" s="130" t="s">
        <v>45</v>
      </c>
      <c r="K2169" s="130" t="s">
        <v>44</v>
      </c>
    </row>
    <row r="2170" spans="1:11" x14ac:dyDescent="0.35">
      <c r="A2170" s="130">
        <v>690</v>
      </c>
      <c r="B2170" s="130">
        <v>37</v>
      </c>
      <c r="C2170" s="130" t="s">
        <v>99</v>
      </c>
      <c r="D2170" s="130">
        <v>22093</v>
      </c>
      <c r="E2170" s="130" t="s">
        <v>224</v>
      </c>
      <c r="F2170" s="130">
        <v>3.3830893850685402</v>
      </c>
      <c r="G2170" s="130" t="s">
        <v>53</v>
      </c>
      <c r="H2170" s="130" t="s">
        <v>53</v>
      </c>
      <c r="I2170" s="130" t="s">
        <v>66</v>
      </c>
      <c r="J2170" s="130" t="s">
        <v>45</v>
      </c>
      <c r="K2170" s="130" t="s">
        <v>44</v>
      </c>
    </row>
    <row r="2171" spans="1:11" x14ac:dyDescent="0.35">
      <c r="A2171" s="130">
        <v>695</v>
      </c>
      <c r="B2171" s="130">
        <v>37</v>
      </c>
      <c r="C2171" s="130" t="s">
        <v>99</v>
      </c>
      <c r="D2171" s="130">
        <v>22068</v>
      </c>
      <c r="E2171" s="130" t="s">
        <v>224</v>
      </c>
      <c r="F2171" s="130">
        <v>3.3830893850685402</v>
      </c>
      <c r="G2171" s="130" t="s">
        <v>53</v>
      </c>
      <c r="H2171" s="130" t="s">
        <v>53</v>
      </c>
      <c r="I2171" s="130" t="s">
        <v>66</v>
      </c>
      <c r="J2171" s="130" t="s">
        <v>45</v>
      </c>
      <c r="K2171" s="130" t="s">
        <v>44</v>
      </c>
    </row>
    <row r="2172" spans="1:11" x14ac:dyDescent="0.35">
      <c r="A2172" s="130">
        <v>700</v>
      </c>
      <c r="B2172" s="130">
        <v>37</v>
      </c>
      <c r="C2172" s="130" t="s">
        <v>99</v>
      </c>
      <c r="D2172" s="130">
        <v>21687</v>
      </c>
      <c r="E2172" s="130" t="s">
        <v>224</v>
      </c>
      <c r="F2172" s="130">
        <v>3.3830893850685402</v>
      </c>
      <c r="G2172" s="130" t="s">
        <v>53</v>
      </c>
      <c r="H2172" s="130" t="s">
        <v>53</v>
      </c>
      <c r="I2172" s="130" t="s">
        <v>66</v>
      </c>
      <c r="J2172" s="130" t="s">
        <v>45</v>
      </c>
      <c r="K2172" s="130" t="s">
        <v>44</v>
      </c>
    </row>
    <row r="2173" spans="1:11" x14ac:dyDescent="0.35">
      <c r="A2173" s="130">
        <v>705</v>
      </c>
      <c r="B2173" s="130">
        <v>37</v>
      </c>
      <c r="C2173" s="130" t="s">
        <v>99</v>
      </c>
      <c r="D2173" s="130">
        <v>21772</v>
      </c>
      <c r="E2173" s="130" t="s">
        <v>224</v>
      </c>
      <c r="F2173" s="130">
        <v>3.3830893850685402</v>
      </c>
      <c r="G2173" s="130" t="s">
        <v>53</v>
      </c>
      <c r="H2173" s="130" t="s">
        <v>53</v>
      </c>
      <c r="I2173" s="130" t="s">
        <v>66</v>
      </c>
      <c r="J2173" s="130" t="s">
        <v>45</v>
      </c>
      <c r="K2173" s="130" t="s">
        <v>44</v>
      </c>
    </row>
    <row r="2174" spans="1:11" x14ac:dyDescent="0.35">
      <c r="A2174" s="130">
        <v>710</v>
      </c>
      <c r="B2174" s="130">
        <v>37</v>
      </c>
      <c r="C2174" s="130" t="s">
        <v>99</v>
      </c>
      <c r="D2174" s="130">
        <v>21791</v>
      </c>
      <c r="E2174" s="130" t="s">
        <v>224</v>
      </c>
      <c r="F2174" s="130">
        <v>3.3830893850685402</v>
      </c>
      <c r="G2174" s="130" t="s">
        <v>53</v>
      </c>
      <c r="H2174" s="130" t="s">
        <v>53</v>
      </c>
      <c r="I2174" s="130" t="s">
        <v>66</v>
      </c>
      <c r="J2174" s="130" t="s">
        <v>45</v>
      </c>
      <c r="K2174" s="130" t="s">
        <v>44</v>
      </c>
    </row>
    <row r="2175" spans="1:11" x14ac:dyDescent="0.35">
      <c r="A2175" s="130">
        <v>715</v>
      </c>
      <c r="B2175" s="130">
        <v>37</v>
      </c>
      <c r="C2175" s="130" t="s">
        <v>99</v>
      </c>
      <c r="D2175" s="130">
        <v>21994</v>
      </c>
      <c r="E2175" s="130" t="s">
        <v>224</v>
      </c>
      <c r="F2175" s="130">
        <v>3.3830893850685402</v>
      </c>
      <c r="G2175" s="130" t="s">
        <v>53</v>
      </c>
      <c r="H2175" s="130" t="s">
        <v>53</v>
      </c>
      <c r="I2175" s="130" t="s">
        <v>66</v>
      </c>
      <c r="J2175" s="130" t="s">
        <v>45</v>
      </c>
      <c r="K2175" s="130" t="s">
        <v>44</v>
      </c>
    </row>
    <row r="2176" spans="1:11" x14ac:dyDescent="0.35">
      <c r="A2176" s="130">
        <v>720</v>
      </c>
      <c r="B2176" s="130">
        <v>37</v>
      </c>
      <c r="C2176" s="130" t="s">
        <v>99</v>
      </c>
      <c r="D2176" s="130">
        <v>21958</v>
      </c>
      <c r="E2176" s="130" t="s">
        <v>224</v>
      </c>
      <c r="F2176" s="130">
        <v>3.3830893850685402</v>
      </c>
      <c r="G2176" s="130" t="s">
        <v>53</v>
      </c>
      <c r="H2176" s="130" t="s">
        <v>53</v>
      </c>
      <c r="I2176" s="130" t="s">
        <v>66</v>
      </c>
      <c r="J2176" s="130" t="s">
        <v>45</v>
      </c>
      <c r="K2176" s="130" t="s">
        <v>44</v>
      </c>
    </row>
    <row r="2177" spans="1:11" x14ac:dyDescent="0.35">
      <c r="A2177" s="130">
        <v>0</v>
      </c>
      <c r="B2177" s="130">
        <v>37</v>
      </c>
      <c r="C2177" s="130" t="s">
        <v>100</v>
      </c>
      <c r="D2177" s="130">
        <v>19</v>
      </c>
      <c r="E2177" s="130" t="s">
        <v>224</v>
      </c>
      <c r="F2177" s="130">
        <v>0.223060838575948</v>
      </c>
      <c r="G2177" s="130" t="s">
        <v>53</v>
      </c>
      <c r="H2177" s="130" t="s">
        <v>53</v>
      </c>
      <c r="I2177" s="130" t="s">
        <v>66</v>
      </c>
      <c r="J2177" s="130" t="s">
        <v>45</v>
      </c>
      <c r="K2177" s="130" t="s">
        <v>44</v>
      </c>
    </row>
    <row r="2178" spans="1:11" x14ac:dyDescent="0.35">
      <c r="A2178" s="130">
        <v>5</v>
      </c>
      <c r="B2178" s="130">
        <v>37</v>
      </c>
      <c r="C2178" s="130" t="s">
        <v>100</v>
      </c>
      <c r="D2178" s="130">
        <v>70</v>
      </c>
      <c r="E2178" s="130" t="s">
        <v>224</v>
      </c>
      <c r="F2178" s="130">
        <v>0.223060838575948</v>
      </c>
      <c r="G2178" s="130" t="s">
        <v>53</v>
      </c>
      <c r="H2178" s="130" t="s">
        <v>53</v>
      </c>
      <c r="I2178" s="130" t="s">
        <v>66</v>
      </c>
      <c r="J2178" s="130" t="s">
        <v>45</v>
      </c>
      <c r="K2178" s="130" t="s">
        <v>44</v>
      </c>
    </row>
    <row r="2179" spans="1:11" x14ac:dyDescent="0.35">
      <c r="A2179" s="130">
        <v>10</v>
      </c>
      <c r="B2179" s="130">
        <v>37</v>
      </c>
      <c r="C2179" s="130" t="s">
        <v>100</v>
      </c>
      <c r="D2179" s="130">
        <v>224</v>
      </c>
      <c r="E2179" s="130" t="s">
        <v>224</v>
      </c>
      <c r="F2179" s="130">
        <v>0.223060838575948</v>
      </c>
      <c r="G2179" s="130" t="s">
        <v>53</v>
      </c>
      <c r="H2179" s="130" t="s">
        <v>53</v>
      </c>
      <c r="I2179" s="130" t="s">
        <v>66</v>
      </c>
      <c r="J2179" s="130" t="s">
        <v>45</v>
      </c>
      <c r="K2179" s="130" t="s">
        <v>44</v>
      </c>
    </row>
    <row r="2180" spans="1:11" x14ac:dyDescent="0.35">
      <c r="A2180" s="130">
        <v>15</v>
      </c>
      <c r="B2180" s="130">
        <v>36.9</v>
      </c>
      <c r="C2180" s="130" t="s">
        <v>100</v>
      </c>
      <c r="D2180" s="130">
        <v>558</v>
      </c>
      <c r="E2180" s="130" t="s">
        <v>224</v>
      </c>
      <c r="F2180" s="130">
        <v>0.223060838575948</v>
      </c>
      <c r="G2180" s="130" t="s">
        <v>53</v>
      </c>
      <c r="H2180" s="130" t="s">
        <v>53</v>
      </c>
      <c r="I2180" s="130" t="s">
        <v>66</v>
      </c>
      <c r="J2180" s="130" t="s">
        <v>45</v>
      </c>
      <c r="K2180" s="130" t="s">
        <v>44</v>
      </c>
    </row>
    <row r="2181" spans="1:11" x14ac:dyDescent="0.35">
      <c r="A2181" s="130">
        <v>20</v>
      </c>
      <c r="B2181" s="130">
        <v>37</v>
      </c>
      <c r="C2181" s="130" t="s">
        <v>100</v>
      </c>
      <c r="D2181" s="130">
        <v>1168</v>
      </c>
      <c r="E2181" s="130" t="s">
        <v>224</v>
      </c>
      <c r="F2181" s="130">
        <v>0.223060838575948</v>
      </c>
      <c r="G2181" s="130" t="s">
        <v>53</v>
      </c>
      <c r="H2181" s="130" t="s">
        <v>53</v>
      </c>
      <c r="I2181" s="130" t="s">
        <v>66</v>
      </c>
      <c r="J2181" s="130" t="s">
        <v>45</v>
      </c>
      <c r="K2181" s="130" t="s">
        <v>44</v>
      </c>
    </row>
    <row r="2182" spans="1:11" x14ac:dyDescent="0.35">
      <c r="A2182" s="130">
        <v>25</v>
      </c>
      <c r="B2182" s="130">
        <v>37</v>
      </c>
      <c r="C2182" s="130" t="s">
        <v>100</v>
      </c>
      <c r="D2182" s="130">
        <v>1928</v>
      </c>
      <c r="E2182" s="130" t="s">
        <v>224</v>
      </c>
      <c r="F2182" s="130">
        <v>0.223060838575948</v>
      </c>
      <c r="G2182" s="130" t="s">
        <v>53</v>
      </c>
      <c r="H2182" s="130" t="s">
        <v>53</v>
      </c>
      <c r="I2182" s="130" t="s">
        <v>66</v>
      </c>
      <c r="J2182" s="130" t="s">
        <v>45</v>
      </c>
      <c r="K2182" s="130" t="s">
        <v>44</v>
      </c>
    </row>
    <row r="2183" spans="1:11" x14ac:dyDescent="0.35">
      <c r="A2183" s="130">
        <v>30</v>
      </c>
      <c r="B2183" s="130">
        <v>36.9</v>
      </c>
      <c r="C2183" s="130" t="s">
        <v>100</v>
      </c>
      <c r="D2183" s="130">
        <v>2841</v>
      </c>
      <c r="E2183" s="130" t="s">
        <v>224</v>
      </c>
      <c r="F2183" s="130">
        <v>0.223060838575948</v>
      </c>
      <c r="G2183" s="130" t="s">
        <v>53</v>
      </c>
      <c r="H2183" s="130" t="s">
        <v>53</v>
      </c>
      <c r="I2183" s="130" t="s">
        <v>66</v>
      </c>
      <c r="J2183" s="130" t="s">
        <v>45</v>
      </c>
      <c r="K2183" s="130" t="s">
        <v>44</v>
      </c>
    </row>
    <row r="2184" spans="1:11" x14ac:dyDescent="0.35">
      <c r="A2184" s="130">
        <v>35</v>
      </c>
      <c r="B2184" s="130">
        <v>37</v>
      </c>
      <c r="C2184" s="130" t="s">
        <v>100</v>
      </c>
      <c r="D2184" s="130">
        <v>3914</v>
      </c>
      <c r="E2184" s="130" t="s">
        <v>224</v>
      </c>
      <c r="F2184" s="130">
        <v>0.223060838575948</v>
      </c>
      <c r="G2184" s="130" t="s">
        <v>53</v>
      </c>
      <c r="H2184" s="130" t="s">
        <v>53</v>
      </c>
      <c r="I2184" s="130" t="s">
        <v>66</v>
      </c>
      <c r="J2184" s="130" t="s">
        <v>45</v>
      </c>
      <c r="K2184" s="130" t="s">
        <v>44</v>
      </c>
    </row>
    <row r="2185" spans="1:11" x14ac:dyDescent="0.35">
      <c r="A2185" s="130">
        <v>40</v>
      </c>
      <c r="B2185" s="130">
        <v>37</v>
      </c>
      <c r="C2185" s="130" t="s">
        <v>100</v>
      </c>
      <c r="D2185" s="130">
        <v>4918</v>
      </c>
      <c r="E2185" s="130" t="s">
        <v>224</v>
      </c>
      <c r="F2185" s="130">
        <v>0.223060838575948</v>
      </c>
      <c r="G2185" s="130" t="s">
        <v>53</v>
      </c>
      <c r="H2185" s="130" t="s">
        <v>53</v>
      </c>
      <c r="I2185" s="130" t="s">
        <v>66</v>
      </c>
      <c r="J2185" s="130" t="s">
        <v>45</v>
      </c>
      <c r="K2185" s="130" t="s">
        <v>44</v>
      </c>
    </row>
    <row r="2186" spans="1:11" x14ac:dyDescent="0.35">
      <c r="A2186" s="130">
        <v>45</v>
      </c>
      <c r="B2186" s="130">
        <v>37</v>
      </c>
      <c r="C2186" s="130" t="s">
        <v>100</v>
      </c>
      <c r="D2186" s="130">
        <v>5930</v>
      </c>
      <c r="E2186" s="130" t="s">
        <v>224</v>
      </c>
      <c r="F2186" s="130">
        <v>0.223060838575948</v>
      </c>
      <c r="G2186" s="130" t="s">
        <v>53</v>
      </c>
      <c r="H2186" s="130" t="s">
        <v>53</v>
      </c>
      <c r="I2186" s="130" t="s">
        <v>66</v>
      </c>
      <c r="J2186" s="130" t="s">
        <v>45</v>
      </c>
      <c r="K2186" s="130" t="s">
        <v>44</v>
      </c>
    </row>
    <row r="2187" spans="1:11" x14ac:dyDescent="0.35">
      <c r="A2187" s="130">
        <v>50</v>
      </c>
      <c r="B2187" s="130">
        <v>37</v>
      </c>
      <c r="C2187" s="130" t="s">
        <v>100</v>
      </c>
      <c r="D2187" s="130">
        <v>6884</v>
      </c>
      <c r="E2187" s="130" t="s">
        <v>224</v>
      </c>
      <c r="F2187" s="130">
        <v>0.223060838575948</v>
      </c>
      <c r="G2187" s="130" t="s">
        <v>53</v>
      </c>
      <c r="H2187" s="130" t="s">
        <v>53</v>
      </c>
      <c r="I2187" s="130" t="s">
        <v>66</v>
      </c>
      <c r="J2187" s="130" t="s">
        <v>45</v>
      </c>
      <c r="K2187" s="130" t="s">
        <v>44</v>
      </c>
    </row>
    <row r="2188" spans="1:11" x14ac:dyDescent="0.35">
      <c r="A2188" s="130">
        <v>55</v>
      </c>
      <c r="B2188" s="130">
        <v>37</v>
      </c>
      <c r="C2188" s="130" t="s">
        <v>100</v>
      </c>
      <c r="D2188" s="130">
        <v>7719</v>
      </c>
      <c r="E2188" s="130" t="s">
        <v>224</v>
      </c>
      <c r="F2188" s="130">
        <v>0.223060838575948</v>
      </c>
      <c r="G2188" s="130" t="s">
        <v>53</v>
      </c>
      <c r="H2188" s="130" t="s">
        <v>53</v>
      </c>
      <c r="I2188" s="130" t="s">
        <v>66</v>
      </c>
      <c r="J2188" s="130" t="s">
        <v>45</v>
      </c>
      <c r="K2188" s="130" t="s">
        <v>44</v>
      </c>
    </row>
    <row r="2189" spans="1:11" x14ac:dyDescent="0.35">
      <c r="A2189" s="130">
        <v>60</v>
      </c>
      <c r="B2189" s="130">
        <v>37</v>
      </c>
      <c r="C2189" s="130" t="s">
        <v>100</v>
      </c>
      <c r="D2189" s="130">
        <v>8475</v>
      </c>
      <c r="E2189" s="130" t="s">
        <v>224</v>
      </c>
      <c r="F2189" s="130">
        <v>0.223060838575948</v>
      </c>
      <c r="G2189" s="130" t="s">
        <v>53</v>
      </c>
      <c r="H2189" s="130" t="s">
        <v>53</v>
      </c>
      <c r="I2189" s="130" t="s">
        <v>66</v>
      </c>
      <c r="J2189" s="130" t="s">
        <v>45</v>
      </c>
      <c r="K2189" s="130" t="s">
        <v>44</v>
      </c>
    </row>
    <row r="2190" spans="1:11" x14ac:dyDescent="0.35">
      <c r="A2190" s="130">
        <v>65</v>
      </c>
      <c r="B2190" s="130">
        <v>37</v>
      </c>
      <c r="C2190" s="130" t="s">
        <v>100</v>
      </c>
      <c r="D2190" s="130">
        <v>9247</v>
      </c>
      <c r="E2190" s="130" t="s">
        <v>224</v>
      </c>
      <c r="F2190" s="130">
        <v>0.223060838575948</v>
      </c>
      <c r="G2190" s="130" t="s">
        <v>53</v>
      </c>
      <c r="H2190" s="130" t="s">
        <v>53</v>
      </c>
      <c r="I2190" s="130" t="s">
        <v>66</v>
      </c>
      <c r="J2190" s="130" t="s">
        <v>45</v>
      </c>
      <c r="K2190" s="130" t="s">
        <v>44</v>
      </c>
    </row>
    <row r="2191" spans="1:11" x14ac:dyDescent="0.35">
      <c r="A2191" s="130">
        <v>70</v>
      </c>
      <c r="B2191" s="130">
        <v>37.1</v>
      </c>
      <c r="C2191" s="130" t="s">
        <v>100</v>
      </c>
      <c r="D2191" s="130">
        <v>9867</v>
      </c>
      <c r="E2191" s="130" t="s">
        <v>224</v>
      </c>
      <c r="F2191" s="130">
        <v>0.223060838575948</v>
      </c>
      <c r="G2191" s="130" t="s">
        <v>53</v>
      </c>
      <c r="H2191" s="130" t="s">
        <v>53</v>
      </c>
      <c r="I2191" s="130" t="s">
        <v>66</v>
      </c>
      <c r="J2191" s="130" t="s">
        <v>45</v>
      </c>
      <c r="K2191" s="130" t="s">
        <v>44</v>
      </c>
    </row>
    <row r="2192" spans="1:11" x14ac:dyDescent="0.35">
      <c r="A2192" s="130">
        <v>75</v>
      </c>
      <c r="B2192" s="130">
        <v>37</v>
      </c>
      <c r="C2192" s="130" t="s">
        <v>100</v>
      </c>
      <c r="D2192" s="130">
        <v>10400</v>
      </c>
      <c r="E2192" s="130" t="s">
        <v>224</v>
      </c>
      <c r="F2192" s="130">
        <v>0.223060838575948</v>
      </c>
      <c r="G2192" s="130" t="s">
        <v>53</v>
      </c>
      <c r="H2192" s="130" t="s">
        <v>53</v>
      </c>
      <c r="I2192" s="130" t="s">
        <v>66</v>
      </c>
      <c r="J2192" s="130" t="s">
        <v>45</v>
      </c>
      <c r="K2192" s="130" t="s">
        <v>44</v>
      </c>
    </row>
    <row r="2193" spans="1:11" x14ac:dyDescent="0.35">
      <c r="A2193" s="130">
        <v>80</v>
      </c>
      <c r="B2193" s="130">
        <v>37</v>
      </c>
      <c r="C2193" s="130" t="s">
        <v>100</v>
      </c>
      <c r="D2193" s="130">
        <v>10967</v>
      </c>
      <c r="E2193" s="130" t="s">
        <v>224</v>
      </c>
      <c r="F2193" s="130">
        <v>0.223060838575948</v>
      </c>
      <c r="G2193" s="130" t="s">
        <v>53</v>
      </c>
      <c r="H2193" s="130" t="s">
        <v>53</v>
      </c>
      <c r="I2193" s="130" t="s">
        <v>66</v>
      </c>
      <c r="J2193" s="130" t="s">
        <v>45</v>
      </c>
      <c r="K2193" s="130" t="s">
        <v>44</v>
      </c>
    </row>
    <row r="2194" spans="1:11" x14ac:dyDescent="0.35">
      <c r="A2194" s="130">
        <v>85</v>
      </c>
      <c r="B2194" s="130">
        <v>37</v>
      </c>
      <c r="C2194" s="130" t="s">
        <v>100</v>
      </c>
      <c r="D2194" s="130">
        <v>11218</v>
      </c>
      <c r="E2194" s="130" t="s">
        <v>224</v>
      </c>
      <c r="F2194" s="130">
        <v>0.223060838575948</v>
      </c>
      <c r="G2194" s="130" t="s">
        <v>53</v>
      </c>
      <c r="H2194" s="130" t="s">
        <v>53</v>
      </c>
      <c r="I2194" s="130" t="s">
        <v>66</v>
      </c>
      <c r="J2194" s="130" t="s">
        <v>45</v>
      </c>
      <c r="K2194" s="130" t="s">
        <v>44</v>
      </c>
    </row>
    <row r="2195" spans="1:11" x14ac:dyDescent="0.35">
      <c r="A2195" s="130">
        <v>90</v>
      </c>
      <c r="B2195" s="130">
        <v>37</v>
      </c>
      <c r="C2195" s="130" t="s">
        <v>100</v>
      </c>
      <c r="D2195" s="130">
        <v>11638</v>
      </c>
      <c r="E2195" s="130" t="s">
        <v>224</v>
      </c>
      <c r="F2195" s="130">
        <v>0.223060838575948</v>
      </c>
      <c r="G2195" s="130" t="s">
        <v>53</v>
      </c>
      <c r="H2195" s="130" t="s">
        <v>53</v>
      </c>
      <c r="I2195" s="130" t="s">
        <v>66</v>
      </c>
      <c r="J2195" s="130" t="s">
        <v>45</v>
      </c>
      <c r="K2195" s="130" t="s">
        <v>44</v>
      </c>
    </row>
    <row r="2196" spans="1:11" x14ac:dyDescent="0.35">
      <c r="A2196" s="130">
        <v>95</v>
      </c>
      <c r="B2196" s="130">
        <v>37</v>
      </c>
      <c r="C2196" s="130" t="s">
        <v>100</v>
      </c>
      <c r="D2196" s="130">
        <v>11863</v>
      </c>
      <c r="E2196" s="130" t="s">
        <v>224</v>
      </c>
      <c r="F2196" s="130">
        <v>0.223060838575948</v>
      </c>
      <c r="G2196" s="130" t="s">
        <v>53</v>
      </c>
      <c r="H2196" s="130" t="s">
        <v>53</v>
      </c>
      <c r="I2196" s="130" t="s">
        <v>66</v>
      </c>
      <c r="J2196" s="130" t="s">
        <v>45</v>
      </c>
      <c r="K2196" s="130" t="s">
        <v>44</v>
      </c>
    </row>
    <row r="2197" spans="1:11" x14ac:dyDescent="0.35">
      <c r="A2197" s="130">
        <v>100</v>
      </c>
      <c r="B2197" s="130">
        <v>37</v>
      </c>
      <c r="C2197" s="130" t="s">
        <v>100</v>
      </c>
      <c r="D2197" s="130">
        <v>12279</v>
      </c>
      <c r="E2197" s="130" t="s">
        <v>224</v>
      </c>
      <c r="F2197" s="130">
        <v>0.223060838575948</v>
      </c>
      <c r="G2197" s="130" t="s">
        <v>53</v>
      </c>
      <c r="H2197" s="130" t="s">
        <v>53</v>
      </c>
      <c r="I2197" s="130" t="s">
        <v>66</v>
      </c>
      <c r="J2197" s="130" t="s">
        <v>45</v>
      </c>
      <c r="K2197" s="130" t="s">
        <v>44</v>
      </c>
    </row>
    <row r="2198" spans="1:11" x14ac:dyDescent="0.35">
      <c r="A2198" s="130">
        <v>105</v>
      </c>
      <c r="B2198" s="130">
        <v>37</v>
      </c>
      <c r="C2198" s="130" t="s">
        <v>100</v>
      </c>
      <c r="D2198" s="130">
        <v>12341</v>
      </c>
      <c r="E2198" s="130" t="s">
        <v>224</v>
      </c>
      <c r="F2198" s="130">
        <v>0.223060838575948</v>
      </c>
      <c r="G2198" s="130" t="s">
        <v>53</v>
      </c>
      <c r="H2198" s="130" t="s">
        <v>53</v>
      </c>
      <c r="I2198" s="130" t="s">
        <v>66</v>
      </c>
      <c r="J2198" s="130" t="s">
        <v>45</v>
      </c>
      <c r="K2198" s="130" t="s">
        <v>44</v>
      </c>
    </row>
    <row r="2199" spans="1:11" x14ac:dyDescent="0.35">
      <c r="A2199" s="130">
        <v>110</v>
      </c>
      <c r="B2199" s="130">
        <v>37</v>
      </c>
      <c r="C2199" s="130" t="s">
        <v>100</v>
      </c>
      <c r="D2199" s="130">
        <v>12434</v>
      </c>
      <c r="E2199" s="130" t="s">
        <v>224</v>
      </c>
      <c r="F2199" s="130">
        <v>0.223060838575948</v>
      </c>
      <c r="G2199" s="130" t="s">
        <v>53</v>
      </c>
      <c r="H2199" s="130" t="s">
        <v>53</v>
      </c>
      <c r="I2199" s="130" t="s">
        <v>66</v>
      </c>
      <c r="J2199" s="130" t="s">
        <v>45</v>
      </c>
      <c r="K2199" s="130" t="s">
        <v>44</v>
      </c>
    </row>
    <row r="2200" spans="1:11" x14ac:dyDescent="0.35">
      <c r="A2200" s="130">
        <v>115</v>
      </c>
      <c r="B2200" s="130">
        <v>37</v>
      </c>
      <c r="C2200" s="130" t="s">
        <v>100</v>
      </c>
      <c r="D2200" s="130">
        <v>12613</v>
      </c>
      <c r="E2200" s="130" t="s">
        <v>224</v>
      </c>
      <c r="F2200" s="130">
        <v>0.223060838575948</v>
      </c>
      <c r="G2200" s="130" t="s">
        <v>53</v>
      </c>
      <c r="H2200" s="130" t="s">
        <v>53</v>
      </c>
      <c r="I2200" s="130" t="s">
        <v>66</v>
      </c>
      <c r="J2200" s="130" t="s">
        <v>45</v>
      </c>
      <c r="K2200" s="130" t="s">
        <v>44</v>
      </c>
    </row>
    <row r="2201" spans="1:11" x14ac:dyDescent="0.35">
      <c r="A2201" s="130">
        <v>120</v>
      </c>
      <c r="B2201" s="130">
        <v>36.9</v>
      </c>
      <c r="C2201" s="130" t="s">
        <v>100</v>
      </c>
      <c r="D2201" s="130">
        <v>12584</v>
      </c>
      <c r="E2201" s="130" t="s">
        <v>224</v>
      </c>
      <c r="F2201" s="130">
        <v>0.223060838575948</v>
      </c>
      <c r="G2201" s="130" t="s">
        <v>53</v>
      </c>
      <c r="H2201" s="130" t="s">
        <v>53</v>
      </c>
      <c r="I2201" s="130" t="s">
        <v>66</v>
      </c>
      <c r="J2201" s="130" t="s">
        <v>45</v>
      </c>
      <c r="K2201" s="130" t="s">
        <v>44</v>
      </c>
    </row>
    <row r="2202" spans="1:11" x14ac:dyDescent="0.35">
      <c r="A2202" s="130">
        <v>125</v>
      </c>
      <c r="B2202" s="130">
        <v>37</v>
      </c>
      <c r="C2202" s="130" t="s">
        <v>100</v>
      </c>
      <c r="D2202" s="130">
        <v>12542</v>
      </c>
      <c r="E2202" s="130" t="s">
        <v>224</v>
      </c>
      <c r="F2202" s="130">
        <v>0.223060838575948</v>
      </c>
      <c r="G2202" s="130" t="s">
        <v>53</v>
      </c>
      <c r="H2202" s="130" t="s">
        <v>53</v>
      </c>
      <c r="I2202" s="130" t="s">
        <v>66</v>
      </c>
      <c r="J2202" s="130" t="s">
        <v>45</v>
      </c>
      <c r="K2202" s="130" t="s">
        <v>44</v>
      </c>
    </row>
    <row r="2203" spans="1:11" x14ac:dyDescent="0.35">
      <c r="A2203" s="130">
        <v>130</v>
      </c>
      <c r="B2203" s="130">
        <v>37</v>
      </c>
      <c r="C2203" s="130" t="s">
        <v>100</v>
      </c>
      <c r="D2203" s="130">
        <v>12775</v>
      </c>
      <c r="E2203" s="130" t="s">
        <v>224</v>
      </c>
      <c r="F2203" s="130">
        <v>0.223060838575948</v>
      </c>
      <c r="G2203" s="130" t="s">
        <v>53</v>
      </c>
      <c r="H2203" s="130" t="s">
        <v>53</v>
      </c>
      <c r="I2203" s="130" t="s">
        <v>66</v>
      </c>
      <c r="J2203" s="130" t="s">
        <v>45</v>
      </c>
      <c r="K2203" s="130" t="s">
        <v>44</v>
      </c>
    </row>
    <row r="2204" spans="1:11" x14ac:dyDescent="0.35">
      <c r="A2204" s="130">
        <v>135</v>
      </c>
      <c r="B2204" s="130">
        <v>37</v>
      </c>
      <c r="C2204" s="130" t="s">
        <v>100</v>
      </c>
      <c r="D2204" s="130">
        <v>12768</v>
      </c>
      <c r="E2204" s="130" t="s">
        <v>224</v>
      </c>
      <c r="F2204" s="130">
        <v>0.223060838575948</v>
      </c>
      <c r="G2204" s="130" t="s">
        <v>53</v>
      </c>
      <c r="H2204" s="130" t="s">
        <v>53</v>
      </c>
      <c r="I2204" s="130" t="s">
        <v>66</v>
      </c>
      <c r="J2204" s="130" t="s">
        <v>45</v>
      </c>
      <c r="K2204" s="130" t="s">
        <v>44</v>
      </c>
    </row>
    <row r="2205" spans="1:11" x14ac:dyDescent="0.35">
      <c r="A2205" s="130">
        <v>140</v>
      </c>
      <c r="B2205" s="130">
        <v>37</v>
      </c>
      <c r="C2205" s="130" t="s">
        <v>100</v>
      </c>
      <c r="D2205" s="130">
        <v>12722</v>
      </c>
      <c r="E2205" s="130" t="s">
        <v>224</v>
      </c>
      <c r="F2205" s="130">
        <v>0.223060838575948</v>
      </c>
      <c r="G2205" s="130" t="s">
        <v>53</v>
      </c>
      <c r="H2205" s="130" t="s">
        <v>53</v>
      </c>
      <c r="I2205" s="130" t="s">
        <v>66</v>
      </c>
      <c r="J2205" s="130" t="s">
        <v>45</v>
      </c>
      <c r="K2205" s="130" t="s">
        <v>44</v>
      </c>
    </row>
    <row r="2206" spans="1:11" x14ac:dyDescent="0.35">
      <c r="A2206" s="130">
        <v>145</v>
      </c>
      <c r="B2206" s="130">
        <v>37</v>
      </c>
      <c r="C2206" s="130" t="s">
        <v>100</v>
      </c>
      <c r="D2206" s="130">
        <v>12860</v>
      </c>
      <c r="E2206" s="130" t="s">
        <v>224</v>
      </c>
      <c r="F2206" s="130">
        <v>0.223060838575948</v>
      </c>
      <c r="G2206" s="130" t="s">
        <v>53</v>
      </c>
      <c r="H2206" s="130" t="s">
        <v>53</v>
      </c>
      <c r="I2206" s="130" t="s">
        <v>66</v>
      </c>
      <c r="J2206" s="130" t="s">
        <v>45</v>
      </c>
      <c r="K2206" s="130" t="s">
        <v>44</v>
      </c>
    </row>
    <row r="2207" spans="1:11" x14ac:dyDescent="0.35">
      <c r="A2207" s="130">
        <v>150</v>
      </c>
      <c r="B2207" s="130">
        <v>37</v>
      </c>
      <c r="C2207" s="130" t="s">
        <v>100</v>
      </c>
      <c r="D2207" s="130">
        <v>12948</v>
      </c>
      <c r="E2207" s="130" t="s">
        <v>224</v>
      </c>
      <c r="F2207" s="130">
        <v>0.223060838575948</v>
      </c>
      <c r="G2207" s="130" t="s">
        <v>53</v>
      </c>
      <c r="H2207" s="130" t="s">
        <v>53</v>
      </c>
      <c r="I2207" s="130" t="s">
        <v>66</v>
      </c>
      <c r="J2207" s="130" t="s">
        <v>45</v>
      </c>
      <c r="K2207" s="130" t="s">
        <v>44</v>
      </c>
    </row>
    <row r="2208" spans="1:11" x14ac:dyDescent="0.35">
      <c r="A2208" s="130">
        <v>155</v>
      </c>
      <c r="B2208" s="130">
        <v>37</v>
      </c>
      <c r="C2208" s="130" t="s">
        <v>100</v>
      </c>
      <c r="D2208" s="130">
        <v>12863</v>
      </c>
      <c r="E2208" s="130" t="s">
        <v>224</v>
      </c>
      <c r="F2208" s="130">
        <v>0.223060838575948</v>
      </c>
      <c r="G2208" s="130" t="s">
        <v>53</v>
      </c>
      <c r="H2208" s="130" t="s">
        <v>53</v>
      </c>
      <c r="I2208" s="130" t="s">
        <v>66</v>
      </c>
      <c r="J2208" s="130" t="s">
        <v>45</v>
      </c>
      <c r="K2208" s="130" t="s">
        <v>44</v>
      </c>
    </row>
    <row r="2209" spans="1:11" x14ac:dyDescent="0.35">
      <c r="A2209" s="130">
        <v>160</v>
      </c>
      <c r="B2209" s="130">
        <v>37</v>
      </c>
      <c r="C2209" s="130" t="s">
        <v>100</v>
      </c>
      <c r="D2209" s="130">
        <v>12660</v>
      </c>
      <c r="E2209" s="130" t="s">
        <v>224</v>
      </c>
      <c r="F2209" s="130">
        <v>0.223060838575948</v>
      </c>
      <c r="G2209" s="130" t="s">
        <v>53</v>
      </c>
      <c r="H2209" s="130" t="s">
        <v>53</v>
      </c>
      <c r="I2209" s="130" t="s">
        <v>66</v>
      </c>
      <c r="J2209" s="130" t="s">
        <v>45</v>
      </c>
      <c r="K2209" s="130" t="s">
        <v>44</v>
      </c>
    </row>
    <row r="2210" spans="1:11" x14ac:dyDescent="0.35">
      <c r="A2210" s="130">
        <v>165</v>
      </c>
      <c r="B2210" s="130">
        <v>37</v>
      </c>
      <c r="C2210" s="130" t="s">
        <v>100</v>
      </c>
      <c r="D2210" s="130">
        <v>12776</v>
      </c>
      <c r="E2210" s="130" t="s">
        <v>224</v>
      </c>
      <c r="F2210" s="130">
        <v>0.223060838575948</v>
      </c>
      <c r="G2210" s="130" t="s">
        <v>53</v>
      </c>
      <c r="H2210" s="130" t="s">
        <v>53</v>
      </c>
      <c r="I2210" s="130" t="s">
        <v>66</v>
      </c>
      <c r="J2210" s="130" t="s">
        <v>45</v>
      </c>
      <c r="K2210" s="130" t="s">
        <v>44</v>
      </c>
    </row>
    <row r="2211" spans="1:11" x14ac:dyDescent="0.35">
      <c r="A2211" s="130">
        <v>170</v>
      </c>
      <c r="B2211" s="130">
        <v>37</v>
      </c>
      <c r="C2211" s="130" t="s">
        <v>100</v>
      </c>
      <c r="D2211" s="130">
        <v>12774</v>
      </c>
      <c r="E2211" s="130" t="s">
        <v>224</v>
      </c>
      <c r="F2211" s="130">
        <v>0.223060838575948</v>
      </c>
      <c r="G2211" s="130" t="s">
        <v>53</v>
      </c>
      <c r="H2211" s="130" t="s">
        <v>53</v>
      </c>
      <c r="I2211" s="130" t="s">
        <v>66</v>
      </c>
      <c r="J2211" s="130" t="s">
        <v>45</v>
      </c>
      <c r="K2211" s="130" t="s">
        <v>44</v>
      </c>
    </row>
    <row r="2212" spans="1:11" x14ac:dyDescent="0.35">
      <c r="A2212" s="130">
        <v>175</v>
      </c>
      <c r="B2212" s="130">
        <v>37</v>
      </c>
      <c r="C2212" s="130" t="s">
        <v>100</v>
      </c>
      <c r="D2212" s="130">
        <v>12758</v>
      </c>
      <c r="E2212" s="130" t="s">
        <v>224</v>
      </c>
      <c r="F2212" s="130">
        <v>0.223060838575948</v>
      </c>
      <c r="G2212" s="130" t="s">
        <v>53</v>
      </c>
      <c r="H2212" s="130" t="s">
        <v>53</v>
      </c>
      <c r="I2212" s="130" t="s">
        <v>66</v>
      </c>
      <c r="J2212" s="130" t="s">
        <v>45</v>
      </c>
      <c r="K2212" s="130" t="s">
        <v>44</v>
      </c>
    </row>
    <row r="2213" spans="1:11" x14ac:dyDescent="0.35">
      <c r="A2213" s="130">
        <v>180</v>
      </c>
      <c r="B2213" s="130">
        <v>37</v>
      </c>
      <c r="C2213" s="130" t="s">
        <v>100</v>
      </c>
      <c r="D2213" s="130">
        <v>12866</v>
      </c>
      <c r="E2213" s="130" t="s">
        <v>224</v>
      </c>
      <c r="F2213" s="130">
        <v>0.223060838575948</v>
      </c>
      <c r="G2213" s="130" t="s">
        <v>53</v>
      </c>
      <c r="H2213" s="130" t="s">
        <v>53</v>
      </c>
      <c r="I2213" s="130" t="s">
        <v>66</v>
      </c>
      <c r="J2213" s="130" t="s">
        <v>45</v>
      </c>
      <c r="K2213" s="130" t="s">
        <v>44</v>
      </c>
    </row>
    <row r="2214" spans="1:11" x14ac:dyDescent="0.35">
      <c r="A2214" s="130">
        <v>185</v>
      </c>
      <c r="B2214" s="130">
        <v>37</v>
      </c>
      <c r="C2214" s="130" t="s">
        <v>100</v>
      </c>
      <c r="D2214" s="130">
        <v>12652</v>
      </c>
      <c r="E2214" s="130" t="s">
        <v>224</v>
      </c>
      <c r="F2214" s="130">
        <v>0.223060838575948</v>
      </c>
      <c r="G2214" s="130" t="s">
        <v>53</v>
      </c>
      <c r="H2214" s="130" t="s">
        <v>53</v>
      </c>
      <c r="I2214" s="130" t="s">
        <v>66</v>
      </c>
      <c r="J2214" s="130" t="s">
        <v>45</v>
      </c>
      <c r="K2214" s="130" t="s">
        <v>44</v>
      </c>
    </row>
    <row r="2215" spans="1:11" x14ac:dyDescent="0.35">
      <c r="A2215" s="130">
        <v>190</v>
      </c>
      <c r="B2215" s="130">
        <v>37</v>
      </c>
      <c r="C2215" s="130" t="s">
        <v>100</v>
      </c>
      <c r="D2215" s="130">
        <v>12716</v>
      </c>
      <c r="E2215" s="130" t="s">
        <v>224</v>
      </c>
      <c r="F2215" s="130">
        <v>0.223060838575948</v>
      </c>
      <c r="G2215" s="130" t="s">
        <v>53</v>
      </c>
      <c r="H2215" s="130" t="s">
        <v>53</v>
      </c>
      <c r="I2215" s="130" t="s">
        <v>66</v>
      </c>
      <c r="J2215" s="130" t="s">
        <v>45</v>
      </c>
      <c r="K2215" s="130" t="s">
        <v>44</v>
      </c>
    </row>
    <row r="2216" spans="1:11" x14ac:dyDescent="0.35">
      <c r="A2216" s="130">
        <v>195</v>
      </c>
      <c r="B2216" s="130">
        <v>37</v>
      </c>
      <c r="C2216" s="130" t="s">
        <v>100</v>
      </c>
      <c r="D2216" s="130">
        <v>12726</v>
      </c>
      <c r="E2216" s="130" t="s">
        <v>224</v>
      </c>
      <c r="F2216" s="130">
        <v>0.223060838575948</v>
      </c>
      <c r="G2216" s="130" t="s">
        <v>53</v>
      </c>
      <c r="H2216" s="130" t="s">
        <v>53</v>
      </c>
      <c r="I2216" s="130" t="s">
        <v>66</v>
      </c>
      <c r="J2216" s="130" t="s">
        <v>45</v>
      </c>
      <c r="K2216" s="130" t="s">
        <v>44</v>
      </c>
    </row>
    <row r="2217" spans="1:11" x14ac:dyDescent="0.35">
      <c r="A2217" s="130">
        <v>200</v>
      </c>
      <c r="B2217" s="130">
        <v>37</v>
      </c>
      <c r="C2217" s="130" t="s">
        <v>100</v>
      </c>
      <c r="D2217" s="130">
        <v>12896</v>
      </c>
      <c r="E2217" s="130" t="s">
        <v>224</v>
      </c>
      <c r="F2217" s="130">
        <v>0.223060838575948</v>
      </c>
      <c r="G2217" s="130" t="s">
        <v>53</v>
      </c>
      <c r="H2217" s="130" t="s">
        <v>53</v>
      </c>
      <c r="I2217" s="130" t="s">
        <v>66</v>
      </c>
      <c r="J2217" s="130" t="s">
        <v>45</v>
      </c>
      <c r="K2217" s="130" t="s">
        <v>44</v>
      </c>
    </row>
    <row r="2218" spans="1:11" x14ac:dyDescent="0.35">
      <c r="A2218" s="130">
        <v>205</v>
      </c>
      <c r="B2218" s="130">
        <v>37</v>
      </c>
      <c r="C2218" s="130" t="s">
        <v>100</v>
      </c>
      <c r="D2218" s="130">
        <v>12823</v>
      </c>
      <c r="E2218" s="130" t="s">
        <v>224</v>
      </c>
      <c r="F2218" s="130">
        <v>0.223060838575948</v>
      </c>
      <c r="G2218" s="130" t="s">
        <v>53</v>
      </c>
      <c r="H2218" s="130" t="s">
        <v>53</v>
      </c>
      <c r="I2218" s="130" t="s">
        <v>66</v>
      </c>
      <c r="J2218" s="130" t="s">
        <v>45</v>
      </c>
      <c r="K2218" s="130" t="s">
        <v>44</v>
      </c>
    </row>
    <row r="2219" spans="1:11" x14ac:dyDescent="0.35">
      <c r="A2219" s="130">
        <v>210</v>
      </c>
      <c r="B2219" s="130">
        <v>37</v>
      </c>
      <c r="C2219" s="130" t="s">
        <v>100</v>
      </c>
      <c r="D2219" s="130">
        <v>12670</v>
      </c>
      <c r="E2219" s="130" t="s">
        <v>224</v>
      </c>
      <c r="F2219" s="130">
        <v>0.223060838575948</v>
      </c>
      <c r="G2219" s="130" t="s">
        <v>53</v>
      </c>
      <c r="H2219" s="130" t="s">
        <v>53</v>
      </c>
      <c r="I2219" s="130" t="s">
        <v>66</v>
      </c>
      <c r="J2219" s="130" t="s">
        <v>45</v>
      </c>
      <c r="K2219" s="130" t="s">
        <v>44</v>
      </c>
    </row>
    <row r="2220" spans="1:11" x14ac:dyDescent="0.35">
      <c r="A2220" s="130">
        <v>215</v>
      </c>
      <c r="B2220" s="130">
        <v>37</v>
      </c>
      <c r="C2220" s="130" t="s">
        <v>100</v>
      </c>
      <c r="D2220" s="130">
        <v>12712</v>
      </c>
      <c r="E2220" s="130" t="s">
        <v>224</v>
      </c>
      <c r="F2220" s="130">
        <v>0.223060838575948</v>
      </c>
      <c r="G2220" s="130" t="s">
        <v>53</v>
      </c>
      <c r="H2220" s="130" t="s">
        <v>53</v>
      </c>
      <c r="I2220" s="130" t="s">
        <v>66</v>
      </c>
      <c r="J2220" s="130" t="s">
        <v>45</v>
      </c>
      <c r="K2220" s="130" t="s">
        <v>44</v>
      </c>
    </row>
    <row r="2221" spans="1:11" x14ac:dyDescent="0.35">
      <c r="A2221" s="130">
        <v>220</v>
      </c>
      <c r="B2221" s="130">
        <v>37</v>
      </c>
      <c r="C2221" s="130" t="s">
        <v>100</v>
      </c>
      <c r="D2221" s="130">
        <v>12740</v>
      </c>
      <c r="E2221" s="130" t="s">
        <v>224</v>
      </c>
      <c r="F2221" s="130">
        <v>0.223060838575948</v>
      </c>
      <c r="G2221" s="130" t="s">
        <v>53</v>
      </c>
      <c r="H2221" s="130" t="s">
        <v>53</v>
      </c>
      <c r="I2221" s="130" t="s">
        <v>66</v>
      </c>
      <c r="J2221" s="130" t="s">
        <v>45</v>
      </c>
      <c r="K2221" s="130" t="s">
        <v>44</v>
      </c>
    </row>
    <row r="2222" spans="1:11" x14ac:dyDescent="0.35">
      <c r="A2222" s="130">
        <v>225</v>
      </c>
      <c r="B2222" s="130">
        <v>37</v>
      </c>
      <c r="C2222" s="130" t="s">
        <v>100</v>
      </c>
      <c r="D2222" s="130">
        <v>12639</v>
      </c>
      <c r="E2222" s="130" t="s">
        <v>224</v>
      </c>
      <c r="F2222" s="130">
        <v>0.223060838575948</v>
      </c>
      <c r="G2222" s="130" t="s">
        <v>53</v>
      </c>
      <c r="H2222" s="130" t="s">
        <v>53</v>
      </c>
      <c r="I2222" s="130" t="s">
        <v>66</v>
      </c>
      <c r="J2222" s="130" t="s">
        <v>45</v>
      </c>
      <c r="K2222" s="130" t="s">
        <v>44</v>
      </c>
    </row>
    <row r="2223" spans="1:11" x14ac:dyDescent="0.35">
      <c r="A2223" s="130">
        <v>230</v>
      </c>
      <c r="B2223" s="130">
        <v>37</v>
      </c>
      <c r="C2223" s="130" t="s">
        <v>100</v>
      </c>
      <c r="D2223" s="130">
        <v>12677</v>
      </c>
      <c r="E2223" s="130" t="s">
        <v>224</v>
      </c>
      <c r="F2223" s="130">
        <v>0.223060838575948</v>
      </c>
      <c r="G2223" s="130" t="s">
        <v>53</v>
      </c>
      <c r="H2223" s="130" t="s">
        <v>53</v>
      </c>
      <c r="I2223" s="130" t="s">
        <v>66</v>
      </c>
      <c r="J2223" s="130" t="s">
        <v>45</v>
      </c>
      <c r="K2223" s="130" t="s">
        <v>44</v>
      </c>
    </row>
    <row r="2224" spans="1:11" x14ac:dyDescent="0.35">
      <c r="A2224" s="130">
        <v>235</v>
      </c>
      <c r="B2224" s="130">
        <v>37</v>
      </c>
      <c r="C2224" s="130" t="s">
        <v>100</v>
      </c>
      <c r="D2224" s="130">
        <v>12754</v>
      </c>
      <c r="E2224" s="130" t="s">
        <v>224</v>
      </c>
      <c r="F2224" s="130">
        <v>0.223060838575948</v>
      </c>
      <c r="G2224" s="130" t="s">
        <v>53</v>
      </c>
      <c r="H2224" s="130" t="s">
        <v>53</v>
      </c>
      <c r="I2224" s="130" t="s">
        <v>66</v>
      </c>
      <c r="J2224" s="130" t="s">
        <v>45</v>
      </c>
      <c r="K2224" s="130" t="s">
        <v>44</v>
      </c>
    </row>
    <row r="2225" spans="1:11" x14ac:dyDescent="0.35">
      <c r="A2225" s="130">
        <v>240</v>
      </c>
      <c r="B2225" s="130">
        <v>37</v>
      </c>
      <c r="C2225" s="130" t="s">
        <v>100</v>
      </c>
      <c r="D2225" s="130">
        <v>12631</v>
      </c>
      <c r="E2225" s="130" t="s">
        <v>224</v>
      </c>
      <c r="F2225" s="130">
        <v>0.223060838575948</v>
      </c>
      <c r="G2225" s="130" t="s">
        <v>53</v>
      </c>
      <c r="H2225" s="130" t="s">
        <v>53</v>
      </c>
      <c r="I2225" s="130" t="s">
        <v>66</v>
      </c>
      <c r="J2225" s="130" t="s">
        <v>45</v>
      </c>
      <c r="K2225" s="130" t="s">
        <v>44</v>
      </c>
    </row>
    <row r="2226" spans="1:11" x14ac:dyDescent="0.35">
      <c r="A2226" s="130">
        <v>245</v>
      </c>
      <c r="B2226" s="130">
        <v>37</v>
      </c>
      <c r="C2226" s="130" t="s">
        <v>100</v>
      </c>
      <c r="D2226" s="130">
        <v>12696</v>
      </c>
      <c r="E2226" s="130" t="s">
        <v>224</v>
      </c>
      <c r="F2226" s="130">
        <v>0.223060838575948</v>
      </c>
      <c r="G2226" s="130" t="s">
        <v>53</v>
      </c>
      <c r="H2226" s="130" t="s">
        <v>53</v>
      </c>
      <c r="I2226" s="130" t="s">
        <v>66</v>
      </c>
      <c r="J2226" s="130" t="s">
        <v>45</v>
      </c>
      <c r="K2226" s="130" t="s">
        <v>44</v>
      </c>
    </row>
    <row r="2227" spans="1:11" x14ac:dyDescent="0.35">
      <c r="A2227" s="130">
        <v>250</v>
      </c>
      <c r="B2227" s="130">
        <v>37</v>
      </c>
      <c r="C2227" s="130" t="s">
        <v>100</v>
      </c>
      <c r="D2227" s="130">
        <v>12685</v>
      </c>
      <c r="E2227" s="130" t="s">
        <v>224</v>
      </c>
      <c r="F2227" s="130">
        <v>0.223060838575948</v>
      </c>
      <c r="G2227" s="130" t="s">
        <v>53</v>
      </c>
      <c r="H2227" s="130" t="s">
        <v>53</v>
      </c>
      <c r="I2227" s="130" t="s">
        <v>66</v>
      </c>
      <c r="J2227" s="130" t="s">
        <v>45</v>
      </c>
      <c r="K2227" s="130" t="s">
        <v>44</v>
      </c>
    </row>
    <row r="2228" spans="1:11" x14ac:dyDescent="0.35">
      <c r="A2228" s="130">
        <v>255</v>
      </c>
      <c r="B2228" s="130">
        <v>37</v>
      </c>
      <c r="C2228" s="130" t="s">
        <v>100</v>
      </c>
      <c r="D2228" s="130">
        <v>12572</v>
      </c>
      <c r="E2228" s="130" t="s">
        <v>224</v>
      </c>
      <c r="F2228" s="130">
        <v>0.223060838575948</v>
      </c>
      <c r="G2228" s="130" t="s">
        <v>53</v>
      </c>
      <c r="H2228" s="130" t="s">
        <v>53</v>
      </c>
      <c r="I2228" s="130" t="s">
        <v>66</v>
      </c>
      <c r="J2228" s="130" t="s">
        <v>45</v>
      </c>
      <c r="K2228" s="130" t="s">
        <v>44</v>
      </c>
    </row>
    <row r="2229" spans="1:11" x14ac:dyDescent="0.35">
      <c r="A2229" s="130">
        <v>260</v>
      </c>
      <c r="B2229" s="130">
        <v>37</v>
      </c>
      <c r="C2229" s="130" t="s">
        <v>100</v>
      </c>
      <c r="D2229" s="130">
        <v>12747</v>
      </c>
      <c r="E2229" s="130" t="s">
        <v>224</v>
      </c>
      <c r="F2229" s="130">
        <v>0.223060838575948</v>
      </c>
      <c r="G2229" s="130" t="s">
        <v>53</v>
      </c>
      <c r="H2229" s="130" t="s">
        <v>53</v>
      </c>
      <c r="I2229" s="130" t="s">
        <v>66</v>
      </c>
      <c r="J2229" s="130" t="s">
        <v>45</v>
      </c>
      <c r="K2229" s="130" t="s">
        <v>44</v>
      </c>
    </row>
    <row r="2230" spans="1:11" x14ac:dyDescent="0.35">
      <c r="A2230" s="130">
        <v>265</v>
      </c>
      <c r="B2230" s="130">
        <v>37</v>
      </c>
      <c r="C2230" s="130" t="s">
        <v>100</v>
      </c>
      <c r="D2230" s="130">
        <v>12687</v>
      </c>
      <c r="E2230" s="130" t="s">
        <v>224</v>
      </c>
      <c r="F2230" s="130">
        <v>0.223060838575948</v>
      </c>
      <c r="G2230" s="130" t="s">
        <v>53</v>
      </c>
      <c r="H2230" s="130" t="s">
        <v>53</v>
      </c>
      <c r="I2230" s="130" t="s">
        <v>66</v>
      </c>
      <c r="J2230" s="130" t="s">
        <v>45</v>
      </c>
      <c r="K2230" s="130" t="s">
        <v>44</v>
      </c>
    </row>
    <row r="2231" spans="1:11" x14ac:dyDescent="0.35">
      <c r="A2231" s="130">
        <v>270</v>
      </c>
      <c r="B2231" s="130">
        <v>37</v>
      </c>
      <c r="C2231" s="130" t="s">
        <v>100</v>
      </c>
      <c r="D2231" s="130">
        <v>12629</v>
      </c>
      <c r="E2231" s="130" t="s">
        <v>224</v>
      </c>
      <c r="F2231" s="130">
        <v>0.223060838575948</v>
      </c>
      <c r="G2231" s="130" t="s">
        <v>53</v>
      </c>
      <c r="H2231" s="130" t="s">
        <v>53</v>
      </c>
      <c r="I2231" s="130" t="s">
        <v>66</v>
      </c>
      <c r="J2231" s="130" t="s">
        <v>45</v>
      </c>
      <c r="K2231" s="130" t="s">
        <v>44</v>
      </c>
    </row>
    <row r="2232" spans="1:11" x14ac:dyDescent="0.35">
      <c r="A2232" s="130">
        <v>275</v>
      </c>
      <c r="B2232" s="130">
        <v>37</v>
      </c>
      <c r="C2232" s="130" t="s">
        <v>100</v>
      </c>
      <c r="D2232" s="130">
        <v>12732</v>
      </c>
      <c r="E2232" s="130" t="s">
        <v>224</v>
      </c>
      <c r="F2232" s="130">
        <v>0.223060838575948</v>
      </c>
      <c r="G2232" s="130" t="s">
        <v>53</v>
      </c>
      <c r="H2232" s="130" t="s">
        <v>53</v>
      </c>
      <c r="I2232" s="130" t="s">
        <v>66</v>
      </c>
      <c r="J2232" s="130" t="s">
        <v>45</v>
      </c>
      <c r="K2232" s="130" t="s">
        <v>44</v>
      </c>
    </row>
    <row r="2233" spans="1:11" x14ac:dyDescent="0.35">
      <c r="A2233" s="130">
        <v>280</v>
      </c>
      <c r="B2233" s="130">
        <v>37</v>
      </c>
      <c r="C2233" s="130" t="s">
        <v>100</v>
      </c>
      <c r="D2233" s="130">
        <v>12800</v>
      </c>
      <c r="E2233" s="130" t="s">
        <v>224</v>
      </c>
      <c r="F2233" s="130">
        <v>0.223060838575948</v>
      </c>
      <c r="G2233" s="130" t="s">
        <v>53</v>
      </c>
      <c r="H2233" s="130" t="s">
        <v>53</v>
      </c>
      <c r="I2233" s="130" t="s">
        <v>66</v>
      </c>
      <c r="J2233" s="130" t="s">
        <v>45</v>
      </c>
      <c r="K2233" s="130" t="s">
        <v>44</v>
      </c>
    </row>
    <row r="2234" spans="1:11" x14ac:dyDescent="0.35">
      <c r="A2234" s="130">
        <v>285</v>
      </c>
      <c r="B2234" s="130">
        <v>37</v>
      </c>
      <c r="C2234" s="130" t="s">
        <v>100</v>
      </c>
      <c r="D2234" s="130">
        <v>12639</v>
      </c>
      <c r="E2234" s="130" t="s">
        <v>224</v>
      </c>
      <c r="F2234" s="130">
        <v>0.223060838575948</v>
      </c>
      <c r="G2234" s="130" t="s">
        <v>53</v>
      </c>
      <c r="H2234" s="130" t="s">
        <v>53</v>
      </c>
      <c r="I2234" s="130" t="s">
        <v>66</v>
      </c>
      <c r="J2234" s="130" t="s">
        <v>45</v>
      </c>
      <c r="K2234" s="130" t="s">
        <v>44</v>
      </c>
    </row>
    <row r="2235" spans="1:11" x14ac:dyDescent="0.35">
      <c r="A2235" s="130">
        <v>290</v>
      </c>
      <c r="B2235" s="130">
        <v>37</v>
      </c>
      <c r="C2235" s="130" t="s">
        <v>100</v>
      </c>
      <c r="D2235" s="130">
        <v>12792</v>
      </c>
      <c r="E2235" s="130" t="s">
        <v>224</v>
      </c>
      <c r="F2235" s="130">
        <v>0.223060838575948</v>
      </c>
      <c r="G2235" s="130" t="s">
        <v>53</v>
      </c>
      <c r="H2235" s="130" t="s">
        <v>53</v>
      </c>
      <c r="I2235" s="130" t="s">
        <v>66</v>
      </c>
      <c r="J2235" s="130" t="s">
        <v>45</v>
      </c>
      <c r="K2235" s="130" t="s">
        <v>44</v>
      </c>
    </row>
    <row r="2236" spans="1:11" x14ac:dyDescent="0.35">
      <c r="A2236" s="130">
        <v>295</v>
      </c>
      <c r="B2236" s="130">
        <v>37</v>
      </c>
      <c r="C2236" s="130" t="s">
        <v>100</v>
      </c>
      <c r="D2236" s="130">
        <v>12583</v>
      </c>
      <c r="E2236" s="130" t="s">
        <v>224</v>
      </c>
      <c r="F2236" s="130">
        <v>0.223060838575948</v>
      </c>
      <c r="G2236" s="130" t="s">
        <v>53</v>
      </c>
      <c r="H2236" s="130" t="s">
        <v>53</v>
      </c>
      <c r="I2236" s="130" t="s">
        <v>66</v>
      </c>
      <c r="J2236" s="130" t="s">
        <v>45</v>
      </c>
      <c r="K2236" s="130" t="s">
        <v>44</v>
      </c>
    </row>
    <row r="2237" spans="1:11" x14ac:dyDescent="0.35">
      <c r="A2237" s="130">
        <v>300</v>
      </c>
      <c r="B2237" s="130">
        <v>37</v>
      </c>
      <c r="C2237" s="130" t="s">
        <v>100</v>
      </c>
      <c r="D2237" s="130">
        <v>12564</v>
      </c>
      <c r="E2237" s="130" t="s">
        <v>224</v>
      </c>
      <c r="F2237" s="130">
        <v>0.223060838575948</v>
      </c>
      <c r="G2237" s="130" t="s">
        <v>53</v>
      </c>
      <c r="H2237" s="130" t="s">
        <v>53</v>
      </c>
      <c r="I2237" s="130" t="s">
        <v>66</v>
      </c>
      <c r="J2237" s="130" t="s">
        <v>45</v>
      </c>
      <c r="K2237" s="130" t="s">
        <v>44</v>
      </c>
    </row>
    <row r="2238" spans="1:11" x14ac:dyDescent="0.35">
      <c r="A2238" s="130">
        <v>305</v>
      </c>
      <c r="B2238" s="130">
        <v>37</v>
      </c>
      <c r="C2238" s="130" t="s">
        <v>100</v>
      </c>
      <c r="D2238" s="130">
        <v>12436</v>
      </c>
      <c r="E2238" s="130" t="s">
        <v>224</v>
      </c>
      <c r="F2238" s="130">
        <v>0.223060838575948</v>
      </c>
      <c r="G2238" s="130" t="s">
        <v>53</v>
      </c>
      <c r="H2238" s="130" t="s">
        <v>53</v>
      </c>
      <c r="I2238" s="130" t="s">
        <v>66</v>
      </c>
      <c r="J2238" s="130" t="s">
        <v>45</v>
      </c>
      <c r="K2238" s="130" t="s">
        <v>44</v>
      </c>
    </row>
    <row r="2239" spans="1:11" x14ac:dyDescent="0.35">
      <c r="A2239" s="130">
        <v>310</v>
      </c>
      <c r="B2239" s="130">
        <v>37</v>
      </c>
      <c r="C2239" s="130" t="s">
        <v>100</v>
      </c>
      <c r="D2239" s="130">
        <v>12561</v>
      </c>
      <c r="E2239" s="130" t="s">
        <v>224</v>
      </c>
      <c r="F2239" s="130">
        <v>0.223060838575948</v>
      </c>
      <c r="G2239" s="130" t="s">
        <v>53</v>
      </c>
      <c r="H2239" s="130" t="s">
        <v>53</v>
      </c>
      <c r="I2239" s="130" t="s">
        <v>66</v>
      </c>
      <c r="J2239" s="130" t="s">
        <v>45</v>
      </c>
      <c r="K2239" s="130" t="s">
        <v>44</v>
      </c>
    </row>
    <row r="2240" spans="1:11" x14ac:dyDescent="0.35">
      <c r="A2240" s="130">
        <v>315</v>
      </c>
      <c r="B2240" s="130">
        <v>37.1</v>
      </c>
      <c r="C2240" s="130" t="s">
        <v>100</v>
      </c>
      <c r="D2240" s="130">
        <v>12777</v>
      </c>
      <c r="E2240" s="130" t="s">
        <v>224</v>
      </c>
      <c r="F2240" s="130">
        <v>0.223060838575948</v>
      </c>
      <c r="G2240" s="130" t="s">
        <v>53</v>
      </c>
      <c r="H2240" s="130" t="s">
        <v>53</v>
      </c>
      <c r="I2240" s="130" t="s">
        <v>66</v>
      </c>
      <c r="J2240" s="130" t="s">
        <v>45</v>
      </c>
      <c r="K2240" s="130" t="s">
        <v>44</v>
      </c>
    </row>
    <row r="2241" spans="1:11" x14ac:dyDescent="0.35">
      <c r="A2241" s="130">
        <v>320</v>
      </c>
      <c r="B2241" s="130">
        <v>37</v>
      </c>
      <c r="C2241" s="130" t="s">
        <v>100</v>
      </c>
      <c r="D2241" s="130">
        <v>12559</v>
      </c>
      <c r="E2241" s="130" t="s">
        <v>224</v>
      </c>
      <c r="F2241" s="130">
        <v>0.223060838575948</v>
      </c>
      <c r="G2241" s="130" t="s">
        <v>53</v>
      </c>
      <c r="H2241" s="130" t="s">
        <v>53</v>
      </c>
      <c r="I2241" s="130" t="s">
        <v>66</v>
      </c>
      <c r="J2241" s="130" t="s">
        <v>45</v>
      </c>
      <c r="K2241" s="130" t="s">
        <v>44</v>
      </c>
    </row>
    <row r="2242" spans="1:11" x14ac:dyDescent="0.35">
      <c r="A2242" s="130">
        <v>325</v>
      </c>
      <c r="B2242" s="130">
        <v>37</v>
      </c>
      <c r="C2242" s="130" t="s">
        <v>100</v>
      </c>
      <c r="D2242" s="130">
        <v>12643</v>
      </c>
      <c r="E2242" s="130" t="s">
        <v>224</v>
      </c>
      <c r="F2242" s="130">
        <v>0.223060838575948</v>
      </c>
      <c r="G2242" s="130" t="s">
        <v>53</v>
      </c>
      <c r="H2242" s="130" t="s">
        <v>53</v>
      </c>
      <c r="I2242" s="130" t="s">
        <v>66</v>
      </c>
      <c r="J2242" s="130" t="s">
        <v>45</v>
      </c>
      <c r="K2242" s="130" t="s">
        <v>44</v>
      </c>
    </row>
    <row r="2243" spans="1:11" x14ac:dyDescent="0.35">
      <c r="A2243" s="130">
        <v>330</v>
      </c>
      <c r="B2243" s="130">
        <v>37</v>
      </c>
      <c r="C2243" s="130" t="s">
        <v>100</v>
      </c>
      <c r="D2243" s="130">
        <v>12451</v>
      </c>
      <c r="E2243" s="130" t="s">
        <v>224</v>
      </c>
      <c r="F2243" s="130">
        <v>0.223060838575948</v>
      </c>
      <c r="G2243" s="130" t="s">
        <v>53</v>
      </c>
      <c r="H2243" s="130" t="s">
        <v>53</v>
      </c>
      <c r="I2243" s="130" t="s">
        <v>66</v>
      </c>
      <c r="J2243" s="130" t="s">
        <v>45</v>
      </c>
      <c r="K2243" s="130" t="s">
        <v>44</v>
      </c>
    </row>
    <row r="2244" spans="1:11" x14ac:dyDescent="0.35">
      <c r="A2244" s="130">
        <v>335</v>
      </c>
      <c r="B2244" s="130">
        <v>37</v>
      </c>
      <c r="C2244" s="130" t="s">
        <v>100</v>
      </c>
      <c r="D2244" s="130">
        <v>12597</v>
      </c>
      <c r="E2244" s="130" t="s">
        <v>224</v>
      </c>
      <c r="F2244" s="130">
        <v>0.223060838575948</v>
      </c>
      <c r="G2244" s="130" t="s">
        <v>53</v>
      </c>
      <c r="H2244" s="130" t="s">
        <v>53</v>
      </c>
      <c r="I2244" s="130" t="s">
        <v>66</v>
      </c>
      <c r="J2244" s="130" t="s">
        <v>45</v>
      </c>
      <c r="K2244" s="130" t="s">
        <v>44</v>
      </c>
    </row>
    <row r="2245" spans="1:11" x14ac:dyDescent="0.35">
      <c r="A2245" s="130">
        <v>340</v>
      </c>
      <c r="B2245" s="130">
        <v>37</v>
      </c>
      <c r="C2245" s="130" t="s">
        <v>100</v>
      </c>
      <c r="D2245" s="130">
        <v>12519</v>
      </c>
      <c r="E2245" s="130" t="s">
        <v>224</v>
      </c>
      <c r="F2245" s="130">
        <v>0.223060838575948</v>
      </c>
      <c r="G2245" s="130" t="s">
        <v>53</v>
      </c>
      <c r="H2245" s="130" t="s">
        <v>53</v>
      </c>
      <c r="I2245" s="130" t="s">
        <v>66</v>
      </c>
      <c r="J2245" s="130" t="s">
        <v>45</v>
      </c>
      <c r="K2245" s="130" t="s">
        <v>44</v>
      </c>
    </row>
    <row r="2246" spans="1:11" x14ac:dyDescent="0.35">
      <c r="A2246" s="130">
        <v>345</v>
      </c>
      <c r="B2246" s="130">
        <v>37</v>
      </c>
      <c r="C2246" s="130" t="s">
        <v>100</v>
      </c>
      <c r="D2246" s="130">
        <v>12528</v>
      </c>
      <c r="E2246" s="130" t="s">
        <v>224</v>
      </c>
      <c r="F2246" s="130">
        <v>0.223060838575948</v>
      </c>
      <c r="G2246" s="130" t="s">
        <v>53</v>
      </c>
      <c r="H2246" s="130" t="s">
        <v>53</v>
      </c>
      <c r="I2246" s="130" t="s">
        <v>66</v>
      </c>
      <c r="J2246" s="130" t="s">
        <v>45</v>
      </c>
      <c r="K2246" s="130" t="s">
        <v>44</v>
      </c>
    </row>
    <row r="2247" spans="1:11" x14ac:dyDescent="0.35">
      <c r="A2247" s="130">
        <v>350</v>
      </c>
      <c r="B2247" s="130">
        <v>37</v>
      </c>
      <c r="C2247" s="130" t="s">
        <v>100</v>
      </c>
      <c r="D2247" s="130">
        <v>12541</v>
      </c>
      <c r="E2247" s="130" t="s">
        <v>224</v>
      </c>
      <c r="F2247" s="130">
        <v>0.223060838575948</v>
      </c>
      <c r="G2247" s="130" t="s">
        <v>53</v>
      </c>
      <c r="H2247" s="130" t="s">
        <v>53</v>
      </c>
      <c r="I2247" s="130" t="s">
        <v>66</v>
      </c>
      <c r="J2247" s="130" t="s">
        <v>45</v>
      </c>
      <c r="K2247" s="130" t="s">
        <v>44</v>
      </c>
    </row>
    <row r="2248" spans="1:11" x14ac:dyDescent="0.35">
      <c r="A2248" s="130">
        <v>355</v>
      </c>
      <c r="B2248" s="130">
        <v>37</v>
      </c>
      <c r="C2248" s="130" t="s">
        <v>100</v>
      </c>
      <c r="D2248" s="130">
        <v>12477</v>
      </c>
      <c r="E2248" s="130" t="s">
        <v>224</v>
      </c>
      <c r="F2248" s="130">
        <v>0.223060838575948</v>
      </c>
      <c r="G2248" s="130" t="s">
        <v>53</v>
      </c>
      <c r="H2248" s="130" t="s">
        <v>53</v>
      </c>
      <c r="I2248" s="130" t="s">
        <v>66</v>
      </c>
      <c r="J2248" s="130" t="s">
        <v>45</v>
      </c>
      <c r="K2248" s="130" t="s">
        <v>44</v>
      </c>
    </row>
    <row r="2249" spans="1:11" x14ac:dyDescent="0.35">
      <c r="A2249" s="130">
        <v>360</v>
      </c>
      <c r="B2249" s="130">
        <v>37</v>
      </c>
      <c r="C2249" s="130" t="s">
        <v>100</v>
      </c>
      <c r="D2249" s="130">
        <v>12384</v>
      </c>
      <c r="E2249" s="130" t="s">
        <v>224</v>
      </c>
      <c r="F2249" s="130">
        <v>0.223060838575948</v>
      </c>
      <c r="G2249" s="130" t="s">
        <v>53</v>
      </c>
      <c r="H2249" s="130" t="s">
        <v>53</v>
      </c>
      <c r="I2249" s="130" t="s">
        <v>66</v>
      </c>
      <c r="J2249" s="130" t="s">
        <v>45</v>
      </c>
      <c r="K2249" s="130" t="s">
        <v>44</v>
      </c>
    </row>
    <row r="2250" spans="1:11" x14ac:dyDescent="0.35">
      <c r="A2250" s="130">
        <v>365</v>
      </c>
      <c r="B2250" s="130">
        <v>37</v>
      </c>
      <c r="C2250" s="130" t="s">
        <v>100</v>
      </c>
      <c r="D2250" s="130">
        <v>12502</v>
      </c>
      <c r="E2250" s="130" t="s">
        <v>224</v>
      </c>
      <c r="F2250" s="130">
        <v>0.223060838575948</v>
      </c>
      <c r="G2250" s="130" t="s">
        <v>53</v>
      </c>
      <c r="H2250" s="130" t="s">
        <v>53</v>
      </c>
      <c r="I2250" s="130" t="s">
        <v>66</v>
      </c>
      <c r="J2250" s="130" t="s">
        <v>45</v>
      </c>
      <c r="K2250" s="130" t="s">
        <v>44</v>
      </c>
    </row>
    <row r="2251" spans="1:11" x14ac:dyDescent="0.35">
      <c r="A2251" s="130">
        <v>370</v>
      </c>
      <c r="B2251" s="130">
        <v>37</v>
      </c>
      <c r="C2251" s="130" t="s">
        <v>100</v>
      </c>
      <c r="D2251" s="130">
        <v>12511</v>
      </c>
      <c r="E2251" s="130" t="s">
        <v>224</v>
      </c>
      <c r="F2251" s="130">
        <v>0.223060838575948</v>
      </c>
      <c r="G2251" s="130" t="s">
        <v>53</v>
      </c>
      <c r="H2251" s="130" t="s">
        <v>53</v>
      </c>
      <c r="I2251" s="130" t="s">
        <v>66</v>
      </c>
      <c r="J2251" s="130" t="s">
        <v>45</v>
      </c>
      <c r="K2251" s="130" t="s">
        <v>44</v>
      </c>
    </row>
    <row r="2252" spans="1:11" x14ac:dyDescent="0.35">
      <c r="A2252" s="130">
        <v>375</v>
      </c>
      <c r="B2252" s="130">
        <v>37</v>
      </c>
      <c r="C2252" s="130" t="s">
        <v>100</v>
      </c>
      <c r="D2252" s="130">
        <v>12458</v>
      </c>
      <c r="E2252" s="130" t="s">
        <v>224</v>
      </c>
      <c r="F2252" s="130">
        <v>0.223060838575948</v>
      </c>
      <c r="G2252" s="130" t="s">
        <v>53</v>
      </c>
      <c r="H2252" s="130" t="s">
        <v>53</v>
      </c>
      <c r="I2252" s="130" t="s">
        <v>66</v>
      </c>
      <c r="J2252" s="130" t="s">
        <v>45</v>
      </c>
      <c r="K2252" s="130" t="s">
        <v>44</v>
      </c>
    </row>
    <row r="2253" spans="1:11" x14ac:dyDescent="0.35">
      <c r="A2253" s="130">
        <v>380</v>
      </c>
      <c r="B2253" s="130">
        <v>37</v>
      </c>
      <c r="C2253" s="130" t="s">
        <v>100</v>
      </c>
      <c r="D2253" s="130">
        <v>12485</v>
      </c>
      <c r="E2253" s="130" t="s">
        <v>224</v>
      </c>
      <c r="F2253" s="130">
        <v>0.223060838575948</v>
      </c>
      <c r="G2253" s="130" t="s">
        <v>53</v>
      </c>
      <c r="H2253" s="130" t="s">
        <v>53</v>
      </c>
      <c r="I2253" s="130" t="s">
        <v>66</v>
      </c>
      <c r="J2253" s="130" t="s">
        <v>45</v>
      </c>
      <c r="K2253" s="130" t="s">
        <v>44</v>
      </c>
    </row>
    <row r="2254" spans="1:11" x14ac:dyDescent="0.35">
      <c r="A2254" s="130">
        <v>385</v>
      </c>
      <c r="B2254" s="130">
        <v>37</v>
      </c>
      <c r="C2254" s="130" t="s">
        <v>100</v>
      </c>
      <c r="D2254" s="130">
        <v>12619</v>
      </c>
      <c r="E2254" s="130" t="s">
        <v>224</v>
      </c>
      <c r="F2254" s="130">
        <v>0.223060838575948</v>
      </c>
      <c r="G2254" s="130" t="s">
        <v>53</v>
      </c>
      <c r="H2254" s="130" t="s">
        <v>53</v>
      </c>
      <c r="I2254" s="130" t="s">
        <v>66</v>
      </c>
      <c r="J2254" s="130" t="s">
        <v>45</v>
      </c>
      <c r="K2254" s="130" t="s">
        <v>44</v>
      </c>
    </row>
    <row r="2255" spans="1:11" x14ac:dyDescent="0.35">
      <c r="A2255" s="130">
        <v>390</v>
      </c>
      <c r="B2255" s="130">
        <v>37</v>
      </c>
      <c r="C2255" s="130" t="s">
        <v>100</v>
      </c>
      <c r="D2255" s="130">
        <v>12469</v>
      </c>
      <c r="E2255" s="130" t="s">
        <v>224</v>
      </c>
      <c r="F2255" s="130">
        <v>0.223060838575948</v>
      </c>
      <c r="G2255" s="130" t="s">
        <v>53</v>
      </c>
      <c r="H2255" s="130" t="s">
        <v>53</v>
      </c>
      <c r="I2255" s="130" t="s">
        <v>66</v>
      </c>
      <c r="J2255" s="130" t="s">
        <v>45</v>
      </c>
      <c r="K2255" s="130" t="s">
        <v>44</v>
      </c>
    </row>
    <row r="2256" spans="1:11" x14ac:dyDescent="0.35">
      <c r="A2256" s="130">
        <v>395</v>
      </c>
      <c r="B2256" s="130">
        <v>37</v>
      </c>
      <c r="C2256" s="130" t="s">
        <v>100</v>
      </c>
      <c r="D2256" s="130">
        <v>12525</v>
      </c>
      <c r="E2256" s="130" t="s">
        <v>224</v>
      </c>
      <c r="F2256" s="130">
        <v>0.223060838575948</v>
      </c>
      <c r="G2256" s="130" t="s">
        <v>53</v>
      </c>
      <c r="H2256" s="130" t="s">
        <v>53</v>
      </c>
      <c r="I2256" s="130" t="s">
        <v>66</v>
      </c>
      <c r="J2256" s="130" t="s">
        <v>45</v>
      </c>
      <c r="K2256" s="130" t="s">
        <v>44</v>
      </c>
    </row>
    <row r="2257" spans="1:11" x14ac:dyDescent="0.35">
      <c r="A2257" s="130">
        <v>400</v>
      </c>
      <c r="B2257" s="130">
        <v>37</v>
      </c>
      <c r="C2257" s="130" t="s">
        <v>100</v>
      </c>
      <c r="D2257" s="130">
        <v>12442</v>
      </c>
      <c r="E2257" s="130" t="s">
        <v>224</v>
      </c>
      <c r="F2257" s="130">
        <v>0.223060838575948</v>
      </c>
      <c r="G2257" s="130" t="s">
        <v>53</v>
      </c>
      <c r="H2257" s="130" t="s">
        <v>53</v>
      </c>
      <c r="I2257" s="130" t="s">
        <v>66</v>
      </c>
      <c r="J2257" s="130" t="s">
        <v>45</v>
      </c>
      <c r="K2257" s="130" t="s">
        <v>44</v>
      </c>
    </row>
    <row r="2258" spans="1:11" x14ac:dyDescent="0.35">
      <c r="A2258" s="130">
        <v>405</v>
      </c>
      <c r="B2258" s="130">
        <v>37</v>
      </c>
      <c r="C2258" s="130" t="s">
        <v>100</v>
      </c>
      <c r="D2258" s="130">
        <v>12546</v>
      </c>
      <c r="E2258" s="130" t="s">
        <v>224</v>
      </c>
      <c r="F2258" s="130">
        <v>0.223060838575948</v>
      </c>
      <c r="G2258" s="130" t="s">
        <v>53</v>
      </c>
      <c r="H2258" s="130" t="s">
        <v>53</v>
      </c>
      <c r="I2258" s="130" t="s">
        <v>66</v>
      </c>
      <c r="J2258" s="130" t="s">
        <v>45</v>
      </c>
      <c r="K2258" s="130" t="s">
        <v>44</v>
      </c>
    </row>
    <row r="2259" spans="1:11" x14ac:dyDescent="0.35">
      <c r="A2259" s="130">
        <v>410</v>
      </c>
      <c r="B2259" s="130">
        <v>37</v>
      </c>
      <c r="C2259" s="130" t="s">
        <v>100</v>
      </c>
      <c r="D2259" s="130">
        <v>12514</v>
      </c>
      <c r="E2259" s="130" t="s">
        <v>224</v>
      </c>
      <c r="F2259" s="130">
        <v>0.223060838575948</v>
      </c>
      <c r="G2259" s="130" t="s">
        <v>53</v>
      </c>
      <c r="H2259" s="130" t="s">
        <v>53</v>
      </c>
      <c r="I2259" s="130" t="s">
        <v>66</v>
      </c>
      <c r="J2259" s="130" t="s">
        <v>45</v>
      </c>
      <c r="K2259" s="130" t="s">
        <v>44</v>
      </c>
    </row>
    <row r="2260" spans="1:11" x14ac:dyDescent="0.35">
      <c r="A2260" s="130">
        <v>415</v>
      </c>
      <c r="B2260" s="130">
        <v>37</v>
      </c>
      <c r="C2260" s="130" t="s">
        <v>100</v>
      </c>
      <c r="D2260" s="130">
        <v>12329</v>
      </c>
      <c r="E2260" s="130" t="s">
        <v>224</v>
      </c>
      <c r="F2260" s="130">
        <v>0.223060838575948</v>
      </c>
      <c r="G2260" s="130" t="s">
        <v>53</v>
      </c>
      <c r="H2260" s="130" t="s">
        <v>53</v>
      </c>
      <c r="I2260" s="130" t="s">
        <v>66</v>
      </c>
      <c r="J2260" s="130" t="s">
        <v>45</v>
      </c>
      <c r="K2260" s="130" t="s">
        <v>44</v>
      </c>
    </row>
    <row r="2261" spans="1:11" x14ac:dyDescent="0.35">
      <c r="A2261" s="130">
        <v>420</v>
      </c>
      <c r="B2261" s="130">
        <v>37</v>
      </c>
      <c r="C2261" s="130" t="s">
        <v>100</v>
      </c>
      <c r="D2261" s="130">
        <v>12527</v>
      </c>
      <c r="E2261" s="130" t="s">
        <v>224</v>
      </c>
      <c r="F2261" s="130">
        <v>0.223060838575948</v>
      </c>
      <c r="G2261" s="130" t="s">
        <v>53</v>
      </c>
      <c r="H2261" s="130" t="s">
        <v>53</v>
      </c>
      <c r="I2261" s="130" t="s">
        <v>66</v>
      </c>
      <c r="J2261" s="130" t="s">
        <v>45</v>
      </c>
      <c r="K2261" s="130" t="s">
        <v>44</v>
      </c>
    </row>
    <row r="2262" spans="1:11" x14ac:dyDescent="0.35">
      <c r="A2262" s="130">
        <v>425</v>
      </c>
      <c r="B2262" s="130">
        <v>37</v>
      </c>
      <c r="C2262" s="130" t="s">
        <v>100</v>
      </c>
      <c r="D2262" s="130">
        <v>12431</v>
      </c>
      <c r="E2262" s="130" t="s">
        <v>224</v>
      </c>
      <c r="F2262" s="130">
        <v>0.223060838575948</v>
      </c>
      <c r="G2262" s="130" t="s">
        <v>53</v>
      </c>
      <c r="H2262" s="130" t="s">
        <v>53</v>
      </c>
      <c r="I2262" s="130" t="s">
        <v>66</v>
      </c>
      <c r="J2262" s="130" t="s">
        <v>45</v>
      </c>
      <c r="K2262" s="130" t="s">
        <v>44</v>
      </c>
    </row>
    <row r="2263" spans="1:11" x14ac:dyDescent="0.35">
      <c r="A2263" s="130">
        <v>430</v>
      </c>
      <c r="B2263" s="130">
        <v>37</v>
      </c>
      <c r="C2263" s="130" t="s">
        <v>100</v>
      </c>
      <c r="D2263" s="130">
        <v>12479</v>
      </c>
      <c r="E2263" s="130" t="s">
        <v>224</v>
      </c>
      <c r="F2263" s="130">
        <v>0.223060838575948</v>
      </c>
      <c r="G2263" s="130" t="s">
        <v>53</v>
      </c>
      <c r="H2263" s="130" t="s">
        <v>53</v>
      </c>
      <c r="I2263" s="130" t="s">
        <v>66</v>
      </c>
      <c r="J2263" s="130" t="s">
        <v>45</v>
      </c>
      <c r="K2263" s="130" t="s">
        <v>44</v>
      </c>
    </row>
    <row r="2264" spans="1:11" x14ac:dyDescent="0.35">
      <c r="A2264" s="130">
        <v>435</v>
      </c>
      <c r="B2264" s="130">
        <v>37.1</v>
      </c>
      <c r="C2264" s="130" t="s">
        <v>100</v>
      </c>
      <c r="D2264" s="130">
        <v>12469</v>
      </c>
      <c r="E2264" s="130" t="s">
        <v>224</v>
      </c>
      <c r="F2264" s="130">
        <v>0.223060838575948</v>
      </c>
      <c r="G2264" s="130" t="s">
        <v>53</v>
      </c>
      <c r="H2264" s="130" t="s">
        <v>53</v>
      </c>
      <c r="I2264" s="130" t="s">
        <v>66</v>
      </c>
      <c r="J2264" s="130" t="s">
        <v>45</v>
      </c>
      <c r="K2264" s="130" t="s">
        <v>44</v>
      </c>
    </row>
    <row r="2265" spans="1:11" x14ac:dyDescent="0.35">
      <c r="A2265" s="130">
        <v>440</v>
      </c>
      <c r="B2265" s="130">
        <v>37</v>
      </c>
      <c r="C2265" s="130" t="s">
        <v>100</v>
      </c>
      <c r="D2265" s="130">
        <v>12342</v>
      </c>
      <c r="E2265" s="130" t="s">
        <v>224</v>
      </c>
      <c r="F2265" s="130">
        <v>0.223060838575948</v>
      </c>
      <c r="G2265" s="130" t="s">
        <v>53</v>
      </c>
      <c r="H2265" s="130" t="s">
        <v>53</v>
      </c>
      <c r="I2265" s="130" t="s">
        <v>66</v>
      </c>
      <c r="J2265" s="130" t="s">
        <v>45</v>
      </c>
      <c r="K2265" s="130" t="s">
        <v>44</v>
      </c>
    </row>
    <row r="2266" spans="1:11" x14ac:dyDescent="0.35">
      <c r="A2266" s="130">
        <v>445</v>
      </c>
      <c r="B2266" s="130">
        <v>37</v>
      </c>
      <c r="C2266" s="130" t="s">
        <v>100</v>
      </c>
      <c r="D2266" s="130">
        <v>12465</v>
      </c>
      <c r="E2266" s="130" t="s">
        <v>224</v>
      </c>
      <c r="F2266" s="130">
        <v>0.223060838575948</v>
      </c>
      <c r="G2266" s="130" t="s">
        <v>53</v>
      </c>
      <c r="H2266" s="130" t="s">
        <v>53</v>
      </c>
      <c r="I2266" s="130" t="s">
        <v>66</v>
      </c>
      <c r="J2266" s="130" t="s">
        <v>45</v>
      </c>
      <c r="K2266" s="130" t="s">
        <v>44</v>
      </c>
    </row>
    <row r="2267" spans="1:11" x14ac:dyDescent="0.35">
      <c r="A2267" s="130">
        <v>450</v>
      </c>
      <c r="B2267" s="130">
        <v>37</v>
      </c>
      <c r="C2267" s="130" t="s">
        <v>100</v>
      </c>
      <c r="D2267" s="130">
        <v>12392</v>
      </c>
      <c r="E2267" s="130" t="s">
        <v>224</v>
      </c>
      <c r="F2267" s="130">
        <v>0.223060838575948</v>
      </c>
      <c r="G2267" s="130" t="s">
        <v>53</v>
      </c>
      <c r="H2267" s="130" t="s">
        <v>53</v>
      </c>
      <c r="I2267" s="130" t="s">
        <v>66</v>
      </c>
      <c r="J2267" s="130" t="s">
        <v>45</v>
      </c>
      <c r="K2267" s="130" t="s">
        <v>44</v>
      </c>
    </row>
    <row r="2268" spans="1:11" x14ac:dyDescent="0.35">
      <c r="A2268" s="130">
        <v>455</v>
      </c>
      <c r="B2268" s="130">
        <v>37</v>
      </c>
      <c r="C2268" s="130" t="s">
        <v>100</v>
      </c>
      <c r="D2268" s="130">
        <v>12546</v>
      </c>
      <c r="E2268" s="130" t="s">
        <v>224</v>
      </c>
      <c r="F2268" s="130">
        <v>0.223060838575948</v>
      </c>
      <c r="G2268" s="130" t="s">
        <v>53</v>
      </c>
      <c r="H2268" s="130" t="s">
        <v>53</v>
      </c>
      <c r="I2268" s="130" t="s">
        <v>66</v>
      </c>
      <c r="J2268" s="130" t="s">
        <v>45</v>
      </c>
      <c r="K2268" s="130" t="s">
        <v>44</v>
      </c>
    </row>
    <row r="2269" spans="1:11" x14ac:dyDescent="0.35">
      <c r="A2269" s="130">
        <v>460</v>
      </c>
      <c r="B2269" s="130">
        <v>37</v>
      </c>
      <c r="C2269" s="130" t="s">
        <v>100</v>
      </c>
      <c r="D2269" s="130">
        <v>12490</v>
      </c>
      <c r="E2269" s="130" t="s">
        <v>224</v>
      </c>
      <c r="F2269" s="130">
        <v>0.223060838575948</v>
      </c>
      <c r="G2269" s="130" t="s">
        <v>53</v>
      </c>
      <c r="H2269" s="130" t="s">
        <v>53</v>
      </c>
      <c r="I2269" s="130" t="s">
        <v>66</v>
      </c>
      <c r="J2269" s="130" t="s">
        <v>45</v>
      </c>
      <c r="K2269" s="130" t="s">
        <v>44</v>
      </c>
    </row>
    <row r="2270" spans="1:11" x14ac:dyDescent="0.35">
      <c r="A2270" s="130">
        <v>465</v>
      </c>
      <c r="B2270" s="130">
        <v>37</v>
      </c>
      <c r="C2270" s="130" t="s">
        <v>100</v>
      </c>
      <c r="D2270" s="130">
        <v>12576</v>
      </c>
      <c r="E2270" s="130" t="s">
        <v>224</v>
      </c>
      <c r="F2270" s="130">
        <v>0.223060838575948</v>
      </c>
      <c r="G2270" s="130" t="s">
        <v>53</v>
      </c>
      <c r="H2270" s="130" t="s">
        <v>53</v>
      </c>
      <c r="I2270" s="130" t="s">
        <v>66</v>
      </c>
      <c r="J2270" s="130" t="s">
        <v>45</v>
      </c>
      <c r="K2270" s="130" t="s">
        <v>44</v>
      </c>
    </row>
    <row r="2271" spans="1:11" x14ac:dyDescent="0.35">
      <c r="A2271" s="130">
        <v>470</v>
      </c>
      <c r="B2271" s="130">
        <v>37</v>
      </c>
      <c r="C2271" s="130" t="s">
        <v>100</v>
      </c>
      <c r="D2271" s="130">
        <v>12499</v>
      </c>
      <c r="E2271" s="130" t="s">
        <v>224</v>
      </c>
      <c r="F2271" s="130">
        <v>0.223060838575948</v>
      </c>
      <c r="G2271" s="130" t="s">
        <v>53</v>
      </c>
      <c r="H2271" s="130" t="s">
        <v>53</v>
      </c>
      <c r="I2271" s="130" t="s">
        <v>66</v>
      </c>
      <c r="J2271" s="130" t="s">
        <v>45</v>
      </c>
      <c r="K2271" s="130" t="s">
        <v>44</v>
      </c>
    </row>
    <row r="2272" spans="1:11" x14ac:dyDescent="0.35">
      <c r="A2272" s="130">
        <v>475</v>
      </c>
      <c r="B2272" s="130">
        <v>37</v>
      </c>
      <c r="C2272" s="130" t="s">
        <v>100</v>
      </c>
      <c r="D2272" s="130">
        <v>12364</v>
      </c>
      <c r="E2272" s="130" t="s">
        <v>224</v>
      </c>
      <c r="F2272" s="130">
        <v>0.223060838575948</v>
      </c>
      <c r="G2272" s="130" t="s">
        <v>53</v>
      </c>
      <c r="H2272" s="130" t="s">
        <v>53</v>
      </c>
      <c r="I2272" s="130" t="s">
        <v>66</v>
      </c>
      <c r="J2272" s="130" t="s">
        <v>45</v>
      </c>
      <c r="K2272" s="130" t="s">
        <v>44</v>
      </c>
    </row>
    <row r="2273" spans="1:11" x14ac:dyDescent="0.35">
      <c r="A2273" s="130">
        <v>480</v>
      </c>
      <c r="B2273" s="130">
        <v>37</v>
      </c>
      <c r="C2273" s="130" t="s">
        <v>100</v>
      </c>
      <c r="D2273" s="130">
        <v>12586</v>
      </c>
      <c r="E2273" s="130" t="s">
        <v>224</v>
      </c>
      <c r="F2273" s="130">
        <v>0.223060838575948</v>
      </c>
      <c r="G2273" s="130" t="s">
        <v>53</v>
      </c>
      <c r="H2273" s="130" t="s">
        <v>53</v>
      </c>
      <c r="I2273" s="130" t="s">
        <v>66</v>
      </c>
      <c r="J2273" s="130" t="s">
        <v>45</v>
      </c>
      <c r="K2273" s="130" t="s">
        <v>44</v>
      </c>
    </row>
    <row r="2274" spans="1:11" x14ac:dyDescent="0.35">
      <c r="A2274" s="130">
        <v>485</v>
      </c>
      <c r="B2274" s="130">
        <v>37</v>
      </c>
      <c r="C2274" s="130" t="s">
        <v>100</v>
      </c>
      <c r="D2274" s="130">
        <v>12405</v>
      </c>
      <c r="E2274" s="130" t="s">
        <v>224</v>
      </c>
      <c r="F2274" s="130">
        <v>0.223060838575948</v>
      </c>
      <c r="G2274" s="130" t="s">
        <v>53</v>
      </c>
      <c r="H2274" s="130" t="s">
        <v>53</v>
      </c>
      <c r="I2274" s="130" t="s">
        <v>66</v>
      </c>
      <c r="J2274" s="130" t="s">
        <v>45</v>
      </c>
      <c r="K2274" s="130" t="s">
        <v>44</v>
      </c>
    </row>
    <row r="2275" spans="1:11" x14ac:dyDescent="0.35">
      <c r="A2275" s="130">
        <v>490</v>
      </c>
      <c r="B2275" s="130">
        <v>37</v>
      </c>
      <c r="C2275" s="130" t="s">
        <v>100</v>
      </c>
      <c r="D2275" s="130">
        <v>12480</v>
      </c>
      <c r="E2275" s="130" t="s">
        <v>224</v>
      </c>
      <c r="F2275" s="130">
        <v>0.223060838575948</v>
      </c>
      <c r="G2275" s="130" t="s">
        <v>53</v>
      </c>
      <c r="H2275" s="130" t="s">
        <v>53</v>
      </c>
      <c r="I2275" s="130" t="s">
        <v>66</v>
      </c>
      <c r="J2275" s="130" t="s">
        <v>45</v>
      </c>
      <c r="K2275" s="130" t="s">
        <v>44</v>
      </c>
    </row>
    <row r="2276" spans="1:11" x14ac:dyDescent="0.35">
      <c r="A2276" s="130">
        <v>495</v>
      </c>
      <c r="B2276" s="130">
        <v>37</v>
      </c>
      <c r="C2276" s="130" t="s">
        <v>100</v>
      </c>
      <c r="D2276" s="130">
        <v>12415</v>
      </c>
      <c r="E2276" s="130" t="s">
        <v>224</v>
      </c>
      <c r="F2276" s="130">
        <v>0.223060838575948</v>
      </c>
      <c r="G2276" s="130" t="s">
        <v>53</v>
      </c>
      <c r="H2276" s="130" t="s">
        <v>53</v>
      </c>
      <c r="I2276" s="130" t="s">
        <v>66</v>
      </c>
      <c r="J2276" s="130" t="s">
        <v>45</v>
      </c>
      <c r="K2276" s="130" t="s">
        <v>44</v>
      </c>
    </row>
    <row r="2277" spans="1:11" x14ac:dyDescent="0.35">
      <c r="A2277" s="130">
        <v>500</v>
      </c>
      <c r="B2277" s="130">
        <v>37</v>
      </c>
      <c r="C2277" s="130" t="s">
        <v>100</v>
      </c>
      <c r="D2277" s="130">
        <v>12562</v>
      </c>
      <c r="E2277" s="130" t="s">
        <v>224</v>
      </c>
      <c r="F2277" s="130">
        <v>0.223060838575948</v>
      </c>
      <c r="G2277" s="130" t="s">
        <v>53</v>
      </c>
      <c r="H2277" s="130" t="s">
        <v>53</v>
      </c>
      <c r="I2277" s="130" t="s">
        <v>66</v>
      </c>
      <c r="J2277" s="130" t="s">
        <v>45</v>
      </c>
      <c r="K2277" s="130" t="s">
        <v>44</v>
      </c>
    </row>
    <row r="2278" spans="1:11" x14ac:dyDescent="0.35">
      <c r="A2278" s="130">
        <v>505</v>
      </c>
      <c r="B2278" s="130">
        <v>37</v>
      </c>
      <c r="C2278" s="130" t="s">
        <v>100</v>
      </c>
      <c r="D2278" s="130">
        <v>12502</v>
      </c>
      <c r="E2278" s="130" t="s">
        <v>224</v>
      </c>
      <c r="F2278" s="130">
        <v>0.223060838575948</v>
      </c>
      <c r="G2278" s="130" t="s">
        <v>53</v>
      </c>
      <c r="H2278" s="130" t="s">
        <v>53</v>
      </c>
      <c r="I2278" s="130" t="s">
        <v>66</v>
      </c>
      <c r="J2278" s="130" t="s">
        <v>45</v>
      </c>
      <c r="K2278" s="130" t="s">
        <v>44</v>
      </c>
    </row>
    <row r="2279" spans="1:11" x14ac:dyDescent="0.35">
      <c r="A2279" s="130">
        <v>510</v>
      </c>
      <c r="B2279" s="130">
        <v>37</v>
      </c>
      <c r="C2279" s="130" t="s">
        <v>100</v>
      </c>
      <c r="D2279" s="130">
        <v>12551</v>
      </c>
      <c r="E2279" s="130" t="s">
        <v>224</v>
      </c>
      <c r="F2279" s="130">
        <v>0.223060838575948</v>
      </c>
      <c r="G2279" s="130" t="s">
        <v>53</v>
      </c>
      <c r="H2279" s="130" t="s">
        <v>53</v>
      </c>
      <c r="I2279" s="130" t="s">
        <v>66</v>
      </c>
      <c r="J2279" s="130" t="s">
        <v>45</v>
      </c>
      <c r="K2279" s="130" t="s">
        <v>44</v>
      </c>
    </row>
    <row r="2280" spans="1:11" x14ac:dyDescent="0.35">
      <c r="A2280" s="130">
        <v>515</v>
      </c>
      <c r="B2280" s="130">
        <v>37</v>
      </c>
      <c r="C2280" s="130" t="s">
        <v>100</v>
      </c>
      <c r="D2280" s="130">
        <v>12400</v>
      </c>
      <c r="E2280" s="130" t="s">
        <v>224</v>
      </c>
      <c r="F2280" s="130">
        <v>0.223060838575948</v>
      </c>
      <c r="G2280" s="130" t="s">
        <v>53</v>
      </c>
      <c r="H2280" s="130" t="s">
        <v>53</v>
      </c>
      <c r="I2280" s="130" t="s">
        <v>66</v>
      </c>
      <c r="J2280" s="130" t="s">
        <v>45</v>
      </c>
      <c r="K2280" s="130" t="s">
        <v>44</v>
      </c>
    </row>
    <row r="2281" spans="1:11" x14ac:dyDescent="0.35">
      <c r="A2281" s="130">
        <v>520</v>
      </c>
      <c r="B2281" s="130">
        <v>37</v>
      </c>
      <c r="C2281" s="130" t="s">
        <v>100</v>
      </c>
      <c r="D2281" s="130">
        <v>12469</v>
      </c>
      <c r="E2281" s="130" t="s">
        <v>224</v>
      </c>
      <c r="F2281" s="130">
        <v>0.223060838575948</v>
      </c>
      <c r="G2281" s="130" t="s">
        <v>53</v>
      </c>
      <c r="H2281" s="130" t="s">
        <v>53</v>
      </c>
      <c r="I2281" s="130" t="s">
        <v>66</v>
      </c>
      <c r="J2281" s="130" t="s">
        <v>45</v>
      </c>
      <c r="K2281" s="130" t="s">
        <v>44</v>
      </c>
    </row>
    <row r="2282" spans="1:11" x14ac:dyDescent="0.35">
      <c r="A2282" s="130">
        <v>525</v>
      </c>
      <c r="B2282" s="130">
        <v>37</v>
      </c>
      <c r="C2282" s="130" t="s">
        <v>100</v>
      </c>
      <c r="D2282" s="130">
        <v>12443</v>
      </c>
      <c r="E2282" s="130" t="s">
        <v>224</v>
      </c>
      <c r="F2282" s="130">
        <v>0.223060838575948</v>
      </c>
      <c r="G2282" s="130" t="s">
        <v>53</v>
      </c>
      <c r="H2282" s="130" t="s">
        <v>53</v>
      </c>
      <c r="I2282" s="130" t="s">
        <v>66</v>
      </c>
      <c r="J2282" s="130" t="s">
        <v>45</v>
      </c>
      <c r="K2282" s="130" t="s">
        <v>44</v>
      </c>
    </row>
    <row r="2283" spans="1:11" x14ac:dyDescent="0.35">
      <c r="A2283" s="130">
        <v>530</v>
      </c>
      <c r="B2283" s="130">
        <v>37</v>
      </c>
      <c r="C2283" s="130" t="s">
        <v>100</v>
      </c>
      <c r="D2283" s="130">
        <v>12463</v>
      </c>
      <c r="E2283" s="130" t="s">
        <v>224</v>
      </c>
      <c r="F2283" s="130">
        <v>0.223060838575948</v>
      </c>
      <c r="G2283" s="130" t="s">
        <v>53</v>
      </c>
      <c r="H2283" s="130" t="s">
        <v>53</v>
      </c>
      <c r="I2283" s="130" t="s">
        <v>66</v>
      </c>
      <c r="J2283" s="130" t="s">
        <v>45</v>
      </c>
      <c r="K2283" s="130" t="s">
        <v>44</v>
      </c>
    </row>
    <row r="2284" spans="1:11" x14ac:dyDescent="0.35">
      <c r="A2284" s="130">
        <v>535</v>
      </c>
      <c r="B2284" s="130">
        <v>37</v>
      </c>
      <c r="C2284" s="130" t="s">
        <v>100</v>
      </c>
      <c r="D2284" s="130">
        <v>12524</v>
      </c>
      <c r="E2284" s="130" t="s">
        <v>224</v>
      </c>
      <c r="F2284" s="130">
        <v>0.223060838575948</v>
      </c>
      <c r="G2284" s="130" t="s">
        <v>53</v>
      </c>
      <c r="H2284" s="130" t="s">
        <v>53</v>
      </c>
      <c r="I2284" s="130" t="s">
        <v>66</v>
      </c>
      <c r="J2284" s="130" t="s">
        <v>45</v>
      </c>
      <c r="K2284" s="130" t="s">
        <v>44</v>
      </c>
    </row>
    <row r="2285" spans="1:11" x14ac:dyDescent="0.35">
      <c r="A2285" s="130">
        <v>540</v>
      </c>
      <c r="B2285" s="130">
        <v>37</v>
      </c>
      <c r="C2285" s="130" t="s">
        <v>100</v>
      </c>
      <c r="D2285" s="130">
        <v>12531</v>
      </c>
      <c r="E2285" s="130" t="s">
        <v>224</v>
      </c>
      <c r="F2285" s="130">
        <v>0.223060838575948</v>
      </c>
      <c r="G2285" s="130" t="s">
        <v>53</v>
      </c>
      <c r="H2285" s="130" t="s">
        <v>53</v>
      </c>
      <c r="I2285" s="130" t="s">
        <v>66</v>
      </c>
      <c r="J2285" s="130" t="s">
        <v>45</v>
      </c>
      <c r="K2285" s="130" t="s">
        <v>44</v>
      </c>
    </row>
    <row r="2286" spans="1:11" x14ac:dyDescent="0.35">
      <c r="A2286" s="130">
        <v>545</v>
      </c>
      <c r="B2286" s="130">
        <v>37</v>
      </c>
      <c r="C2286" s="130" t="s">
        <v>100</v>
      </c>
      <c r="D2286" s="130">
        <v>12464</v>
      </c>
      <c r="E2286" s="130" t="s">
        <v>224</v>
      </c>
      <c r="F2286" s="130">
        <v>0.223060838575948</v>
      </c>
      <c r="G2286" s="130" t="s">
        <v>53</v>
      </c>
      <c r="H2286" s="130" t="s">
        <v>53</v>
      </c>
      <c r="I2286" s="130" t="s">
        <v>66</v>
      </c>
      <c r="J2286" s="130" t="s">
        <v>45</v>
      </c>
      <c r="K2286" s="130" t="s">
        <v>44</v>
      </c>
    </row>
    <row r="2287" spans="1:11" x14ac:dyDescent="0.35">
      <c r="A2287" s="130">
        <v>550</v>
      </c>
      <c r="B2287" s="130">
        <v>37</v>
      </c>
      <c r="C2287" s="130" t="s">
        <v>100</v>
      </c>
      <c r="D2287" s="130">
        <v>12413</v>
      </c>
      <c r="E2287" s="130" t="s">
        <v>224</v>
      </c>
      <c r="F2287" s="130">
        <v>0.223060838575948</v>
      </c>
      <c r="G2287" s="130" t="s">
        <v>53</v>
      </c>
      <c r="H2287" s="130" t="s">
        <v>53</v>
      </c>
      <c r="I2287" s="130" t="s">
        <v>66</v>
      </c>
      <c r="J2287" s="130" t="s">
        <v>45</v>
      </c>
      <c r="K2287" s="130" t="s">
        <v>44</v>
      </c>
    </row>
    <row r="2288" spans="1:11" x14ac:dyDescent="0.35">
      <c r="A2288" s="130">
        <v>555</v>
      </c>
      <c r="B2288" s="130">
        <v>37</v>
      </c>
      <c r="C2288" s="130" t="s">
        <v>100</v>
      </c>
      <c r="D2288" s="130">
        <v>12220</v>
      </c>
      <c r="E2288" s="130" t="s">
        <v>224</v>
      </c>
      <c r="F2288" s="130">
        <v>0.223060838575948</v>
      </c>
      <c r="G2288" s="130" t="s">
        <v>53</v>
      </c>
      <c r="H2288" s="130" t="s">
        <v>53</v>
      </c>
      <c r="I2288" s="130" t="s">
        <v>66</v>
      </c>
      <c r="J2288" s="130" t="s">
        <v>45</v>
      </c>
      <c r="K2288" s="130" t="s">
        <v>44</v>
      </c>
    </row>
    <row r="2289" spans="1:11" x14ac:dyDescent="0.35">
      <c r="A2289" s="130">
        <v>560</v>
      </c>
      <c r="B2289" s="130">
        <v>37</v>
      </c>
      <c r="C2289" s="130" t="s">
        <v>100</v>
      </c>
      <c r="D2289" s="130">
        <v>12294</v>
      </c>
      <c r="E2289" s="130" t="s">
        <v>224</v>
      </c>
      <c r="F2289" s="130">
        <v>0.223060838575948</v>
      </c>
      <c r="G2289" s="130" t="s">
        <v>53</v>
      </c>
      <c r="H2289" s="130" t="s">
        <v>53</v>
      </c>
      <c r="I2289" s="130" t="s">
        <v>66</v>
      </c>
      <c r="J2289" s="130" t="s">
        <v>45</v>
      </c>
      <c r="K2289" s="130" t="s">
        <v>44</v>
      </c>
    </row>
    <row r="2290" spans="1:11" x14ac:dyDescent="0.35">
      <c r="A2290" s="130">
        <v>565</v>
      </c>
      <c r="B2290" s="130">
        <v>37</v>
      </c>
      <c r="C2290" s="130" t="s">
        <v>100</v>
      </c>
      <c r="D2290" s="130">
        <v>12395</v>
      </c>
      <c r="E2290" s="130" t="s">
        <v>224</v>
      </c>
      <c r="F2290" s="130">
        <v>0.223060838575948</v>
      </c>
      <c r="G2290" s="130" t="s">
        <v>53</v>
      </c>
      <c r="H2290" s="130" t="s">
        <v>53</v>
      </c>
      <c r="I2290" s="130" t="s">
        <v>66</v>
      </c>
      <c r="J2290" s="130" t="s">
        <v>45</v>
      </c>
      <c r="K2290" s="130" t="s">
        <v>44</v>
      </c>
    </row>
    <row r="2291" spans="1:11" x14ac:dyDescent="0.35">
      <c r="A2291" s="130">
        <v>570</v>
      </c>
      <c r="B2291" s="130">
        <v>37</v>
      </c>
      <c r="C2291" s="130" t="s">
        <v>100</v>
      </c>
      <c r="D2291" s="130">
        <v>12298</v>
      </c>
      <c r="E2291" s="130" t="s">
        <v>224</v>
      </c>
      <c r="F2291" s="130">
        <v>0.223060838575948</v>
      </c>
      <c r="G2291" s="130" t="s">
        <v>53</v>
      </c>
      <c r="H2291" s="130" t="s">
        <v>53</v>
      </c>
      <c r="I2291" s="130" t="s">
        <v>66</v>
      </c>
      <c r="J2291" s="130" t="s">
        <v>45</v>
      </c>
      <c r="K2291" s="130" t="s">
        <v>44</v>
      </c>
    </row>
    <row r="2292" spans="1:11" x14ac:dyDescent="0.35">
      <c r="A2292" s="130">
        <v>575</v>
      </c>
      <c r="B2292" s="130">
        <v>37</v>
      </c>
      <c r="C2292" s="130" t="s">
        <v>100</v>
      </c>
      <c r="D2292" s="130">
        <v>12331</v>
      </c>
      <c r="E2292" s="130" t="s">
        <v>224</v>
      </c>
      <c r="F2292" s="130">
        <v>0.223060838575948</v>
      </c>
      <c r="G2292" s="130" t="s">
        <v>53</v>
      </c>
      <c r="H2292" s="130" t="s">
        <v>53</v>
      </c>
      <c r="I2292" s="130" t="s">
        <v>66</v>
      </c>
      <c r="J2292" s="130" t="s">
        <v>45</v>
      </c>
      <c r="K2292" s="130" t="s">
        <v>44</v>
      </c>
    </row>
    <row r="2293" spans="1:11" x14ac:dyDescent="0.35">
      <c r="A2293" s="130">
        <v>580</v>
      </c>
      <c r="B2293" s="130">
        <v>37</v>
      </c>
      <c r="C2293" s="130" t="s">
        <v>100</v>
      </c>
      <c r="D2293" s="130">
        <v>12349</v>
      </c>
      <c r="E2293" s="130" t="s">
        <v>224</v>
      </c>
      <c r="F2293" s="130">
        <v>0.223060838575948</v>
      </c>
      <c r="G2293" s="130" t="s">
        <v>53</v>
      </c>
      <c r="H2293" s="130" t="s">
        <v>53</v>
      </c>
      <c r="I2293" s="130" t="s">
        <v>66</v>
      </c>
      <c r="J2293" s="130" t="s">
        <v>45</v>
      </c>
      <c r="K2293" s="130" t="s">
        <v>44</v>
      </c>
    </row>
    <row r="2294" spans="1:11" x14ac:dyDescent="0.35">
      <c r="A2294" s="130">
        <v>585</v>
      </c>
      <c r="B2294" s="130">
        <v>37</v>
      </c>
      <c r="C2294" s="130" t="s">
        <v>100</v>
      </c>
      <c r="D2294" s="130">
        <v>12449</v>
      </c>
      <c r="E2294" s="130" t="s">
        <v>224</v>
      </c>
      <c r="F2294" s="130">
        <v>0.223060838575948</v>
      </c>
      <c r="G2294" s="130" t="s">
        <v>53</v>
      </c>
      <c r="H2294" s="130" t="s">
        <v>53</v>
      </c>
      <c r="I2294" s="130" t="s">
        <v>66</v>
      </c>
      <c r="J2294" s="130" t="s">
        <v>45</v>
      </c>
      <c r="K2294" s="130" t="s">
        <v>44</v>
      </c>
    </row>
    <row r="2295" spans="1:11" x14ac:dyDescent="0.35">
      <c r="A2295" s="130">
        <v>590</v>
      </c>
      <c r="B2295" s="130">
        <v>37</v>
      </c>
      <c r="C2295" s="130" t="s">
        <v>100</v>
      </c>
      <c r="D2295" s="130">
        <v>12345</v>
      </c>
      <c r="E2295" s="130" t="s">
        <v>224</v>
      </c>
      <c r="F2295" s="130">
        <v>0.223060838575948</v>
      </c>
      <c r="G2295" s="130" t="s">
        <v>53</v>
      </c>
      <c r="H2295" s="130" t="s">
        <v>53</v>
      </c>
      <c r="I2295" s="130" t="s">
        <v>66</v>
      </c>
      <c r="J2295" s="130" t="s">
        <v>45</v>
      </c>
      <c r="K2295" s="130" t="s">
        <v>44</v>
      </c>
    </row>
    <row r="2296" spans="1:11" x14ac:dyDescent="0.35">
      <c r="A2296" s="130">
        <v>595</v>
      </c>
      <c r="B2296" s="130">
        <v>37</v>
      </c>
      <c r="C2296" s="130" t="s">
        <v>100</v>
      </c>
      <c r="D2296" s="130">
        <v>12382</v>
      </c>
      <c r="E2296" s="130" t="s">
        <v>224</v>
      </c>
      <c r="F2296" s="130">
        <v>0.223060838575948</v>
      </c>
      <c r="G2296" s="130" t="s">
        <v>53</v>
      </c>
      <c r="H2296" s="130" t="s">
        <v>53</v>
      </c>
      <c r="I2296" s="130" t="s">
        <v>66</v>
      </c>
      <c r="J2296" s="130" t="s">
        <v>45</v>
      </c>
      <c r="K2296" s="130" t="s">
        <v>44</v>
      </c>
    </row>
    <row r="2297" spans="1:11" x14ac:dyDescent="0.35">
      <c r="A2297" s="130">
        <v>600</v>
      </c>
      <c r="B2297" s="130">
        <v>37.1</v>
      </c>
      <c r="C2297" s="130" t="s">
        <v>100</v>
      </c>
      <c r="D2297" s="130">
        <v>12408</v>
      </c>
      <c r="E2297" s="130" t="s">
        <v>224</v>
      </c>
      <c r="F2297" s="130">
        <v>0.223060838575948</v>
      </c>
      <c r="G2297" s="130" t="s">
        <v>53</v>
      </c>
      <c r="H2297" s="130" t="s">
        <v>53</v>
      </c>
      <c r="I2297" s="130" t="s">
        <v>66</v>
      </c>
      <c r="J2297" s="130" t="s">
        <v>45</v>
      </c>
      <c r="K2297" s="130" t="s">
        <v>44</v>
      </c>
    </row>
    <row r="2298" spans="1:11" x14ac:dyDescent="0.35">
      <c r="A2298" s="130">
        <v>605</v>
      </c>
      <c r="B2298" s="130">
        <v>37</v>
      </c>
      <c r="C2298" s="130" t="s">
        <v>100</v>
      </c>
      <c r="D2298" s="130">
        <v>12369</v>
      </c>
      <c r="E2298" s="130" t="s">
        <v>224</v>
      </c>
      <c r="F2298" s="130">
        <v>0.223060838575948</v>
      </c>
      <c r="G2298" s="130" t="s">
        <v>53</v>
      </c>
      <c r="H2298" s="130" t="s">
        <v>53</v>
      </c>
      <c r="I2298" s="130" t="s">
        <v>66</v>
      </c>
      <c r="J2298" s="130" t="s">
        <v>45</v>
      </c>
      <c r="K2298" s="130" t="s">
        <v>44</v>
      </c>
    </row>
    <row r="2299" spans="1:11" x14ac:dyDescent="0.35">
      <c r="A2299" s="130">
        <v>610</v>
      </c>
      <c r="B2299" s="130">
        <v>37</v>
      </c>
      <c r="C2299" s="130" t="s">
        <v>100</v>
      </c>
      <c r="D2299" s="130">
        <v>12255</v>
      </c>
      <c r="E2299" s="130" t="s">
        <v>224</v>
      </c>
      <c r="F2299" s="130">
        <v>0.223060838575948</v>
      </c>
      <c r="G2299" s="130" t="s">
        <v>53</v>
      </c>
      <c r="H2299" s="130" t="s">
        <v>53</v>
      </c>
      <c r="I2299" s="130" t="s">
        <v>66</v>
      </c>
      <c r="J2299" s="130" t="s">
        <v>45</v>
      </c>
      <c r="K2299" s="130" t="s">
        <v>44</v>
      </c>
    </row>
    <row r="2300" spans="1:11" x14ac:dyDescent="0.35">
      <c r="A2300" s="130">
        <v>615</v>
      </c>
      <c r="B2300" s="130">
        <v>37</v>
      </c>
      <c r="C2300" s="130" t="s">
        <v>100</v>
      </c>
      <c r="D2300" s="130">
        <v>12350</v>
      </c>
      <c r="E2300" s="130" t="s">
        <v>224</v>
      </c>
      <c r="F2300" s="130">
        <v>0.223060838575948</v>
      </c>
      <c r="G2300" s="130" t="s">
        <v>53</v>
      </c>
      <c r="H2300" s="130" t="s">
        <v>53</v>
      </c>
      <c r="I2300" s="130" t="s">
        <v>66</v>
      </c>
      <c r="J2300" s="130" t="s">
        <v>45</v>
      </c>
      <c r="K2300" s="130" t="s">
        <v>44</v>
      </c>
    </row>
    <row r="2301" spans="1:11" x14ac:dyDescent="0.35">
      <c r="A2301" s="130">
        <v>620</v>
      </c>
      <c r="B2301" s="130">
        <v>37</v>
      </c>
      <c r="C2301" s="130" t="s">
        <v>100</v>
      </c>
      <c r="D2301" s="130">
        <v>12391</v>
      </c>
      <c r="E2301" s="130" t="s">
        <v>224</v>
      </c>
      <c r="F2301" s="130">
        <v>0.223060838575948</v>
      </c>
      <c r="G2301" s="130" t="s">
        <v>53</v>
      </c>
      <c r="H2301" s="130" t="s">
        <v>53</v>
      </c>
      <c r="I2301" s="130" t="s">
        <v>66</v>
      </c>
      <c r="J2301" s="130" t="s">
        <v>45</v>
      </c>
      <c r="K2301" s="130" t="s">
        <v>44</v>
      </c>
    </row>
    <row r="2302" spans="1:11" x14ac:dyDescent="0.35">
      <c r="A2302" s="130">
        <v>625</v>
      </c>
      <c r="B2302" s="130">
        <v>37</v>
      </c>
      <c r="C2302" s="130" t="s">
        <v>100</v>
      </c>
      <c r="D2302" s="130">
        <v>12455</v>
      </c>
      <c r="E2302" s="130" t="s">
        <v>224</v>
      </c>
      <c r="F2302" s="130">
        <v>0.223060838575948</v>
      </c>
      <c r="G2302" s="130" t="s">
        <v>53</v>
      </c>
      <c r="H2302" s="130" t="s">
        <v>53</v>
      </c>
      <c r="I2302" s="130" t="s">
        <v>66</v>
      </c>
      <c r="J2302" s="130" t="s">
        <v>45</v>
      </c>
      <c r="K2302" s="130" t="s">
        <v>44</v>
      </c>
    </row>
    <row r="2303" spans="1:11" x14ac:dyDescent="0.35">
      <c r="A2303" s="130">
        <v>630</v>
      </c>
      <c r="B2303" s="130">
        <v>37</v>
      </c>
      <c r="C2303" s="130" t="s">
        <v>100</v>
      </c>
      <c r="D2303" s="130">
        <v>12400</v>
      </c>
      <c r="E2303" s="130" t="s">
        <v>224</v>
      </c>
      <c r="F2303" s="130">
        <v>0.223060838575948</v>
      </c>
      <c r="G2303" s="130" t="s">
        <v>53</v>
      </c>
      <c r="H2303" s="130" t="s">
        <v>53</v>
      </c>
      <c r="I2303" s="130" t="s">
        <v>66</v>
      </c>
      <c r="J2303" s="130" t="s">
        <v>45</v>
      </c>
      <c r="K2303" s="130" t="s">
        <v>44</v>
      </c>
    </row>
    <row r="2304" spans="1:11" x14ac:dyDescent="0.35">
      <c r="A2304" s="130">
        <v>635</v>
      </c>
      <c r="B2304" s="130">
        <v>37</v>
      </c>
      <c r="C2304" s="130" t="s">
        <v>100</v>
      </c>
      <c r="D2304" s="130">
        <v>12366</v>
      </c>
      <c r="E2304" s="130" t="s">
        <v>224</v>
      </c>
      <c r="F2304" s="130">
        <v>0.223060838575948</v>
      </c>
      <c r="G2304" s="130" t="s">
        <v>53</v>
      </c>
      <c r="H2304" s="130" t="s">
        <v>53</v>
      </c>
      <c r="I2304" s="130" t="s">
        <v>66</v>
      </c>
      <c r="J2304" s="130" t="s">
        <v>45</v>
      </c>
      <c r="K2304" s="130" t="s">
        <v>44</v>
      </c>
    </row>
    <row r="2305" spans="1:11" x14ac:dyDescent="0.35">
      <c r="A2305" s="130">
        <v>640</v>
      </c>
      <c r="B2305" s="130">
        <v>37</v>
      </c>
      <c r="C2305" s="130" t="s">
        <v>100</v>
      </c>
      <c r="D2305" s="130">
        <v>12518</v>
      </c>
      <c r="E2305" s="130" t="s">
        <v>224</v>
      </c>
      <c r="F2305" s="130">
        <v>0.223060838575948</v>
      </c>
      <c r="G2305" s="130" t="s">
        <v>53</v>
      </c>
      <c r="H2305" s="130" t="s">
        <v>53</v>
      </c>
      <c r="I2305" s="130" t="s">
        <v>66</v>
      </c>
      <c r="J2305" s="130" t="s">
        <v>45</v>
      </c>
      <c r="K2305" s="130" t="s">
        <v>44</v>
      </c>
    </row>
    <row r="2306" spans="1:11" x14ac:dyDescent="0.35">
      <c r="A2306" s="130">
        <v>645</v>
      </c>
      <c r="B2306" s="130">
        <v>37</v>
      </c>
      <c r="C2306" s="130" t="s">
        <v>100</v>
      </c>
      <c r="D2306" s="130">
        <v>12386</v>
      </c>
      <c r="E2306" s="130" t="s">
        <v>224</v>
      </c>
      <c r="F2306" s="130">
        <v>0.223060838575948</v>
      </c>
      <c r="G2306" s="130" t="s">
        <v>53</v>
      </c>
      <c r="H2306" s="130" t="s">
        <v>53</v>
      </c>
      <c r="I2306" s="130" t="s">
        <v>66</v>
      </c>
      <c r="J2306" s="130" t="s">
        <v>45</v>
      </c>
      <c r="K2306" s="130" t="s">
        <v>44</v>
      </c>
    </row>
    <row r="2307" spans="1:11" x14ac:dyDescent="0.35">
      <c r="A2307" s="130">
        <v>650</v>
      </c>
      <c r="B2307" s="130">
        <v>37</v>
      </c>
      <c r="C2307" s="130" t="s">
        <v>100</v>
      </c>
      <c r="D2307" s="130">
        <v>12425</v>
      </c>
      <c r="E2307" s="130" t="s">
        <v>224</v>
      </c>
      <c r="F2307" s="130">
        <v>0.223060838575948</v>
      </c>
      <c r="G2307" s="130" t="s">
        <v>53</v>
      </c>
      <c r="H2307" s="130" t="s">
        <v>53</v>
      </c>
      <c r="I2307" s="130" t="s">
        <v>66</v>
      </c>
      <c r="J2307" s="130" t="s">
        <v>45</v>
      </c>
      <c r="K2307" s="130" t="s">
        <v>44</v>
      </c>
    </row>
    <row r="2308" spans="1:11" x14ac:dyDescent="0.35">
      <c r="A2308" s="130">
        <v>655</v>
      </c>
      <c r="B2308" s="130">
        <v>37</v>
      </c>
      <c r="C2308" s="130" t="s">
        <v>100</v>
      </c>
      <c r="D2308" s="130">
        <v>12510</v>
      </c>
      <c r="E2308" s="130" t="s">
        <v>224</v>
      </c>
      <c r="F2308" s="130">
        <v>0.223060838575948</v>
      </c>
      <c r="G2308" s="130" t="s">
        <v>53</v>
      </c>
      <c r="H2308" s="130" t="s">
        <v>53</v>
      </c>
      <c r="I2308" s="130" t="s">
        <v>66</v>
      </c>
      <c r="J2308" s="130" t="s">
        <v>45</v>
      </c>
      <c r="K2308" s="130" t="s">
        <v>44</v>
      </c>
    </row>
    <row r="2309" spans="1:11" x14ac:dyDescent="0.35">
      <c r="A2309" s="130">
        <v>660</v>
      </c>
      <c r="B2309" s="130">
        <v>37</v>
      </c>
      <c r="C2309" s="130" t="s">
        <v>100</v>
      </c>
      <c r="D2309" s="130">
        <v>12362</v>
      </c>
      <c r="E2309" s="130" t="s">
        <v>224</v>
      </c>
      <c r="F2309" s="130">
        <v>0.223060838575948</v>
      </c>
      <c r="G2309" s="130" t="s">
        <v>53</v>
      </c>
      <c r="H2309" s="130" t="s">
        <v>53</v>
      </c>
      <c r="I2309" s="130" t="s">
        <v>66</v>
      </c>
      <c r="J2309" s="130" t="s">
        <v>45</v>
      </c>
      <c r="K2309" s="130" t="s">
        <v>44</v>
      </c>
    </row>
    <row r="2310" spans="1:11" x14ac:dyDescent="0.35">
      <c r="A2310" s="130">
        <v>665</v>
      </c>
      <c r="B2310" s="130">
        <v>37</v>
      </c>
      <c r="C2310" s="130" t="s">
        <v>100</v>
      </c>
      <c r="D2310" s="130">
        <v>12440</v>
      </c>
      <c r="E2310" s="130" t="s">
        <v>224</v>
      </c>
      <c r="F2310" s="130">
        <v>0.223060838575948</v>
      </c>
      <c r="G2310" s="130" t="s">
        <v>53</v>
      </c>
      <c r="H2310" s="130" t="s">
        <v>53</v>
      </c>
      <c r="I2310" s="130" t="s">
        <v>66</v>
      </c>
      <c r="J2310" s="130" t="s">
        <v>45</v>
      </c>
      <c r="K2310" s="130" t="s">
        <v>44</v>
      </c>
    </row>
    <row r="2311" spans="1:11" x14ac:dyDescent="0.35">
      <c r="A2311" s="130">
        <v>670</v>
      </c>
      <c r="B2311" s="130">
        <v>37</v>
      </c>
      <c r="C2311" s="130" t="s">
        <v>100</v>
      </c>
      <c r="D2311" s="130">
        <v>12345</v>
      </c>
      <c r="E2311" s="130" t="s">
        <v>224</v>
      </c>
      <c r="F2311" s="130">
        <v>0.223060838575948</v>
      </c>
      <c r="G2311" s="130" t="s">
        <v>53</v>
      </c>
      <c r="H2311" s="130" t="s">
        <v>53</v>
      </c>
      <c r="I2311" s="130" t="s">
        <v>66</v>
      </c>
      <c r="J2311" s="130" t="s">
        <v>45</v>
      </c>
      <c r="K2311" s="130" t="s">
        <v>44</v>
      </c>
    </row>
    <row r="2312" spans="1:11" x14ac:dyDescent="0.35">
      <c r="A2312" s="130">
        <v>675</v>
      </c>
      <c r="B2312" s="130">
        <v>37</v>
      </c>
      <c r="C2312" s="130" t="s">
        <v>100</v>
      </c>
      <c r="D2312" s="130">
        <v>12483</v>
      </c>
      <c r="E2312" s="130" t="s">
        <v>224</v>
      </c>
      <c r="F2312" s="130">
        <v>0.223060838575948</v>
      </c>
      <c r="G2312" s="130" t="s">
        <v>53</v>
      </c>
      <c r="H2312" s="130" t="s">
        <v>53</v>
      </c>
      <c r="I2312" s="130" t="s">
        <v>66</v>
      </c>
      <c r="J2312" s="130" t="s">
        <v>45</v>
      </c>
      <c r="K2312" s="130" t="s">
        <v>44</v>
      </c>
    </row>
    <row r="2313" spans="1:11" x14ac:dyDescent="0.35">
      <c r="A2313" s="130">
        <v>680</v>
      </c>
      <c r="B2313" s="130">
        <v>37</v>
      </c>
      <c r="C2313" s="130" t="s">
        <v>100</v>
      </c>
      <c r="D2313" s="130">
        <v>12157</v>
      </c>
      <c r="E2313" s="130" t="s">
        <v>224</v>
      </c>
      <c r="F2313" s="130">
        <v>0.223060838575948</v>
      </c>
      <c r="G2313" s="130" t="s">
        <v>53</v>
      </c>
      <c r="H2313" s="130" t="s">
        <v>53</v>
      </c>
      <c r="I2313" s="130" t="s">
        <v>66</v>
      </c>
      <c r="J2313" s="130" t="s">
        <v>45</v>
      </c>
      <c r="K2313" s="130" t="s">
        <v>44</v>
      </c>
    </row>
    <row r="2314" spans="1:11" x14ac:dyDescent="0.35">
      <c r="A2314" s="130">
        <v>685</v>
      </c>
      <c r="B2314" s="130">
        <v>37</v>
      </c>
      <c r="C2314" s="130" t="s">
        <v>100</v>
      </c>
      <c r="D2314" s="130">
        <v>12454</v>
      </c>
      <c r="E2314" s="130" t="s">
        <v>224</v>
      </c>
      <c r="F2314" s="130">
        <v>0.223060838575948</v>
      </c>
      <c r="G2314" s="130" t="s">
        <v>53</v>
      </c>
      <c r="H2314" s="130" t="s">
        <v>53</v>
      </c>
      <c r="I2314" s="130" t="s">
        <v>66</v>
      </c>
      <c r="J2314" s="130" t="s">
        <v>45</v>
      </c>
      <c r="K2314" s="130" t="s">
        <v>44</v>
      </c>
    </row>
    <row r="2315" spans="1:11" x14ac:dyDescent="0.35">
      <c r="A2315" s="130">
        <v>690</v>
      </c>
      <c r="B2315" s="130">
        <v>37</v>
      </c>
      <c r="C2315" s="130" t="s">
        <v>100</v>
      </c>
      <c r="D2315" s="130">
        <v>12380</v>
      </c>
      <c r="E2315" s="130" t="s">
        <v>224</v>
      </c>
      <c r="F2315" s="130">
        <v>0.223060838575948</v>
      </c>
      <c r="G2315" s="130" t="s">
        <v>53</v>
      </c>
      <c r="H2315" s="130" t="s">
        <v>53</v>
      </c>
      <c r="I2315" s="130" t="s">
        <v>66</v>
      </c>
      <c r="J2315" s="130" t="s">
        <v>45</v>
      </c>
      <c r="K2315" s="130" t="s">
        <v>44</v>
      </c>
    </row>
    <row r="2316" spans="1:11" x14ac:dyDescent="0.35">
      <c r="A2316" s="130">
        <v>695</v>
      </c>
      <c r="B2316" s="130">
        <v>37</v>
      </c>
      <c r="C2316" s="130" t="s">
        <v>100</v>
      </c>
      <c r="D2316" s="130">
        <v>12307</v>
      </c>
      <c r="E2316" s="130" t="s">
        <v>224</v>
      </c>
      <c r="F2316" s="130">
        <v>0.223060838575948</v>
      </c>
      <c r="G2316" s="130" t="s">
        <v>53</v>
      </c>
      <c r="H2316" s="130" t="s">
        <v>53</v>
      </c>
      <c r="I2316" s="130" t="s">
        <v>66</v>
      </c>
      <c r="J2316" s="130" t="s">
        <v>45</v>
      </c>
      <c r="K2316" s="130" t="s">
        <v>44</v>
      </c>
    </row>
    <row r="2317" spans="1:11" x14ac:dyDescent="0.35">
      <c r="A2317" s="130">
        <v>700</v>
      </c>
      <c r="B2317" s="130">
        <v>37</v>
      </c>
      <c r="C2317" s="130" t="s">
        <v>100</v>
      </c>
      <c r="D2317" s="130">
        <v>12284</v>
      </c>
      <c r="E2317" s="130" t="s">
        <v>224</v>
      </c>
      <c r="F2317" s="130">
        <v>0.223060838575948</v>
      </c>
      <c r="G2317" s="130" t="s">
        <v>53</v>
      </c>
      <c r="H2317" s="130" t="s">
        <v>53</v>
      </c>
      <c r="I2317" s="130" t="s">
        <v>66</v>
      </c>
      <c r="J2317" s="130" t="s">
        <v>45</v>
      </c>
      <c r="K2317" s="130" t="s">
        <v>44</v>
      </c>
    </row>
    <row r="2318" spans="1:11" x14ac:dyDescent="0.35">
      <c r="A2318" s="130">
        <v>705</v>
      </c>
      <c r="B2318" s="130">
        <v>37</v>
      </c>
      <c r="C2318" s="130" t="s">
        <v>100</v>
      </c>
      <c r="D2318" s="130">
        <v>12446</v>
      </c>
      <c r="E2318" s="130" t="s">
        <v>224</v>
      </c>
      <c r="F2318" s="130">
        <v>0.223060838575948</v>
      </c>
      <c r="G2318" s="130" t="s">
        <v>53</v>
      </c>
      <c r="H2318" s="130" t="s">
        <v>53</v>
      </c>
      <c r="I2318" s="130" t="s">
        <v>66</v>
      </c>
      <c r="J2318" s="130" t="s">
        <v>45</v>
      </c>
      <c r="K2318" s="130" t="s">
        <v>44</v>
      </c>
    </row>
    <row r="2319" spans="1:11" x14ac:dyDescent="0.35">
      <c r="A2319" s="130">
        <v>710</v>
      </c>
      <c r="B2319" s="130">
        <v>37</v>
      </c>
      <c r="C2319" s="130" t="s">
        <v>100</v>
      </c>
      <c r="D2319" s="130">
        <v>12425</v>
      </c>
      <c r="E2319" s="130" t="s">
        <v>224</v>
      </c>
      <c r="F2319" s="130">
        <v>0.223060838575948</v>
      </c>
      <c r="G2319" s="130" t="s">
        <v>53</v>
      </c>
      <c r="H2319" s="130" t="s">
        <v>53</v>
      </c>
      <c r="I2319" s="130" t="s">
        <v>66</v>
      </c>
      <c r="J2319" s="130" t="s">
        <v>45</v>
      </c>
      <c r="K2319" s="130" t="s">
        <v>44</v>
      </c>
    </row>
    <row r="2320" spans="1:11" x14ac:dyDescent="0.35">
      <c r="A2320" s="130">
        <v>715</v>
      </c>
      <c r="B2320" s="130">
        <v>37</v>
      </c>
      <c r="C2320" s="130" t="s">
        <v>100</v>
      </c>
      <c r="D2320" s="130">
        <v>12469</v>
      </c>
      <c r="E2320" s="130" t="s">
        <v>224</v>
      </c>
      <c r="F2320" s="130">
        <v>0.223060838575948</v>
      </c>
      <c r="G2320" s="130" t="s">
        <v>53</v>
      </c>
      <c r="H2320" s="130" t="s">
        <v>53</v>
      </c>
      <c r="I2320" s="130" t="s">
        <v>66</v>
      </c>
      <c r="J2320" s="130" t="s">
        <v>45</v>
      </c>
      <c r="K2320" s="130" t="s">
        <v>44</v>
      </c>
    </row>
    <row r="2321" spans="1:11" x14ac:dyDescent="0.35">
      <c r="A2321" s="130">
        <v>720</v>
      </c>
      <c r="B2321" s="130">
        <v>37</v>
      </c>
      <c r="C2321" s="130" t="s">
        <v>100</v>
      </c>
      <c r="D2321" s="130">
        <v>12214</v>
      </c>
      <c r="E2321" s="130" t="s">
        <v>224</v>
      </c>
      <c r="F2321" s="130">
        <v>0.223060838575948</v>
      </c>
      <c r="G2321" s="130" t="s">
        <v>53</v>
      </c>
      <c r="H2321" s="130" t="s">
        <v>53</v>
      </c>
      <c r="I2321" s="130" t="s">
        <v>66</v>
      </c>
      <c r="J2321" s="130" t="s">
        <v>45</v>
      </c>
      <c r="K2321" s="130" t="s">
        <v>44</v>
      </c>
    </row>
    <row r="2322" spans="1:11" x14ac:dyDescent="0.35">
      <c r="A2322" s="130">
        <v>0</v>
      </c>
      <c r="B2322" s="130">
        <v>37</v>
      </c>
      <c r="C2322" s="130" t="s">
        <v>101</v>
      </c>
      <c r="D2322" s="130">
        <v>22</v>
      </c>
      <c r="E2322" s="130" t="s">
        <v>224</v>
      </c>
      <c r="F2322" s="130">
        <v>0.40894487072257102</v>
      </c>
      <c r="G2322" s="130" t="s">
        <v>53</v>
      </c>
      <c r="H2322" s="130" t="s">
        <v>53</v>
      </c>
      <c r="I2322" s="130" t="s">
        <v>66</v>
      </c>
      <c r="J2322" s="130" t="s">
        <v>45</v>
      </c>
      <c r="K2322" s="130" t="s">
        <v>44</v>
      </c>
    </row>
    <row r="2323" spans="1:11" x14ac:dyDescent="0.35">
      <c r="A2323" s="130">
        <v>5</v>
      </c>
      <c r="B2323" s="130">
        <v>37</v>
      </c>
      <c r="C2323" s="130" t="s">
        <v>101</v>
      </c>
      <c r="D2323" s="130">
        <v>85</v>
      </c>
      <c r="E2323" s="130" t="s">
        <v>224</v>
      </c>
      <c r="F2323" s="130">
        <v>0.40894487072257102</v>
      </c>
      <c r="G2323" s="130" t="s">
        <v>53</v>
      </c>
      <c r="H2323" s="130" t="s">
        <v>53</v>
      </c>
      <c r="I2323" s="130" t="s">
        <v>66</v>
      </c>
      <c r="J2323" s="130" t="s">
        <v>45</v>
      </c>
      <c r="K2323" s="130" t="s">
        <v>44</v>
      </c>
    </row>
    <row r="2324" spans="1:11" x14ac:dyDescent="0.35">
      <c r="A2324" s="130">
        <v>10</v>
      </c>
      <c r="B2324" s="130">
        <v>37</v>
      </c>
      <c r="C2324" s="130" t="s">
        <v>101</v>
      </c>
      <c r="D2324" s="130">
        <v>330</v>
      </c>
      <c r="E2324" s="130" t="s">
        <v>224</v>
      </c>
      <c r="F2324" s="130">
        <v>0.40894487072257102</v>
      </c>
      <c r="G2324" s="130" t="s">
        <v>53</v>
      </c>
      <c r="H2324" s="130" t="s">
        <v>53</v>
      </c>
      <c r="I2324" s="130" t="s">
        <v>66</v>
      </c>
      <c r="J2324" s="130" t="s">
        <v>45</v>
      </c>
      <c r="K2324" s="130" t="s">
        <v>44</v>
      </c>
    </row>
    <row r="2325" spans="1:11" x14ac:dyDescent="0.35">
      <c r="A2325" s="130">
        <v>15</v>
      </c>
      <c r="B2325" s="130">
        <v>36.9</v>
      </c>
      <c r="C2325" s="130" t="s">
        <v>101</v>
      </c>
      <c r="D2325" s="130">
        <v>841</v>
      </c>
      <c r="E2325" s="130" t="s">
        <v>224</v>
      </c>
      <c r="F2325" s="130">
        <v>0.40894487072257102</v>
      </c>
      <c r="G2325" s="130" t="s">
        <v>53</v>
      </c>
      <c r="H2325" s="130" t="s">
        <v>53</v>
      </c>
      <c r="I2325" s="130" t="s">
        <v>66</v>
      </c>
      <c r="J2325" s="130" t="s">
        <v>45</v>
      </c>
      <c r="K2325" s="130" t="s">
        <v>44</v>
      </c>
    </row>
    <row r="2326" spans="1:11" x14ac:dyDescent="0.35">
      <c r="A2326" s="130">
        <v>20</v>
      </c>
      <c r="B2326" s="130">
        <v>37</v>
      </c>
      <c r="C2326" s="130" t="s">
        <v>101</v>
      </c>
      <c r="D2326" s="130">
        <v>1614</v>
      </c>
      <c r="E2326" s="130" t="s">
        <v>224</v>
      </c>
      <c r="F2326" s="130">
        <v>0.40894487072257102</v>
      </c>
      <c r="G2326" s="130" t="s">
        <v>53</v>
      </c>
      <c r="H2326" s="130" t="s">
        <v>53</v>
      </c>
      <c r="I2326" s="130" t="s">
        <v>66</v>
      </c>
      <c r="J2326" s="130" t="s">
        <v>45</v>
      </c>
      <c r="K2326" s="130" t="s">
        <v>44</v>
      </c>
    </row>
    <row r="2327" spans="1:11" x14ac:dyDescent="0.35">
      <c r="A2327" s="130">
        <v>25</v>
      </c>
      <c r="B2327" s="130">
        <v>37</v>
      </c>
      <c r="C2327" s="130" t="s">
        <v>101</v>
      </c>
      <c r="D2327" s="130">
        <v>2676</v>
      </c>
      <c r="E2327" s="130" t="s">
        <v>224</v>
      </c>
      <c r="F2327" s="130">
        <v>0.40894487072257102</v>
      </c>
      <c r="G2327" s="130" t="s">
        <v>53</v>
      </c>
      <c r="H2327" s="130" t="s">
        <v>53</v>
      </c>
      <c r="I2327" s="130" t="s">
        <v>66</v>
      </c>
      <c r="J2327" s="130" t="s">
        <v>45</v>
      </c>
      <c r="K2327" s="130" t="s">
        <v>44</v>
      </c>
    </row>
    <row r="2328" spans="1:11" x14ac:dyDescent="0.35">
      <c r="A2328" s="130">
        <v>30</v>
      </c>
      <c r="B2328" s="130">
        <v>36.9</v>
      </c>
      <c r="C2328" s="130" t="s">
        <v>101</v>
      </c>
      <c r="D2328" s="130">
        <v>3838</v>
      </c>
      <c r="E2328" s="130" t="s">
        <v>224</v>
      </c>
      <c r="F2328" s="130">
        <v>0.40894487072257102</v>
      </c>
      <c r="G2328" s="130" t="s">
        <v>53</v>
      </c>
      <c r="H2328" s="130" t="s">
        <v>53</v>
      </c>
      <c r="I2328" s="130" t="s">
        <v>66</v>
      </c>
      <c r="J2328" s="130" t="s">
        <v>45</v>
      </c>
      <c r="K2328" s="130" t="s">
        <v>44</v>
      </c>
    </row>
    <row r="2329" spans="1:11" x14ac:dyDescent="0.35">
      <c r="A2329" s="130">
        <v>35</v>
      </c>
      <c r="B2329" s="130">
        <v>37</v>
      </c>
      <c r="C2329" s="130" t="s">
        <v>101</v>
      </c>
      <c r="D2329" s="130">
        <v>5130</v>
      </c>
      <c r="E2329" s="130" t="s">
        <v>224</v>
      </c>
      <c r="F2329" s="130">
        <v>0.40894487072257102</v>
      </c>
      <c r="G2329" s="130" t="s">
        <v>53</v>
      </c>
      <c r="H2329" s="130" t="s">
        <v>53</v>
      </c>
      <c r="I2329" s="130" t="s">
        <v>66</v>
      </c>
      <c r="J2329" s="130" t="s">
        <v>45</v>
      </c>
      <c r="K2329" s="130" t="s">
        <v>44</v>
      </c>
    </row>
    <row r="2330" spans="1:11" x14ac:dyDescent="0.35">
      <c r="A2330" s="130">
        <v>40</v>
      </c>
      <c r="B2330" s="130">
        <v>37</v>
      </c>
      <c r="C2330" s="130" t="s">
        <v>101</v>
      </c>
      <c r="D2330" s="130">
        <v>6288</v>
      </c>
      <c r="E2330" s="130" t="s">
        <v>224</v>
      </c>
      <c r="F2330" s="130">
        <v>0.40894487072257102</v>
      </c>
      <c r="G2330" s="130" t="s">
        <v>53</v>
      </c>
      <c r="H2330" s="130" t="s">
        <v>53</v>
      </c>
      <c r="I2330" s="130" t="s">
        <v>66</v>
      </c>
      <c r="J2330" s="130" t="s">
        <v>45</v>
      </c>
      <c r="K2330" s="130" t="s">
        <v>44</v>
      </c>
    </row>
    <row r="2331" spans="1:11" x14ac:dyDescent="0.35">
      <c r="A2331" s="130">
        <v>45</v>
      </c>
      <c r="B2331" s="130">
        <v>37</v>
      </c>
      <c r="C2331" s="130" t="s">
        <v>101</v>
      </c>
      <c r="D2331" s="130">
        <v>7634</v>
      </c>
      <c r="E2331" s="130" t="s">
        <v>224</v>
      </c>
      <c r="F2331" s="130">
        <v>0.40894487072257102</v>
      </c>
      <c r="G2331" s="130" t="s">
        <v>53</v>
      </c>
      <c r="H2331" s="130" t="s">
        <v>53</v>
      </c>
      <c r="I2331" s="130" t="s">
        <v>66</v>
      </c>
      <c r="J2331" s="130" t="s">
        <v>45</v>
      </c>
      <c r="K2331" s="130" t="s">
        <v>44</v>
      </c>
    </row>
    <row r="2332" spans="1:11" x14ac:dyDescent="0.35">
      <c r="A2332" s="130">
        <v>50</v>
      </c>
      <c r="B2332" s="130">
        <v>37</v>
      </c>
      <c r="C2332" s="130" t="s">
        <v>101</v>
      </c>
      <c r="D2332" s="130">
        <v>8875</v>
      </c>
      <c r="E2332" s="130" t="s">
        <v>224</v>
      </c>
      <c r="F2332" s="130">
        <v>0.40894487072257102</v>
      </c>
      <c r="G2332" s="130" t="s">
        <v>53</v>
      </c>
      <c r="H2332" s="130" t="s">
        <v>53</v>
      </c>
      <c r="I2332" s="130" t="s">
        <v>66</v>
      </c>
      <c r="J2332" s="130" t="s">
        <v>45</v>
      </c>
      <c r="K2332" s="130" t="s">
        <v>44</v>
      </c>
    </row>
    <row r="2333" spans="1:11" x14ac:dyDescent="0.35">
      <c r="A2333" s="130">
        <v>55</v>
      </c>
      <c r="B2333" s="130">
        <v>37</v>
      </c>
      <c r="C2333" s="130" t="s">
        <v>101</v>
      </c>
      <c r="D2333" s="130">
        <v>9858</v>
      </c>
      <c r="E2333" s="130" t="s">
        <v>224</v>
      </c>
      <c r="F2333" s="130">
        <v>0.40894487072257102</v>
      </c>
      <c r="G2333" s="130" t="s">
        <v>53</v>
      </c>
      <c r="H2333" s="130" t="s">
        <v>53</v>
      </c>
      <c r="I2333" s="130" t="s">
        <v>66</v>
      </c>
      <c r="J2333" s="130" t="s">
        <v>45</v>
      </c>
      <c r="K2333" s="130" t="s">
        <v>44</v>
      </c>
    </row>
    <row r="2334" spans="1:11" x14ac:dyDescent="0.35">
      <c r="A2334" s="130">
        <v>60</v>
      </c>
      <c r="B2334" s="130">
        <v>37</v>
      </c>
      <c r="C2334" s="130" t="s">
        <v>101</v>
      </c>
      <c r="D2334" s="130">
        <v>10975</v>
      </c>
      <c r="E2334" s="130" t="s">
        <v>224</v>
      </c>
      <c r="F2334" s="130">
        <v>0.40894487072257102</v>
      </c>
      <c r="G2334" s="130" t="s">
        <v>53</v>
      </c>
      <c r="H2334" s="130" t="s">
        <v>53</v>
      </c>
      <c r="I2334" s="130" t="s">
        <v>66</v>
      </c>
      <c r="J2334" s="130" t="s">
        <v>45</v>
      </c>
      <c r="K2334" s="130" t="s">
        <v>44</v>
      </c>
    </row>
    <row r="2335" spans="1:11" x14ac:dyDescent="0.35">
      <c r="A2335" s="130">
        <v>65</v>
      </c>
      <c r="B2335" s="130">
        <v>37</v>
      </c>
      <c r="C2335" s="130" t="s">
        <v>101</v>
      </c>
      <c r="D2335" s="130">
        <v>11622</v>
      </c>
      <c r="E2335" s="130" t="s">
        <v>224</v>
      </c>
      <c r="F2335" s="130">
        <v>0.40894487072257102</v>
      </c>
      <c r="G2335" s="130" t="s">
        <v>53</v>
      </c>
      <c r="H2335" s="130" t="s">
        <v>53</v>
      </c>
      <c r="I2335" s="130" t="s">
        <v>66</v>
      </c>
      <c r="J2335" s="130" t="s">
        <v>45</v>
      </c>
      <c r="K2335" s="130" t="s">
        <v>44</v>
      </c>
    </row>
    <row r="2336" spans="1:11" x14ac:dyDescent="0.35">
      <c r="A2336" s="130">
        <v>70</v>
      </c>
      <c r="B2336" s="130">
        <v>37.1</v>
      </c>
      <c r="C2336" s="130" t="s">
        <v>101</v>
      </c>
      <c r="D2336" s="130">
        <v>12486</v>
      </c>
      <c r="E2336" s="130" t="s">
        <v>224</v>
      </c>
      <c r="F2336" s="130">
        <v>0.40894487072257102</v>
      </c>
      <c r="G2336" s="130" t="s">
        <v>53</v>
      </c>
      <c r="H2336" s="130" t="s">
        <v>53</v>
      </c>
      <c r="I2336" s="130" t="s">
        <v>66</v>
      </c>
      <c r="J2336" s="130" t="s">
        <v>45</v>
      </c>
      <c r="K2336" s="130" t="s">
        <v>44</v>
      </c>
    </row>
    <row r="2337" spans="1:11" x14ac:dyDescent="0.35">
      <c r="A2337" s="130">
        <v>75</v>
      </c>
      <c r="B2337" s="130">
        <v>37</v>
      </c>
      <c r="C2337" s="130" t="s">
        <v>101</v>
      </c>
      <c r="D2337" s="130">
        <v>13186</v>
      </c>
      <c r="E2337" s="130" t="s">
        <v>224</v>
      </c>
      <c r="F2337" s="130">
        <v>0.40894487072257102</v>
      </c>
      <c r="G2337" s="130" t="s">
        <v>53</v>
      </c>
      <c r="H2337" s="130" t="s">
        <v>53</v>
      </c>
      <c r="I2337" s="130" t="s">
        <v>66</v>
      </c>
      <c r="J2337" s="130" t="s">
        <v>45</v>
      </c>
      <c r="K2337" s="130" t="s">
        <v>44</v>
      </c>
    </row>
    <row r="2338" spans="1:11" x14ac:dyDescent="0.35">
      <c r="A2338" s="130">
        <v>80</v>
      </c>
      <c r="B2338" s="130">
        <v>37</v>
      </c>
      <c r="C2338" s="130" t="s">
        <v>101</v>
      </c>
      <c r="D2338" s="130">
        <v>13427</v>
      </c>
      <c r="E2338" s="130" t="s">
        <v>224</v>
      </c>
      <c r="F2338" s="130">
        <v>0.40894487072257102</v>
      </c>
      <c r="G2338" s="130" t="s">
        <v>53</v>
      </c>
      <c r="H2338" s="130" t="s">
        <v>53</v>
      </c>
      <c r="I2338" s="130" t="s">
        <v>66</v>
      </c>
      <c r="J2338" s="130" t="s">
        <v>45</v>
      </c>
      <c r="K2338" s="130" t="s">
        <v>44</v>
      </c>
    </row>
    <row r="2339" spans="1:11" x14ac:dyDescent="0.35">
      <c r="A2339" s="130">
        <v>85</v>
      </c>
      <c r="B2339" s="130">
        <v>37</v>
      </c>
      <c r="C2339" s="130" t="s">
        <v>101</v>
      </c>
      <c r="D2339" s="130">
        <v>14052</v>
      </c>
      <c r="E2339" s="130" t="s">
        <v>224</v>
      </c>
      <c r="F2339" s="130">
        <v>0.40894487072257102</v>
      </c>
      <c r="G2339" s="130" t="s">
        <v>53</v>
      </c>
      <c r="H2339" s="130" t="s">
        <v>53</v>
      </c>
      <c r="I2339" s="130" t="s">
        <v>66</v>
      </c>
      <c r="J2339" s="130" t="s">
        <v>45</v>
      </c>
      <c r="K2339" s="130" t="s">
        <v>44</v>
      </c>
    </row>
    <row r="2340" spans="1:11" x14ac:dyDescent="0.35">
      <c r="A2340" s="130">
        <v>90</v>
      </c>
      <c r="B2340" s="130">
        <v>37</v>
      </c>
      <c r="C2340" s="130" t="s">
        <v>101</v>
      </c>
      <c r="D2340" s="130">
        <v>14232</v>
      </c>
      <c r="E2340" s="130" t="s">
        <v>224</v>
      </c>
      <c r="F2340" s="130">
        <v>0.40894487072257102</v>
      </c>
      <c r="G2340" s="130" t="s">
        <v>53</v>
      </c>
      <c r="H2340" s="130" t="s">
        <v>53</v>
      </c>
      <c r="I2340" s="130" t="s">
        <v>66</v>
      </c>
      <c r="J2340" s="130" t="s">
        <v>45</v>
      </c>
      <c r="K2340" s="130" t="s">
        <v>44</v>
      </c>
    </row>
    <row r="2341" spans="1:11" x14ac:dyDescent="0.35">
      <c r="A2341" s="130">
        <v>95</v>
      </c>
      <c r="B2341" s="130">
        <v>37</v>
      </c>
      <c r="C2341" s="130" t="s">
        <v>101</v>
      </c>
      <c r="D2341" s="130">
        <v>14464</v>
      </c>
      <c r="E2341" s="130" t="s">
        <v>224</v>
      </c>
      <c r="F2341" s="130">
        <v>0.40894487072257102</v>
      </c>
      <c r="G2341" s="130" t="s">
        <v>53</v>
      </c>
      <c r="H2341" s="130" t="s">
        <v>53</v>
      </c>
      <c r="I2341" s="130" t="s">
        <v>66</v>
      </c>
      <c r="J2341" s="130" t="s">
        <v>45</v>
      </c>
      <c r="K2341" s="130" t="s">
        <v>44</v>
      </c>
    </row>
    <row r="2342" spans="1:11" x14ac:dyDescent="0.35">
      <c r="A2342" s="130">
        <v>100</v>
      </c>
      <c r="B2342" s="130">
        <v>37</v>
      </c>
      <c r="C2342" s="130" t="s">
        <v>101</v>
      </c>
      <c r="D2342" s="130">
        <v>14701</v>
      </c>
      <c r="E2342" s="130" t="s">
        <v>224</v>
      </c>
      <c r="F2342" s="130">
        <v>0.40894487072257102</v>
      </c>
      <c r="G2342" s="130" t="s">
        <v>53</v>
      </c>
      <c r="H2342" s="130" t="s">
        <v>53</v>
      </c>
      <c r="I2342" s="130" t="s">
        <v>66</v>
      </c>
      <c r="J2342" s="130" t="s">
        <v>45</v>
      </c>
      <c r="K2342" s="130" t="s">
        <v>44</v>
      </c>
    </row>
    <row r="2343" spans="1:11" x14ac:dyDescent="0.35">
      <c r="A2343" s="130">
        <v>105</v>
      </c>
      <c r="B2343" s="130">
        <v>37</v>
      </c>
      <c r="C2343" s="130" t="s">
        <v>101</v>
      </c>
      <c r="D2343" s="130">
        <v>14709</v>
      </c>
      <c r="E2343" s="130" t="s">
        <v>224</v>
      </c>
      <c r="F2343" s="130">
        <v>0.40894487072257102</v>
      </c>
      <c r="G2343" s="130" t="s">
        <v>53</v>
      </c>
      <c r="H2343" s="130" t="s">
        <v>53</v>
      </c>
      <c r="I2343" s="130" t="s">
        <v>66</v>
      </c>
      <c r="J2343" s="130" t="s">
        <v>45</v>
      </c>
      <c r="K2343" s="130" t="s">
        <v>44</v>
      </c>
    </row>
    <row r="2344" spans="1:11" x14ac:dyDescent="0.35">
      <c r="A2344" s="130">
        <v>110</v>
      </c>
      <c r="B2344" s="130">
        <v>37</v>
      </c>
      <c r="C2344" s="130" t="s">
        <v>101</v>
      </c>
      <c r="D2344" s="130">
        <v>14929</v>
      </c>
      <c r="E2344" s="130" t="s">
        <v>224</v>
      </c>
      <c r="F2344" s="130">
        <v>0.40894487072257102</v>
      </c>
      <c r="G2344" s="130" t="s">
        <v>53</v>
      </c>
      <c r="H2344" s="130" t="s">
        <v>53</v>
      </c>
      <c r="I2344" s="130" t="s">
        <v>66</v>
      </c>
      <c r="J2344" s="130" t="s">
        <v>45</v>
      </c>
      <c r="K2344" s="130" t="s">
        <v>44</v>
      </c>
    </row>
    <row r="2345" spans="1:11" x14ac:dyDescent="0.35">
      <c r="A2345" s="130">
        <v>115</v>
      </c>
      <c r="B2345" s="130">
        <v>37</v>
      </c>
      <c r="C2345" s="130" t="s">
        <v>101</v>
      </c>
      <c r="D2345" s="130">
        <v>15042</v>
      </c>
      <c r="E2345" s="130" t="s">
        <v>224</v>
      </c>
      <c r="F2345" s="130">
        <v>0.40894487072257102</v>
      </c>
      <c r="G2345" s="130" t="s">
        <v>53</v>
      </c>
      <c r="H2345" s="130" t="s">
        <v>53</v>
      </c>
      <c r="I2345" s="130" t="s">
        <v>66</v>
      </c>
      <c r="J2345" s="130" t="s">
        <v>45</v>
      </c>
      <c r="K2345" s="130" t="s">
        <v>44</v>
      </c>
    </row>
    <row r="2346" spans="1:11" x14ac:dyDescent="0.35">
      <c r="A2346" s="130">
        <v>120</v>
      </c>
      <c r="B2346" s="130">
        <v>36.9</v>
      </c>
      <c r="C2346" s="130" t="s">
        <v>101</v>
      </c>
      <c r="D2346" s="130">
        <v>15060</v>
      </c>
      <c r="E2346" s="130" t="s">
        <v>224</v>
      </c>
      <c r="F2346" s="130">
        <v>0.40894487072257102</v>
      </c>
      <c r="G2346" s="130" t="s">
        <v>53</v>
      </c>
      <c r="H2346" s="130" t="s">
        <v>53</v>
      </c>
      <c r="I2346" s="130" t="s">
        <v>66</v>
      </c>
      <c r="J2346" s="130" t="s">
        <v>45</v>
      </c>
      <c r="K2346" s="130" t="s">
        <v>44</v>
      </c>
    </row>
    <row r="2347" spans="1:11" x14ac:dyDescent="0.35">
      <c r="A2347" s="130">
        <v>125</v>
      </c>
      <c r="B2347" s="130">
        <v>37</v>
      </c>
      <c r="C2347" s="130" t="s">
        <v>101</v>
      </c>
      <c r="D2347" s="130">
        <v>15202</v>
      </c>
      <c r="E2347" s="130" t="s">
        <v>224</v>
      </c>
      <c r="F2347" s="130">
        <v>0.40894487072257102</v>
      </c>
      <c r="G2347" s="130" t="s">
        <v>53</v>
      </c>
      <c r="H2347" s="130" t="s">
        <v>53</v>
      </c>
      <c r="I2347" s="130" t="s">
        <v>66</v>
      </c>
      <c r="J2347" s="130" t="s">
        <v>45</v>
      </c>
      <c r="K2347" s="130" t="s">
        <v>44</v>
      </c>
    </row>
    <row r="2348" spans="1:11" x14ac:dyDescent="0.35">
      <c r="A2348" s="130">
        <v>130</v>
      </c>
      <c r="B2348" s="130">
        <v>37</v>
      </c>
      <c r="C2348" s="130" t="s">
        <v>101</v>
      </c>
      <c r="D2348" s="130">
        <v>15068</v>
      </c>
      <c r="E2348" s="130" t="s">
        <v>224</v>
      </c>
      <c r="F2348" s="130">
        <v>0.40894487072257102</v>
      </c>
      <c r="G2348" s="130" t="s">
        <v>53</v>
      </c>
      <c r="H2348" s="130" t="s">
        <v>53</v>
      </c>
      <c r="I2348" s="130" t="s">
        <v>66</v>
      </c>
      <c r="J2348" s="130" t="s">
        <v>45</v>
      </c>
      <c r="K2348" s="130" t="s">
        <v>44</v>
      </c>
    </row>
    <row r="2349" spans="1:11" x14ac:dyDescent="0.35">
      <c r="A2349" s="130">
        <v>135</v>
      </c>
      <c r="B2349" s="130">
        <v>37</v>
      </c>
      <c r="C2349" s="130" t="s">
        <v>101</v>
      </c>
      <c r="D2349" s="130">
        <v>15075</v>
      </c>
      <c r="E2349" s="130" t="s">
        <v>224</v>
      </c>
      <c r="F2349" s="130">
        <v>0.40894487072257102</v>
      </c>
      <c r="G2349" s="130" t="s">
        <v>53</v>
      </c>
      <c r="H2349" s="130" t="s">
        <v>53</v>
      </c>
      <c r="I2349" s="130" t="s">
        <v>66</v>
      </c>
      <c r="J2349" s="130" t="s">
        <v>45</v>
      </c>
      <c r="K2349" s="130" t="s">
        <v>44</v>
      </c>
    </row>
    <row r="2350" spans="1:11" x14ac:dyDescent="0.35">
      <c r="A2350" s="130">
        <v>140</v>
      </c>
      <c r="B2350" s="130">
        <v>37</v>
      </c>
      <c r="C2350" s="130" t="s">
        <v>101</v>
      </c>
      <c r="D2350" s="130">
        <v>15082</v>
      </c>
      <c r="E2350" s="130" t="s">
        <v>224</v>
      </c>
      <c r="F2350" s="130">
        <v>0.40894487072257102</v>
      </c>
      <c r="G2350" s="130" t="s">
        <v>53</v>
      </c>
      <c r="H2350" s="130" t="s">
        <v>53</v>
      </c>
      <c r="I2350" s="130" t="s">
        <v>66</v>
      </c>
      <c r="J2350" s="130" t="s">
        <v>45</v>
      </c>
      <c r="K2350" s="130" t="s">
        <v>44</v>
      </c>
    </row>
    <row r="2351" spans="1:11" x14ac:dyDescent="0.35">
      <c r="A2351" s="130">
        <v>145</v>
      </c>
      <c r="B2351" s="130">
        <v>37</v>
      </c>
      <c r="C2351" s="130" t="s">
        <v>101</v>
      </c>
      <c r="D2351" s="130">
        <v>15150</v>
      </c>
      <c r="E2351" s="130" t="s">
        <v>224</v>
      </c>
      <c r="F2351" s="130">
        <v>0.40894487072257102</v>
      </c>
      <c r="G2351" s="130" t="s">
        <v>53</v>
      </c>
      <c r="H2351" s="130" t="s">
        <v>53</v>
      </c>
      <c r="I2351" s="130" t="s">
        <v>66</v>
      </c>
      <c r="J2351" s="130" t="s">
        <v>45</v>
      </c>
      <c r="K2351" s="130" t="s">
        <v>44</v>
      </c>
    </row>
    <row r="2352" spans="1:11" x14ac:dyDescent="0.35">
      <c r="A2352" s="130">
        <v>150</v>
      </c>
      <c r="B2352" s="130">
        <v>37</v>
      </c>
      <c r="C2352" s="130" t="s">
        <v>101</v>
      </c>
      <c r="D2352" s="130">
        <v>15063</v>
      </c>
      <c r="E2352" s="130" t="s">
        <v>224</v>
      </c>
      <c r="F2352" s="130">
        <v>0.40894487072257102</v>
      </c>
      <c r="G2352" s="130" t="s">
        <v>53</v>
      </c>
      <c r="H2352" s="130" t="s">
        <v>53</v>
      </c>
      <c r="I2352" s="130" t="s">
        <v>66</v>
      </c>
      <c r="J2352" s="130" t="s">
        <v>45</v>
      </c>
      <c r="K2352" s="130" t="s">
        <v>44</v>
      </c>
    </row>
    <row r="2353" spans="1:11" x14ac:dyDescent="0.35">
      <c r="A2353" s="130">
        <v>155</v>
      </c>
      <c r="B2353" s="130">
        <v>37</v>
      </c>
      <c r="C2353" s="130" t="s">
        <v>101</v>
      </c>
      <c r="D2353" s="130">
        <v>15016</v>
      </c>
      <c r="E2353" s="130" t="s">
        <v>224</v>
      </c>
      <c r="F2353" s="130">
        <v>0.40894487072257102</v>
      </c>
      <c r="G2353" s="130" t="s">
        <v>53</v>
      </c>
      <c r="H2353" s="130" t="s">
        <v>53</v>
      </c>
      <c r="I2353" s="130" t="s">
        <v>66</v>
      </c>
      <c r="J2353" s="130" t="s">
        <v>45</v>
      </c>
      <c r="K2353" s="130" t="s">
        <v>44</v>
      </c>
    </row>
    <row r="2354" spans="1:11" x14ac:dyDescent="0.35">
      <c r="A2354" s="130">
        <v>160</v>
      </c>
      <c r="B2354" s="130">
        <v>37</v>
      </c>
      <c r="C2354" s="130" t="s">
        <v>101</v>
      </c>
      <c r="D2354" s="130">
        <v>15007</v>
      </c>
      <c r="E2354" s="130" t="s">
        <v>224</v>
      </c>
      <c r="F2354" s="130">
        <v>0.40894487072257102</v>
      </c>
      <c r="G2354" s="130" t="s">
        <v>53</v>
      </c>
      <c r="H2354" s="130" t="s">
        <v>53</v>
      </c>
      <c r="I2354" s="130" t="s">
        <v>66</v>
      </c>
      <c r="J2354" s="130" t="s">
        <v>45</v>
      </c>
      <c r="K2354" s="130" t="s">
        <v>44</v>
      </c>
    </row>
    <row r="2355" spans="1:11" x14ac:dyDescent="0.35">
      <c r="A2355" s="130">
        <v>165</v>
      </c>
      <c r="B2355" s="130">
        <v>37</v>
      </c>
      <c r="C2355" s="130" t="s">
        <v>101</v>
      </c>
      <c r="D2355" s="130">
        <v>15244</v>
      </c>
      <c r="E2355" s="130" t="s">
        <v>224</v>
      </c>
      <c r="F2355" s="130">
        <v>0.40894487072257102</v>
      </c>
      <c r="G2355" s="130" t="s">
        <v>53</v>
      </c>
      <c r="H2355" s="130" t="s">
        <v>53</v>
      </c>
      <c r="I2355" s="130" t="s">
        <v>66</v>
      </c>
      <c r="J2355" s="130" t="s">
        <v>45</v>
      </c>
      <c r="K2355" s="130" t="s">
        <v>44</v>
      </c>
    </row>
    <row r="2356" spans="1:11" x14ac:dyDescent="0.35">
      <c r="A2356" s="130">
        <v>170</v>
      </c>
      <c r="B2356" s="130">
        <v>37</v>
      </c>
      <c r="C2356" s="130" t="s">
        <v>101</v>
      </c>
      <c r="D2356" s="130">
        <v>15082</v>
      </c>
      <c r="E2356" s="130" t="s">
        <v>224</v>
      </c>
      <c r="F2356" s="130">
        <v>0.40894487072257102</v>
      </c>
      <c r="G2356" s="130" t="s">
        <v>53</v>
      </c>
      <c r="H2356" s="130" t="s">
        <v>53</v>
      </c>
      <c r="I2356" s="130" t="s">
        <v>66</v>
      </c>
      <c r="J2356" s="130" t="s">
        <v>45</v>
      </c>
      <c r="K2356" s="130" t="s">
        <v>44</v>
      </c>
    </row>
    <row r="2357" spans="1:11" x14ac:dyDescent="0.35">
      <c r="A2357" s="130">
        <v>175</v>
      </c>
      <c r="B2357" s="130">
        <v>37</v>
      </c>
      <c r="C2357" s="130" t="s">
        <v>101</v>
      </c>
      <c r="D2357" s="130">
        <v>15010</v>
      </c>
      <c r="E2357" s="130" t="s">
        <v>224</v>
      </c>
      <c r="F2357" s="130">
        <v>0.40894487072257102</v>
      </c>
      <c r="G2357" s="130" t="s">
        <v>53</v>
      </c>
      <c r="H2357" s="130" t="s">
        <v>53</v>
      </c>
      <c r="I2357" s="130" t="s">
        <v>66</v>
      </c>
      <c r="J2357" s="130" t="s">
        <v>45</v>
      </c>
      <c r="K2357" s="130" t="s">
        <v>44</v>
      </c>
    </row>
    <row r="2358" spans="1:11" x14ac:dyDescent="0.35">
      <c r="A2358" s="130">
        <v>180</v>
      </c>
      <c r="B2358" s="130">
        <v>37</v>
      </c>
      <c r="C2358" s="130" t="s">
        <v>101</v>
      </c>
      <c r="D2358" s="130">
        <v>15040</v>
      </c>
      <c r="E2358" s="130" t="s">
        <v>224</v>
      </c>
      <c r="F2358" s="130">
        <v>0.40894487072257102</v>
      </c>
      <c r="G2358" s="130" t="s">
        <v>53</v>
      </c>
      <c r="H2358" s="130" t="s">
        <v>53</v>
      </c>
      <c r="I2358" s="130" t="s">
        <v>66</v>
      </c>
      <c r="J2358" s="130" t="s">
        <v>45</v>
      </c>
      <c r="K2358" s="130" t="s">
        <v>44</v>
      </c>
    </row>
    <row r="2359" spans="1:11" x14ac:dyDescent="0.35">
      <c r="A2359" s="130">
        <v>185</v>
      </c>
      <c r="B2359" s="130">
        <v>37</v>
      </c>
      <c r="C2359" s="130" t="s">
        <v>101</v>
      </c>
      <c r="D2359" s="130">
        <v>14985</v>
      </c>
      <c r="E2359" s="130" t="s">
        <v>224</v>
      </c>
      <c r="F2359" s="130">
        <v>0.40894487072257102</v>
      </c>
      <c r="G2359" s="130" t="s">
        <v>53</v>
      </c>
      <c r="H2359" s="130" t="s">
        <v>53</v>
      </c>
      <c r="I2359" s="130" t="s">
        <v>66</v>
      </c>
      <c r="J2359" s="130" t="s">
        <v>45</v>
      </c>
      <c r="K2359" s="130" t="s">
        <v>44</v>
      </c>
    </row>
    <row r="2360" spans="1:11" x14ac:dyDescent="0.35">
      <c r="A2360" s="130">
        <v>190</v>
      </c>
      <c r="B2360" s="130">
        <v>37</v>
      </c>
      <c r="C2360" s="130" t="s">
        <v>101</v>
      </c>
      <c r="D2360" s="130">
        <v>15115</v>
      </c>
      <c r="E2360" s="130" t="s">
        <v>224</v>
      </c>
      <c r="F2360" s="130">
        <v>0.40894487072257102</v>
      </c>
      <c r="G2360" s="130" t="s">
        <v>53</v>
      </c>
      <c r="H2360" s="130" t="s">
        <v>53</v>
      </c>
      <c r="I2360" s="130" t="s">
        <v>66</v>
      </c>
      <c r="J2360" s="130" t="s">
        <v>45</v>
      </c>
      <c r="K2360" s="130" t="s">
        <v>44</v>
      </c>
    </row>
    <row r="2361" spans="1:11" x14ac:dyDescent="0.35">
      <c r="A2361" s="130">
        <v>195</v>
      </c>
      <c r="B2361" s="130">
        <v>37</v>
      </c>
      <c r="C2361" s="130" t="s">
        <v>101</v>
      </c>
      <c r="D2361" s="130">
        <v>15009</v>
      </c>
      <c r="E2361" s="130" t="s">
        <v>224</v>
      </c>
      <c r="F2361" s="130">
        <v>0.40894487072257102</v>
      </c>
      <c r="G2361" s="130" t="s">
        <v>53</v>
      </c>
      <c r="H2361" s="130" t="s">
        <v>53</v>
      </c>
      <c r="I2361" s="130" t="s">
        <v>66</v>
      </c>
      <c r="J2361" s="130" t="s">
        <v>45</v>
      </c>
      <c r="K2361" s="130" t="s">
        <v>44</v>
      </c>
    </row>
    <row r="2362" spans="1:11" x14ac:dyDescent="0.35">
      <c r="A2362" s="130">
        <v>200</v>
      </c>
      <c r="B2362" s="130">
        <v>37</v>
      </c>
      <c r="C2362" s="130" t="s">
        <v>101</v>
      </c>
      <c r="D2362" s="130">
        <v>14970</v>
      </c>
      <c r="E2362" s="130" t="s">
        <v>224</v>
      </c>
      <c r="F2362" s="130">
        <v>0.40894487072257102</v>
      </c>
      <c r="G2362" s="130" t="s">
        <v>53</v>
      </c>
      <c r="H2362" s="130" t="s">
        <v>53</v>
      </c>
      <c r="I2362" s="130" t="s">
        <v>66</v>
      </c>
      <c r="J2362" s="130" t="s">
        <v>45</v>
      </c>
      <c r="K2362" s="130" t="s">
        <v>44</v>
      </c>
    </row>
    <row r="2363" spans="1:11" x14ac:dyDescent="0.35">
      <c r="A2363" s="130">
        <v>205</v>
      </c>
      <c r="B2363" s="130">
        <v>37</v>
      </c>
      <c r="C2363" s="130" t="s">
        <v>101</v>
      </c>
      <c r="D2363" s="130">
        <v>14947</v>
      </c>
      <c r="E2363" s="130" t="s">
        <v>224</v>
      </c>
      <c r="F2363" s="130">
        <v>0.40894487072257102</v>
      </c>
      <c r="G2363" s="130" t="s">
        <v>53</v>
      </c>
      <c r="H2363" s="130" t="s">
        <v>53</v>
      </c>
      <c r="I2363" s="130" t="s">
        <v>66</v>
      </c>
      <c r="J2363" s="130" t="s">
        <v>45</v>
      </c>
      <c r="K2363" s="130" t="s">
        <v>44</v>
      </c>
    </row>
    <row r="2364" spans="1:11" x14ac:dyDescent="0.35">
      <c r="A2364" s="130">
        <v>210</v>
      </c>
      <c r="B2364" s="130">
        <v>37</v>
      </c>
      <c r="C2364" s="130" t="s">
        <v>101</v>
      </c>
      <c r="D2364" s="130">
        <v>14875</v>
      </c>
      <c r="E2364" s="130" t="s">
        <v>224</v>
      </c>
      <c r="F2364" s="130">
        <v>0.40894487072257102</v>
      </c>
      <c r="G2364" s="130" t="s">
        <v>53</v>
      </c>
      <c r="H2364" s="130" t="s">
        <v>53</v>
      </c>
      <c r="I2364" s="130" t="s">
        <v>66</v>
      </c>
      <c r="J2364" s="130" t="s">
        <v>45</v>
      </c>
      <c r="K2364" s="130" t="s">
        <v>44</v>
      </c>
    </row>
    <row r="2365" spans="1:11" x14ac:dyDescent="0.35">
      <c r="A2365" s="130">
        <v>215</v>
      </c>
      <c r="B2365" s="130">
        <v>37</v>
      </c>
      <c r="C2365" s="130" t="s">
        <v>101</v>
      </c>
      <c r="D2365" s="130">
        <v>14933</v>
      </c>
      <c r="E2365" s="130" t="s">
        <v>224</v>
      </c>
      <c r="F2365" s="130">
        <v>0.40894487072257102</v>
      </c>
      <c r="G2365" s="130" t="s">
        <v>53</v>
      </c>
      <c r="H2365" s="130" t="s">
        <v>53</v>
      </c>
      <c r="I2365" s="130" t="s">
        <v>66</v>
      </c>
      <c r="J2365" s="130" t="s">
        <v>45</v>
      </c>
      <c r="K2365" s="130" t="s">
        <v>44</v>
      </c>
    </row>
    <row r="2366" spans="1:11" x14ac:dyDescent="0.35">
      <c r="A2366" s="130">
        <v>220</v>
      </c>
      <c r="B2366" s="130">
        <v>37</v>
      </c>
      <c r="C2366" s="130" t="s">
        <v>101</v>
      </c>
      <c r="D2366" s="130">
        <v>14983</v>
      </c>
      <c r="E2366" s="130" t="s">
        <v>224</v>
      </c>
      <c r="F2366" s="130">
        <v>0.40894487072257102</v>
      </c>
      <c r="G2366" s="130" t="s">
        <v>53</v>
      </c>
      <c r="H2366" s="130" t="s">
        <v>53</v>
      </c>
      <c r="I2366" s="130" t="s">
        <v>66</v>
      </c>
      <c r="J2366" s="130" t="s">
        <v>45</v>
      </c>
      <c r="K2366" s="130" t="s">
        <v>44</v>
      </c>
    </row>
    <row r="2367" spans="1:11" x14ac:dyDescent="0.35">
      <c r="A2367" s="130">
        <v>225</v>
      </c>
      <c r="B2367" s="130">
        <v>37</v>
      </c>
      <c r="C2367" s="130" t="s">
        <v>101</v>
      </c>
      <c r="D2367" s="130">
        <v>15046</v>
      </c>
      <c r="E2367" s="130" t="s">
        <v>224</v>
      </c>
      <c r="F2367" s="130">
        <v>0.40894487072257102</v>
      </c>
      <c r="G2367" s="130" t="s">
        <v>53</v>
      </c>
      <c r="H2367" s="130" t="s">
        <v>53</v>
      </c>
      <c r="I2367" s="130" t="s">
        <v>66</v>
      </c>
      <c r="J2367" s="130" t="s">
        <v>45</v>
      </c>
      <c r="K2367" s="130" t="s">
        <v>44</v>
      </c>
    </row>
    <row r="2368" spans="1:11" x14ac:dyDescent="0.35">
      <c r="A2368" s="130">
        <v>230</v>
      </c>
      <c r="B2368" s="130">
        <v>37</v>
      </c>
      <c r="C2368" s="130" t="s">
        <v>101</v>
      </c>
      <c r="D2368" s="130">
        <v>15079</v>
      </c>
      <c r="E2368" s="130" t="s">
        <v>224</v>
      </c>
      <c r="F2368" s="130">
        <v>0.40894487072257102</v>
      </c>
      <c r="G2368" s="130" t="s">
        <v>53</v>
      </c>
      <c r="H2368" s="130" t="s">
        <v>53</v>
      </c>
      <c r="I2368" s="130" t="s">
        <v>66</v>
      </c>
      <c r="J2368" s="130" t="s">
        <v>45</v>
      </c>
      <c r="K2368" s="130" t="s">
        <v>44</v>
      </c>
    </row>
    <row r="2369" spans="1:11" x14ac:dyDescent="0.35">
      <c r="A2369" s="130">
        <v>235</v>
      </c>
      <c r="B2369" s="130">
        <v>37</v>
      </c>
      <c r="C2369" s="130" t="s">
        <v>101</v>
      </c>
      <c r="D2369" s="130">
        <v>15126</v>
      </c>
      <c r="E2369" s="130" t="s">
        <v>224</v>
      </c>
      <c r="F2369" s="130">
        <v>0.40894487072257102</v>
      </c>
      <c r="G2369" s="130" t="s">
        <v>53</v>
      </c>
      <c r="H2369" s="130" t="s">
        <v>53</v>
      </c>
      <c r="I2369" s="130" t="s">
        <v>66</v>
      </c>
      <c r="J2369" s="130" t="s">
        <v>45</v>
      </c>
      <c r="K2369" s="130" t="s">
        <v>44</v>
      </c>
    </row>
    <row r="2370" spans="1:11" x14ac:dyDescent="0.35">
      <c r="A2370" s="130">
        <v>240</v>
      </c>
      <c r="B2370" s="130">
        <v>37</v>
      </c>
      <c r="C2370" s="130" t="s">
        <v>101</v>
      </c>
      <c r="D2370" s="130">
        <v>14966</v>
      </c>
      <c r="E2370" s="130" t="s">
        <v>224</v>
      </c>
      <c r="F2370" s="130">
        <v>0.40894487072257102</v>
      </c>
      <c r="G2370" s="130" t="s">
        <v>53</v>
      </c>
      <c r="H2370" s="130" t="s">
        <v>53</v>
      </c>
      <c r="I2370" s="130" t="s">
        <v>66</v>
      </c>
      <c r="J2370" s="130" t="s">
        <v>45</v>
      </c>
      <c r="K2370" s="130" t="s">
        <v>44</v>
      </c>
    </row>
    <row r="2371" spans="1:11" x14ac:dyDescent="0.35">
      <c r="A2371" s="130">
        <v>245</v>
      </c>
      <c r="B2371" s="130">
        <v>37</v>
      </c>
      <c r="C2371" s="130" t="s">
        <v>101</v>
      </c>
      <c r="D2371" s="130">
        <v>14936</v>
      </c>
      <c r="E2371" s="130" t="s">
        <v>224</v>
      </c>
      <c r="F2371" s="130">
        <v>0.40894487072257102</v>
      </c>
      <c r="G2371" s="130" t="s">
        <v>53</v>
      </c>
      <c r="H2371" s="130" t="s">
        <v>53</v>
      </c>
      <c r="I2371" s="130" t="s">
        <v>66</v>
      </c>
      <c r="J2371" s="130" t="s">
        <v>45</v>
      </c>
      <c r="K2371" s="130" t="s">
        <v>44</v>
      </c>
    </row>
    <row r="2372" spans="1:11" x14ac:dyDescent="0.35">
      <c r="A2372" s="130">
        <v>250</v>
      </c>
      <c r="B2372" s="130">
        <v>37</v>
      </c>
      <c r="C2372" s="130" t="s">
        <v>101</v>
      </c>
      <c r="D2372" s="130">
        <v>14998</v>
      </c>
      <c r="E2372" s="130" t="s">
        <v>224</v>
      </c>
      <c r="F2372" s="130">
        <v>0.40894487072257102</v>
      </c>
      <c r="G2372" s="130" t="s">
        <v>53</v>
      </c>
      <c r="H2372" s="130" t="s">
        <v>53</v>
      </c>
      <c r="I2372" s="130" t="s">
        <v>66</v>
      </c>
      <c r="J2372" s="130" t="s">
        <v>45</v>
      </c>
      <c r="K2372" s="130" t="s">
        <v>44</v>
      </c>
    </row>
    <row r="2373" spans="1:11" x14ac:dyDescent="0.35">
      <c r="A2373" s="130">
        <v>255</v>
      </c>
      <c r="B2373" s="130">
        <v>37</v>
      </c>
      <c r="C2373" s="130" t="s">
        <v>101</v>
      </c>
      <c r="D2373" s="130">
        <v>14996</v>
      </c>
      <c r="E2373" s="130" t="s">
        <v>224</v>
      </c>
      <c r="F2373" s="130">
        <v>0.40894487072257102</v>
      </c>
      <c r="G2373" s="130" t="s">
        <v>53</v>
      </c>
      <c r="H2373" s="130" t="s">
        <v>53</v>
      </c>
      <c r="I2373" s="130" t="s">
        <v>66</v>
      </c>
      <c r="J2373" s="130" t="s">
        <v>45</v>
      </c>
      <c r="K2373" s="130" t="s">
        <v>44</v>
      </c>
    </row>
    <row r="2374" spans="1:11" x14ac:dyDescent="0.35">
      <c r="A2374" s="130">
        <v>260</v>
      </c>
      <c r="B2374" s="130">
        <v>37</v>
      </c>
      <c r="C2374" s="130" t="s">
        <v>101</v>
      </c>
      <c r="D2374" s="130">
        <v>15013</v>
      </c>
      <c r="E2374" s="130" t="s">
        <v>224</v>
      </c>
      <c r="F2374" s="130">
        <v>0.40894487072257102</v>
      </c>
      <c r="G2374" s="130" t="s">
        <v>53</v>
      </c>
      <c r="H2374" s="130" t="s">
        <v>53</v>
      </c>
      <c r="I2374" s="130" t="s">
        <v>66</v>
      </c>
      <c r="J2374" s="130" t="s">
        <v>45</v>
      </c>
      <c r="K2374" s="130" t="s">
        <v>44</v>
      </c>
    </row>
    <row r="2375" spans="1:11" x14ac:dyDescent="0.35">
      <c r="A2375" s="130">
        <v>265</v>
      </c>
      <c r="B2375" s="130">
        <v>37</v>
      </c>
      <c r="C2375" s="130" t="s">
        <v>101</v>
      </c>
      <c r="D2375" s="130">
        <v>14959</v>
      </c>
      <c r="E2375" s="130" t="s">
        <v>224</v>
      </c>
      <c r="F2375" s="130">
        <v>0.40894487072257102</v>
      </c>
      <c r="G2375" s="130" t="s">
        <v>53</v>
      </c>
      <c r="H2375" s="130" t="s">
        <v>53</v>
      </c>
      <c r="I2375" s="130" t="s">
        <v>66</v>
      </c>
      <c r="J2375" s="130" t="s">
        <v>45</v>
      </c>
      <c r="K2375" s="130" t="s">
        <v>44</v>
      </c>
    </row>
    <row r="2376" spans="1:11" x14ac:dyDescent="0.35">
      <c r="A2376" s="130">
        <v>270</v>
      </c>
      <c r="B2376" s="130">
        <v>37</v>
      </c>
      <c r="C2376" s="130" t="s">
        <v>101</v>
      </c>
      <c r="D2376" s="130">
        <v>14965</v>
      </c>
      <c r="E2376" s="130" t="s">
        <v>224</v>
      </c>
      <c r="F2376" s="130">
        <v>0.40894487072257102</v>
      </c>
      <c r="G2376" s="130" t="s">
        <v>53</v>
      </c>
      <c r="H2376" s="130" t="s">
        <v>53</v>
      </c>
      <c r="I2376" s="130" t="s">
        <v>66</v>
      </c>
      <c r="J2376" s="130" t="s">
        <v>45</v>
      </c>
      <c r="K2376" s="130" t="s">
        <v>44</v>
      </c>
    </row>
    <row r="2377" spans="1:11" x14ac:dyDescent="0.35">
      <c r="A2377" s="130">
        <v>275</v>
      </c>
      <c r="B2377" s="130">
        <v>37</v>
      </c>
      <c r="C2377" s="130" t="s">
        <v>101</v>
      </c>
      <c r="D2377" s="130">
        <v>14791</v>
      </c>
      <c r="E2377" s="130" t="s">
        <v>224</v>
      </c>
      <c r="F2377" s="130">
        <v>0.40894487072257102</v>
      </c>
      <c r="G2377" s="130" t="s">
        <v>53</v>
      </c>
      <c r="H2377" s="130" t="s">
        <v>53</v>
      </c>
      <c r="I2377" s="130" t="s">
        <v>66</v>
      </c>
      <c r="J2377" s="130" t="s">
        <v>45</v>
      </c>
      <c r="K2377" s="130" t="s">
        <v>44</v>
      </c>
    </row>
    <row r="2378" spans="1:11" x14ac:dyDescent="0.35">
      <c r="A2378" s="130">
        <v>280</v>
      </c>
      <c r="B2378" s="130">
        <v>37</v>
      </c>
      <c r="C2378" s="130" t="s">
        <v>101</v>
      </c>
      <c r="D2378" s="130">
        <v>14720</v>
      </c>
      <c r="E2378" s="130" t="s">
        <v>224</v>
      </c>
      <c r="F2378" s="130">
        <v>0.40894487072257102</v>
      </c>
      <c r="G2378" s="130" t="s">
        <v>53</v>
      </c>
      <c r="H2378" s="130" t="s">
        <v>53</v>
      </c>
      <c r="I2378" s="130" t="s">
        <v>66</v>
      </c>
      <c r="J2378" s="130" t="s">
        <v>45</v>
      </c>
      <c r="K2378" s="130" t="s">
        <v>44</v>
      </c>
    </row>
    <row r="2379" spans="1:11" x14ac:dyDescent="0.35">
      <c r="A2379" s="130">
        <v>285</v>
      </c>
      <c r="B2379" s="130">
        <v>37</v>
      </c>
      <c r="C2379" s="130" t="s">
        <v>101</v>
      </c>
      <c r="D2379" s="130">
        <v>14878</v>
      </c>
      <c r="E2379" s="130" t="s">
        <v>224</v>
      </c>
      <c r="F2379" s="130">
        <v>0.40894487072257102</v>
      </c>
      <c r="G2379" s="130" t="s">
        <v>53</v>
      </c>
      <c r="H2379" s="130" t="s">
        <v>53</v>
      </c>
      <c r="I2379" s="130" t="s">
        <v>66</v>
      </c>
      <c r="J2379" s="130" t="s">
        <v>45</v>
      </c>
      <c r="K2379" s="130" t="s">
        <v>44</v>
      </c>
    </row>
    <row r="2380" spans="1:11" x14ac:dyDescent="0.35">
      <c r="A2380" s="130">
        <v>290</v>
      </c>
      <c r="B2380" s="130">
        <v>37</v>
      </c>
      <c r="C2380" s="130" t="s">
        <v>101</v>
      </c>
      <c r="D2380" s="130">
        <v>14797</v>
      </c>
      <c r="E2380" s="130" t="s">
        <v>224</v>
      </c>
      <c r="F2380" s="130">
        <v>0.40894487072257102</v>
      </c>
      <c r="G2380" s="130" t="s">
        <v>53</v>
      </c>
      <c r="H2380" s="130" t="s">
        <v>53</v>
      </c>
      <c r="I2380" s="130" t="s">
        <v>66</v>
      </c>
      <c r="J2380" s="130" t="s">
        <v>45</v>
      </c>
      <c r="K2380" s="130" t="s">
        <v>44</v>
      </c>
    </row>
    <row r="2381" spans="1:11" x14ac:dyDescent="0.35">
      <c r="A2381" s="130">
        <v>295</v>
      </c>
      <c r="B2381" s="130">
        <v>37</v>
      </c>
      <c r="C2381" s="130" t="s">
        <v>101</v>
      </c>
      <c r="D2381" s="130">
        <v>14860</v>
      </c>
      <c r="E2381" s="130" t="s">
        <v>224</v>
      </c>
      <c r="F2381" s="130">
        <v>0.40894487072257102</v>
      </c>
      <c r="G2381" s="130" t="s">
        <v>53</v>
      </c>
      <c r="H2381" s="130" t="s">
        <v>53</v>
      </c>
      <c r="I2381" s="130" t="s">
        <v>66</v>
      </c>
      <c r="J2381" s="130" t="s">
        <v>45</v>
      </c>
      <c r="K2381" s="130" t="s">
        <v>44</v>
      </c>
    </row>
    <row r="2382" spans="1:11" x14ac:dyDescent="0.35">
      <c r="A2382" s="130">
        <v>300</v>
      </c>
      <c r="B2382" s="130">
        <v>37</v>
      </c>
      <c r="C2382" s="130" t="s">
        <v>101</v>
      </c>
      <c r="D2382" s="130">
        <v>14733</v>
      </c>
      <c r="E2382" s="130" t="s">
        <v>224</v>
      </c>
      <c r="F2382" s="130">
        <v>0.40894487072257102</v>
      </c>
      <c r="G2382" s="130" t="s">
        <v>53</v>
      </c>
      <c r="H2382" s="130" t="s">
        <v>53</v>
      </c>
      <c r="I2382" s="130" t="s">
        <v>66</v>
      </c>
      <c r="J2382" s="130" t="s">
        <v>45</v>
      </c>
      <c r="K2382" s="130" t="s">
        <v>44</v>
      </c>
    </row>
    <row r="2383" spans="1:11" x14ac:dyDescent="0.35">
      <c r="A2383" s="130">
        <v>305</v>
      </c>
      <c r="B2383" s="130">
        <v>37</v>
      </c>
      <c r="C2383" s="130" t="s">
        <v>101</v>
      </c>
      <c r="D2383" s="130">
        <v>14698</v>
      </c>
      <c r="E2383" s="130" t="s">
        <v>224</v>
      </c>
      <c r="F2383" s="130">
        <v>0.40894487072257102</v>
      </c>
      <c r="G2383" s="130" t="s">
        <v>53</v>
      </c>
      <c r="H2383" s="130" t="s">
        <v>53</v>
      </c>
      <c r="I2383" s="130" t="s">
        <v>66</v>
      </c>
      <c r="J2383" s="130" t="s">
        <v>45</v>
      </c>
      <c r="K2383" s="130" t="s">
        <v>44</v>
      </c>
    </row>
    <row r="2384" spans="1:11" x14ac:dyDescent="0.35">
      <c r="A2384" s="130">
        <v>310</v>
      </c>
      <c r="B2384" s="130">
        <v>37</v>
      </c>
      <c r="C2384" s="130" t="s">
        <v>101</v>
      </c>
      <c r="D2384" s="130">
        <v>14787</v>
      </c>
      <c r="E2384" s="130" t="s">
        <v>224</v>
      </c>
      <c r="F2384" s="130">
        <v>0.40894487072257102</v>
      </c>
      <c r="G2384" s="130" t="s">
        <v>53</v>
      </c>
      <c r="H2384" s="130" t="s">
        <v>53</v>
      </c>
      <c r="I2384" s="130" t="s">
        <v>66</v>
      </c>
      <c r="J2384" s="130" t="s">
        <v>45</v>
      </c>
      <c r="K2384" s="130" t="s">
        <v>44</v>
      </c>
    </row>
    <row r="2385" spans="1:11" x14ac:dyDescent="0.35">
      <c r="A2385" s="130">
        <v>315</v>
      </c>
      <c r="B2385" s="130">
        <v>37.1</v>
      </c>
      <c r="C2385" s="130" t="s">
        <v>101</v>
      </c>
      <c r="D2385" s="130">
        <v>14809</v>
      </c>
      <c r="E2385" s="130" t="s">
        <v>224</v>
      </c>
      <c r="F2385" s="130">
        <v>0.40894487072257102</v>
      </c>
      <c r="G2385" s="130" t="s">
        <v>53</v>
      </c>
      <c r="H2385" s="130" t="s">
        <v>53</v>
      </c>
      <c r="I2385" s="130" t="s">
        <v>66</v>
      </c>
      <c r="J2385" s="130" t="s">
        <v>45</v>
      </c>
      <c r="K2385" s="130" t="s">
        <v>44</v>
      </c>
    </row>
    <row r="2386" spans="1:11" x14ac:dyDescent="0.35">
      <c r="A2386" s="130">
        <v>320</v>
      </c>
      <c r="B2386" s="130">
        <v>37</v>
      </c>
      <c r="C2386" s="130" t="s">
        <v>101</v>
      </c>
      <c r="D2386" s="130">
        <v>14764</v>
      </c>
      <c r="E2386" s="130" t="s">
        <v>224</v>
      </c>
      <c r="F2386" s="130">
        <v>0.40894487072257102</v>
      </c>
      <c r="G2386" s="130" t="s">
        <v>53</v>
      </c>
      <c r="H2386" s="130" t="s">
        <v>53</v>
      </c>
      <c r="I2386" s="130" t="s">
        <v>66</v>
      </c>
      <c r="J2386" s="130" t="s">
        <v>45</v>
      </c>
      <c r="K2386" s="130" t="s">
        <v>44</v>
      </c>
    </row>
    <row r="2387" spans="1:11" x14ac:dyDescent="0.35">
      <c r="A2387" s="130">
        <v>325</v>
      </c>
      <c r="B2387" s="130">
        <v>37</v>
      </c>
      <c r="C2387" s="130" t="s">
        <v>101</v>
      </c>
      <c r="D2387" s="130">
        <v>14885</v>
      </c>
      <c r="E2387" s="130" t="s">
        <v>224</v>
      </c>
      <c r="F2387" s="130">
        <v>0.40894487072257102</v>
      </c>
      <c r="G2387" s="130" t="s">
        <v>53</v>
      </c>
      <c r="H2387" s="130" t="s">
        <v>53</v>
      </c>
      <c r="I2387" s="130" t="s">
        <v>66</v>
      </c>
      <c r="J2387" s="130" t="s">
        <v>45</v>
      </c>
      <c r="K2387" s="130" t="s">
        <v>44</v>
      </c>
    </row>
    <row r="2388" spans="1:11" x14ac:dyDescent="0.35">
      <c r="A2388" s="130">
        <v>330</v>
      </c>
      <c r="B2388" s="130">
        <v>37</v>
      </c>
      <c r="C2388" s="130" t="s">
        <v>101</v>
      </c>
      <c r="D2388" s="130">
        <v>14953</v>
      </c>
      <c r="E2388" s="130" t="s">
        <v>224</v>
      </c>
      <c r="F2388" s="130">
        <v>0.40894487072257102</v>
      </c>
      <c r="G2388" s="130" t="s">
        <v>53</v>
      </c>
      <c r="H2388" s="130" t="s">
        <v>53</v>
      </c>
      <c r="I2388" s="130" t="s">
        <v>66</v>
      </c>
      <c r="J2388" s="130" t="s">
        <v>45</v>
      </c>
      <c r="K2388" s="130" t="s">
        <v>44</v>
      </c>
    </row>
    <row r="2389" spans="1:11" x14ac:dyDescent="0.35">
      <c r="A2389" s="130">
        <v>335</v>
      </c>
      <c r="B2389" s="130">
        <v>37</v>
      </c>
      <c r="C2389" s="130" t="s">
        <v>101</v>
      </c>
      <c r="D2389" s="130">
        <v>14760</v>
      </c>
      <c r="E2389" s="130" t="s">
        <v>224</v>
      </c>
      <c r="F2389" s="130">
        <v>0.40894487072257102</v>
      </c>
      <c r="G2389" s="130" t="s">
        <v>53</v>
      </c>
      <c r="H2389" s="130" t="s">
        <v>53</v>
      </c>
      <c r="I2389" s="130" t="s">
        <v>66</v>
      </c>
      <c r="J2389" s="130" t="s">
        <v>45</v>
      </c>
      <c r="K2389" s="130" t="s">
        <v>44</v>
      </c>
    </row>
    <row r="2390" spans="1:11" x14ac:dyDescent="0.35">
      <c r="A2390" s="130">
        <v>340</v>
      </c>
      <c r="B2390" s="130">
        <v>37</v>
      </c>
      <c r="C2390" s="130" t="s">
        <v>101</v>
      </c>
      <c r="D2390" s="130">
        <v>14841</v>
      </c>
      <c r="E2390" s="130" t="s">
        <v>224</v>
      </c>
      <c r="F2390" s="130">
        <v>0.40894487072257102</v>
      </c>
      <c r="G2390" s="130" t="s">
        <v>53</v>
      </c>
      <c r="H2390" s="130" t="s">
        <v>53</v>
      </c>
      <c r="I2390" s="130" t="s">
        <v>66</v>
      </c>
      <c r="J2390" s="130" t="s">
        <v>45</v>
      </c>
      <c r="K2390" s="130" t="s">
        <v>44</v>
      </c>
    </row>
    <row r="2391" spans="1:11" x14ac:dyDescent="0.35">
      <c r="A2391" s="130">
        <v>345</v>
      </c>
      <c r="B2391" s="130">
        <v>37</v>
      </c>
      <c r="C2391" s="130" t="s">
        <v>101</v>
      </c>
      <c r="D2391" s="130">
        <v>14958</v>
      </c>
      <c r="E2391" s="130" t="s">
        <v>224</v>
      </c>
      <c r="F2391" s="130">
        <v>0.40894487072257102</v>
      </c>
      <c r="G2391" s="130" t="s">
        <v>53</v>
      </c>
      <c r="H2391" s="130" t="s">
        <v>53</v>
      </c>
      <c r="I2391" s="130" t="s">
        <v>66</v>
      </c>
      <c r="J2391" s="130" t="s">
        <v>45</v>
      </c>
      <c r="K2391" s="130" t="s">
        <v>44</v>
      </c>
    </row>
    <row r="2392" spans="1:11" x14ac:dyDescent="0.35">
      <c r="A2392" s="130">
        <v>350</v>
      </c>
      <c r="B2392" s="130">
        <v>37</v>
      </c>
      <c r="C2392" s="130" t="s">
        <v>101</v>
      </c>
      <c r="D2392" s="130">
        <v>14755</v>
      </c>
      <c r="E2392" s="130" t="s">
        <v>224</v>
      </c>
      <c r="F2392" s="130">
        <v>0.40894487072257102</v>
      </c>
      <c r="G2392" s="130" t="s">
        <v>53</v>
      </c>
      <c r="H2392" s="130" t="s">
        <v>53</v>
      </c>
      <c r="I2392" s="130" t="s">
        <v>66</v>
      </c>
      <c r="J2392" s="130" t="s">
        <v>45</v>
      </c>
      <c r="K2392" s="130" t="s">
        <v>44</v>
      </c>
    </row>
    <row r="2393" spans="1:11" x14ac:dyDescent="0.35">
      <c r="A2393" s="130">
        <v>355</v>
      </c>
      <c r="B2393" s="130">
        <v>37</v>
      </c>
      <c r="C2393" s="130" t="s">
        <v>101</v>
      </c>
      <c r="D2393" s="130">
        <v>14656</v>
      </c>
      <c r="E2393" s="130" t="s">
        <v>224</v>
      </c>
      <c r="F2393" s="130">
        <v>0.40894487072257102</v>
      </c>
      <c r="G2393" s="130" t="s">
        <v>53</v>
      </c>
      <c r="H2393" s="130" t="s">
        <v>53</v>
      </c>
      <c r="I2393" s="130" t="s">
        <v>66</v>
      </c>
      <c r="J2393" s="130" t="s">
        <v>45</v>
      </c>
      <c r="K2393" s="130" t="s">
        <v>44</v>
      </c>
    </row>
    <row r="2394" spans="1:11" x14ac:dyDescent="0.35">
      <c r="A2394" s="130">
        <v>360</v>
      </c>
      <c r="B2394" s="130">
        <v>37</v>
      </c>
      <c r="C2394" s="130" t="s">
        <v>101</v>
      </c>
      <c r="D2394" s="130">
        <v>14707</v>
      </c>
      <c r="E2394" s="130" t="s">
        <v>224</v>
      </c>
      <c r="F2394" s="130">
        <v>0.40894487072257102</v>
      </c>
      <c r="G2394" s="130" t="s">
        <v>53</v>
      </c>
      <c r="H2394" s="130" t="s">
        <v>53</v>
      </c>
      <c r="I2394" s="130" t="s">
        <v>66</v>
      </c>
      <c r="J2394" s="130" t="s">
        <v>45</v>
      </c>
      <c r="K2394" s="130" t="s">
        <v>44</v>
      </c>
    </row>
    <row r="2395" spans="1:11" x14ac:dyDescent="0.35">
      <c r="A2395" s="130">
        <v>365</v>
      </c>
      <c r="B2395" s="130">
        <v>37</v>
      </c>
      <c r="C2395" s="130" t="s">
        <v>101</v>
      </c>
      <c r="D2395" s="130">
        <v>14781</v>
      </c>
      <c r="E2395" s="130" t="s">
        <v>224</v>
      </c>
      <c r="F2395" s="130">
        <v>0.40894487072257102</v>
      </c>
      <c r="G2395" s="130" t="s">
        <v>53</v>
      </c>
      <c r="H2395" s="130" t="s">
        <v>53</v>
      </c>
      <c r="I2395" s="130" t="s">
        <v>66</v>
      </c>
      <c r="J2395" s="130" t="s">
        <v>45</v>
      </c>
      <c r="K2395" s="130" t="s">
        <v>44</v>
      </c>
    </row>
    <row r="2396" spans="1:11" x14ac:dyDescent="0.35">
      <c r="A2396" s="130">
        <v>370</v>
      </c>
      <c r="B2396" s="130">
        <v>37</v>
      </c>
      <c r="C2396" s="130" t="s">
        <v>101</v>
      </c>
      <c r="D2396" s="130">
        <v>14810</v>
      </c>
      <c r="E2396" s="130" t="s">
        <v>224</v>
      </c>
      <c r="F2396" s="130">
        <v>0.40894487072257102</v>
      </c>
      <c r="G2396" s="130" t="s">
        <v>53</v>
      </c>
      <c r="H2396" s="130" t="s">
        <v>53</v>
      </c>
      <c r="I2396" s="130" t="s">
        <v>66</v>
      </c>
      <c r="J2396" s="130" t="s">
        <v>45</v>
      </c>
      <c r="K2396" s="130" t="s">
        <v>44</v>
      </c>
    </row>
    <row r="2397" spans="1:11" x14ac:dyDescent="0.35">
      <c r="A2397" s="130">
        <v>375</v>
      </c>
      <c r="B2397" s="130">
        <v>37</v>
      </c>
      <c r="C2397" s="130" t="s">
        <v>101</v>
      </c>
      <c r="D2397" s="130">
        <v>14654</v>
      </c>
      <c r="E2397" s="130" t="s">
        <v>224</v>
      </c>
      <c r="F2397" s="130">
        <v>0.40894487072257102</v>
      </c>
      <c r="G2397" s="130" t="s">
        <v>53</v>
      </c>
      <c r="H2397" s="130" t="s">
        <v>53</v>
      </c>
      <c r="I2397" s="130" t="s">
        <v>66</v>
      </c>
      <c r="J2397" s="130" t="s">
        <v>45</v>
      </c>
      <c r="K2397" s="130" t="s">
        <v>44</v>
      </c>
    </row>
    <row r="2398" spans="1:11" x14ac:dyDescent="0.35">
      <c r="A2398" s="130">
        <v>380</v>
      </c>
      <c r="B2398" s="130">
        <v>37</v>
      </c>
      <c r="C2398" s="130" t="s">
        <v>101</v>
      </c>
      <c r="D2398" s="130">
        <v>14654</v>
      </c>
      <c r="E2398" s="130" t="s">
        <v>224</v>
      </c>
      <c r="F2398" s="130">
        <v>0.40894487072257102</v>
      </c>
      <c r="G2398" s="130" t="s">
        <v>53</v>
      </c>
      <c r="H2398" s="130" t="s">
        <v>53</v>
      </c>
      <c r="I2398" s="130" t="s">
        <v>66</v>
      </c>
      <c r="J2398" s="130" t="s">
        <v>45</v>
      </c>
      <c r="K2398" s="130" t="s">
        <v>44</v>
      </c>
    </row>
    <row r="2399" spans="1:11" x14ac:dyDescent="0.35">
      <c r="A2399" s="130">
        <v>385</v>
      </c>
      <c r="B2399" s="130">
        <v>37</v>
      </c>
      <c r="C2399" s="130" t="s">
        <v>101</v>
      </c>
      <c r="D2399" s="130">
        <v>14652</v>
      </c>
      <c r="E2399" s="130" t="s">
        <v>224</v>
      </c>
      <c r="F2399" s="130">
        <v>0.40894487072257102</v>
      </c>
      <c r="G2399" s="130" t="s">
        <v>53</v>
      </c>
      <c r="H2399" s="130" t="s">
        <v>53</v>
      </c>
      <c r="I2399" s="130" t="s">
        <v>66</v>
      </c>
      <c r="J2399" s="130" t="s">
        <v>45</v>
      </c>
      <c r="K2399" s="130" t="s">
        <v>44</v>
      </c>
    </row>
    <row r="2400" spans="1:11" x14ac:dyDescent="0.35">
      <c r="A2400" s="130">
        <v>390</v>
      </c>
      <c r="B2400" s="130">
        <v>37</v>
      </c>
      <c r="C2400" s="130" t="s">
        <v>101</v>
      </c>
      <c r="D2400" s="130">
        <v>14624</v>
      </c>
      <c r="E2400" s="130" t="s">
        <v>224</v>
      </c>
      <c r="F2400" s="130">
        <v>0.40894487072257102</v>
      </c>
      <c r="G2400" s="130" t="s">
        <v>53</v>
      </c>
      <c r="H2400" s="130" t="s">
        <v>53</v>
      </c>
      <c r="I2400" s="130" t="s">
        <v>66</v>
      </c>
      <c r="J2400" s="130" t="s">
        <v>45</v>
      </c>
      <c r="K2400" s="130" t="s">
        <v>44</v>
      </c>
    </row>
    <row r="2401" spans="1:11" x14ac:dyDescent="0.35">
      <c r="A2401" s="130">
        <v>395</v>
      </c>
      <c r="B2401" s="130">
        <v>37</v>
      </c>
      <c r="C2401" s="130" t="s">
        <v>101</v>
      </c>
      <c r="D2401" s="130">
        <v>14752</v>
      </c>
      <c r="E2401" s="130" t="s">
        <v>224</v>
      </c>
      <c r="F2401" s="130">
        <v>0.40894487072257102</v>
      </c>
      <c r="G2401" s="130" t="s">
        <v>53</v>
      </c>
      <c r="H2401" s="130" t="s">
        <v>53</v>
      </c>
      <c r="I2401" s="130" t="s">
        <v>66</v>
      </c>
      <c r="J2401" s="130" t="s">
        <v>45</v>
      </c>
      <c r="K2401" s="130" t="s">
        <v>44</v>
      </c>
    </row>
    <row r="2402" spans="1:11" x14ac:dyDescent="0.35">
      <c r="A2402" s="130">
        <v>400</v>
      </c>
      <c r="B2402" s="130">
        <v>37</v>
      </c>
      <c r="C2402" s="130" t="s">
        <v>101</v>
      </c>
      <c r="D2402" s="130">
        <v>14708</v>
      </c>
      <c r="E2402" s="130" t="s">
        <v>224</v>
      </c>
      <c r="F2402" s="130">
        <v>0.40894487072257102</v>
      </c>
      <c r="G2402" s="130" t="s">
        <v>53</v>
      </c>
      <c r="H2402" s="130" t="s">
        <v>53</v>
      </c>
      <c r="I2402" s="130" t="s">
        <v>66</v>
      </c>
      <c r="J2402" s="130" t="s">
        <v>45</v>
      </c>
      <c r="K2402" s="130" t="s">
        <v>44</v>
      </c>
    </row>
    <row r="2403" spans="1:11" x14ac:dyDescent="0.35">
      <c r="A2403" s="130">
        <v>405</v>
      </c>
      <c r="B2403" s="130">
        <v>37</v>
      </c>
      <c r="C2403" s="130" t="s">
        <v>101</v>
      </c>
      <c r="D2403" s="130">
        <v>14690</v>
      </c>
      <c r="E2403" s="130" t="s">
        <v>224</v>
      </c>
      <c r="F2403" s="130">
        <v>0.40894487072257102</v>
      </c>
      <c r="G2403" s="130" t="s">
        <v>53</v>
      </c>
      <c r="H2403" s="130" t="s">
        <v>53</v>
      </c>
      <c r="I2403" s="130" t="s">
        <v>66</v>
      </c>
      <c r="J2403" s="130" t="s">
        <v>45</v>
      </c>
      <c r="K2403" s="130" t="s">
        <v>44</v>
      </c>
    </row>
    <row r="2404" spans="1:11" x14ac:dyDescent="0.35">
      <c r="A2404" s="130">
        <v>410</v>
      </c>
      <c r="B2404" s="130">
        <v>37</v>
      </c>
      <c r="C2404" s="130" t="s">
        <v>101</v>
      </c>
      <c r="D2404" s="130">
        <v>14726</v>
      </c>
      <c r="E2404" s="130" t="s">
        <v>224</v>
      </c>
      <c r="F2404" s="130">
        <v>0.40894487072257102</v>
      </c>
      <c r="G2404" s="130" t="s">
        <v>53</v>
      </c>
      <c r="H2404" s="130" t="s">
        <v>53</v>
      </c>
      <c r="I2404" s="130" t="s">
        <v>66</v>
      </c>
      <c r="J2404" s="130" t="s">
        <v>45</v>
      </c>
      <c r="K2404" s="130" t="s">
        <v>44</v>
      </c>
    </row>
    <row r="2405" spans="1:11" x14ac:dyDescent="0.35">
      <c r="A2405" s="130">
        <v>415</v>
      </c>
      <c r="B2405" s="130">
        <v>37</v>
      </c>
      <c r="C2405" s="130" t="s">
        <v>101</v>
      </c>
      <c r="D2405" s="130">
        <v>14582</v>
      </c>
      <c r="E2405" s="130" t="s">
        <v>224</v>
      </c>
      <c r="F2405" s="130">
        <v>0.40894487072257102</v>
      </c>
      <c r="G2405" s="130" t="s">
        <v>53</v>
      </c>
      <c r="H2405" s="130" t="s">
        <v>53</v>
      </c>
      <c r="I2405" s="130" t="s">
        <v>66</v>
      </c>
      <c r="J2405" s="130" t="s">
        <v>45</v>
      </c>
      <c r="K2405" s="130" t="s">
        <v>44</v>
      </c>
    </row>
    <row r="2406" spans="1:11" x14ac:dyDescent="0.35">
      <c r="A2406" s="130">
        <v>420</v>
      </c>
      <c r="B2406" s="130">
        <v>37</v>
      </c>
      <c r="C2406" s="130" t="s">
        <v>101</v>
      </c>
      <c r="D2406" s="130">
        <v>14649</v>
      </c>
      <c r="E2406" s="130" t="s">
        <v>224</v>
      </c>
      <c r="F2406" s="130">
        <v>0.40894487072257102</v>
      </c>
      <c r="G2406" s="130" t="s">
        <v>53</v>
      </c>
      <c r="H2406" s="130" t="s">
        <v>53</v>
      </c>
      <c r="I2406" s="130" t="s">
        <v>66</v>
      </c>
      <c r="J2406" s="130" t="s">
        <v>45</v>
      </c>
      <c r="K2406" s="130" t="s">
        <v>44</v>
      </c>
    </row>
    <row r="2407" spans="1:11" x14ac:dyDescent="0.35">
      <c r="A2407" s="130">
        <v>425</v>
      </c>
      <c r="B2407" s="130">
        <v>37</v>
      </c>
      <c r="C2407" s="130" t="s">
        <v>101</v>
      </c>
      <c r="D2407" s="130">
        <v>14548</v>
      </c>
      <c r="E2407" s="130" t="s">
        <v>224</v>
      </c>
      <c r="F2407" s="130">
        <v>0.40894487072257102</v>
      </c>
      <c r="G2407" s="130" t="s">
        <v>53</v>
      </c>
      <c r="H2407" s="130" t="s">
        <v>53</v>
      </c>
      <c r="I2407" s="130" t="s">
        <v>66</v>
      </c>
      <c r="J2407" s="130" t="s">
        <v>45</v>
      </c>
      <c r="K2407" s="130" t="s">
        <v>44</v>
      </c>
    </row>
    <row r="2408" spans="1:11" x14ac:dyDescent="0.35">
      <c r="A2408" s="130">
        <v>430</v>
      </c>
      <c r="B2408" s="130">
        <v>37</v>
      </c>
      <c r="C2408" s="130" t="s">
        <v>101</v>
      </c>
      <c r="D2408" s="130">
        <v>14739</v>
      </c>
      <c r="E2408" s="130" t="s">
        <v>224</v>
      </c>
      <c r="F2408" s="130">
        <v>0.40894487072257102</v>
      </c>
      <c r="G2408" s="130" t="s">
        <v>53</v>
      </c>
      <c r="H2408" s="130" t="s">
        <v>53</v>
      </c>
      <c r="I2408" s="130" t="s">
        <v>66</v>
      </c>
      <c r="J2408" s="130" t="s">
        <v>45</v>
      </c>
      <c r="K2408" s="130" t="s">
        <v>44</v>
      </c>
    </row>
    <row r="2409" spans="1:11" x14ac:dyDescent="0.35">
      <c r="A2409" s="130">
        <v>435</v>
      </c>
      <c r="B2409" s="130">
        <v>37.1</v>
      </c>
      <c r="C2409" s="130" t="s">
        <v>101</v>
      </c>
      <c r="D2409" s="130">
        <v>14831</v>
      </c>
      <c r="E2409" s="130" t="s">
        <v>224</v>
      </c>
      <c r="F2409" s="130">
        <v>0.40894487072257102</v>
      </c>
      <c r="G2409" s="130" t="s">
        <v>53</v>
      </c>
      <c r="H2409" s="130" t="s">
        <v>53</v>
      </c>
      <c r="I2409" s="130" t="s">
        <v>66</v>
      </c>
      <c r="J2409" s="130" t="s">
        <v>45</v>
      </c>
      <c r="K2409" s="130" t="s">
        <v>44</v>
      </c>
    </row>
    <row r="2410" spans="1:11" x14ac:dyDescent="0.35">
      <c r="A2410" s="130">
        <v>440</v>
      </c>
      <c r="B2410" s="130">
        <v>37</v>
      </c>
      <c r="C2410" s="130" t="s">
        <v>101</v>
      </c>
      <c r="D2410" s="130">
        <v>14442</v>
      </c>
      <c r="E2410" s="130" t="s">
        <v>224</v>
      </c>
      <c r="F2410" s="130">
        <v>0.40894487072257102</v>
      </c>
      <c r="G2410" s="130" t="s">
        <v>53</v>
      </c>
      <c r="H2410" s="130" t="s">
        <v>53</v>
      </c>
      <c r="I2410" s="130" t="s">
        <v>66</v>
      </c>
      <c r="J2410" s="130" t="s">
        <v>45</v>
      </c>
      <c r="K2410" s="130" t="s">
        <v>44</v>
      </c>
    </row>
    <row r="2411" spans="1:11" x14ac:dyDescent="0.35">
      <c r="A2411" s="130">
        <v>445</v>
      </c>
      <c r="B2411" s="130">
        <v>37</v>
      </c>
      <c r="C2411" s="130" t="s">
        <v>101</v>
      </c>
      <c r="D2411" s="130">
        <v>14821</v>
      </c>
      <c r="E2411" s="130" t="s">
        <v>224</v>
      </c>
      <c r="F2411" s="130">
        <v>0.40894487072257102</v>
      </c>
      <c r="G2411" s="130" t="s">
        <v>53</v>
      </c>
      <c r="H2411" s="130" t="s">
        <v>53</v>
      </c>
      <c r="I2411" s="130" t="s">
        <v>66</v>
      </c>
      <c r="J2411" s="130" t="s">
        <v>45</v>
      </c>
      <c r="K2411" s="130" t="s">
        <v>44</v>
      </c>
    </row>
    <row r="2412" spans="1:11" x14ac:dyDescent="0.35">
      <c r="A2412" s="130">
        <v>450</v>
      </c>
      <c r="B2412" s="130">
        <v>37</v>
      </c>
      <c r="C2412" s="130" t="s">
        <v>101</v>
      </c>
      <c r="D2412" s="130">
        <v>14791</v>
      </c>
      <c r="E2412" s="130" t="s">
        <v>224</v>
      </c>
      <c r="F2412" s="130">
        <v>0.40894487072257102</v>
      </c>
      <c r="G2412" s="130" t="s">
        <v>53</v>
      </c>
      <c r="H2412" s="130" t="s">
        <v>53</v>
      </c>
      <c r="I2412" s="130" t="s">
        <v>66</v>
      </c>
      <c r="J2412" s="130" t="s">
        <v>45</v>
      </c>
      <c r="K2412" s="130" t="s">
        <v>44</v>
      </c>
    </row>
    <row r="2413" spans="1:11" x14ac:dyDescent="0.35">
      <c r="A2413" s="130">
        <v>455</v>
      </c>
      <c r="B2413" s="130">
        <v>37</v>
      </c>
      <c r="C2413" s="130" t="s">
        <v>101</v>
      </c>
      <c r="D2413" s="130">
        <v>14635</v>
      </c>
      <c r="E2413" s="130" t="s">
        <v>224</v>
      </c>
      <c r="F2413" s="130">
        <v>0.40894487072257102</v>
      </c>
      <c r="G2413" s="130" t="s">
        <v>53</v>
      </c>
      <c r="H2413" s="130" t="s">
        <v>53</v>
      </c>
      <c r="I2413" s="130" t="s">
        <v>66</v>
      </c>
      <c r="J2413" s="130" t="s">
        <v>45</v>
      </c>
      <c r="K2413" s="130" t="s">
        <v>44</v>
      </c>
    </row>
    <row r="2414" spans="1:11" x14ac:dyDescent="0.35">
      <c r="A2414" s="130">
        <v>460</v>
      </c>
      <c r="B2414" s="130">
        <v>37</v>
      </c>
      <c r="C2414" s="130" t="s">
        <v>101</v>
      </c>
      <c r="D2414" s="130">
        <v>14814</v>
      </c>
      <c r="E2414" s="130" t="s">
        <v>224</v>
      </c>
      <c r="F2414" s="130">
        <v>0.40894487072257102</v>
      </c>
      <c r="G2414" s="130" t="s">
        <v>53</v>
      </c>
      <c r="H2414" s="130" t="s">
        <v>53</v>
      </c>
      <c r="I2414" s="130" t="s">
        <v>66</v>
      </c>
      <c r="J2414" s="130" t="s">
        <v>45</v>
      </c>
      <c r="K2414" s="130" t="s">
        <v>44</v>
      </c>
    </row>
    <row r="2415" spans="1:11" x14ac:dyDescent="0.35">
      <c r="A2415" s="130">
        <v>465</v>
      </c>
      <c r="B2415" s="130">
        <v>37</v>
      </c>
      <c r="C2415" s="130" t="s">
        <v>101</v>
      </c>
      <c r="D2415" s="130">
        <v>14698</v>
      </c>
      <c r="E2415" s="130" t="s">
        <v>224</v>
      </c>
      <c r="F2415" s="130">
        <v>0.40894487072257102</v>
      </c>
      <c r="G2415" s="130" t="s">
        <v>53</v>
      </c>
      <c r="H2415" s="130" t="s">
        <v>53</v>
      </c>
      <c r="I2415" s="130" t="s">
        <v>66</v>
      </c>
      <c r="J2415" s="130" t="s">
        <v>45</v>
      </c>
      <c r="K2415" s="130" t="s">
        <v>44</v>
      </c>
    </row>
    <row r="2416" spans="1:11" x14ac:dyDescent="0.35">
      <c r="A2416" s="130">
        <v>470</v>
      </c>
      <c r="B2416" s="130">
        <v>37</v>
      </c>
      <c r="C2416" s="130" t="s">
        <v>101</v>
      </c>
      <c r="D2416" s="130">
        <v>14649</v>
      </c>
      <c r="E2416" s="130" t="s">
        <v>224</v>
      </c>
      <c r="F2416" s="130">
        <v>0.40894487072257102</v>
      </c>
      <c r="G2416" s="130" t="s">
        <v>53</v>
      </c>
      <c r="H2416" s="130" t="s">
        <v>53</v>
      </c>
      <c r="I2416" s="130" t="s">
        <v>66</v>
      </c>
      <c r="J2416" s="130" t="s">
        <v>45</v>
      </c>
      <c r="K2416" s="130" t="s">
        <v>44</v>
      </c>
    </row>
    <row r="2417" spans="1:11" x14ac:dyDescent="0.35">
      <c r="A2417" s="130">
        <v>475</v>
      </c>
      <c r="B2417" s="130">
        <v>37</v>
      </c>
      <c r="C2417" s="130" t="s">
        <v>101</v>
      </c>
      <c r="D2417" s="130">
        <v>14652</v>
      </c>
      <c r="E2417" s="130" t="s">
        <v>224</v>
      </c>
      <c r="F2417" s="130">
        <v>0.40894487072257102</v>
      </c>
      <c r="G2417" s="130" t="s">
        <v>53</v>
      </c>
      <c r="H2417" s="130" t="s">
        <v>53</v>
      </c>
      <c r="I2417" s="130" t="s">
        <v>66</v>
      </c>
      <c r="J2417" s="130" t="s">
        <v>45</v>
      </c>
      <c r="K2417" s="130" t="s">
        <v>44</v>
      </c>
    </row>
    <row r="2418" spans="1:11" x14ac:dyDescent="0.35">
      <c r="A2418" s="130">
        <v>480</v>
      </c>
      <c r="B2418" s="130">
        <v>37</v>
      </c>
      <c r="C2418" s="130" t="s">
        <v>101</v>
      </c>
      <c r="D2418" s="130">
        <v>14774</v>
      </c>
      <c r="E2418" s="130" t="s">
        <v>224</v>
      </c>
      <c r="F2418" s="130">
        <v>0.40894487072257102</v>
      </c>
      <c r="G2418" s="130" t="s">
        <v>53</v>
      </c>
      <c r="H2418" s="130" t="s">
        <v>53</v>
      </c>
      <c r="I2418" s="130" t="s">
        <v>66</v>
      </c>
      <c r="J2418" s="130" t="s">
        <v>45</v>
      </c>
      <c r="K2418" s="130" t="s">
        <v>44</v>
      </c>
    </row>
    <row r="2419" spans="1:11" x14ac:dyDescent="0.35">
      <c r="A2419" s="130">
        <v>485</v>
      </c>
      <c r="B2419" s="130">
        <v>37</v>
      </c>
      <c r="C2419" s="130" t="s">
        <v>101</v>
      </c>
      <c r="D2419" s="130">
        <v>14724</v>
      </c>
      <c r="E2419" s="130" t="s">
        <v>224</v>
      </c>
      <c r="F2419" s="130">
        <v>0.40894487072257102</v>
      </c>
      <c r="G2419" s="130" t="s">
        <v>53</v>
      </c>
      <c r="H2419" s="130" t="s">
        <v>53</v>
      </c>
      <c r="I2419" s="130" t="s">
        <v>66</v>
      </c>
      <c r="J2419" s="130" t="s">
        <v>45</v>
      </c>
      <c r="K2419" s="130" t="s">
        <v>44</v>
      </c>
    </row>
    <row r="2420" spans="1:11" x14ac:dyDescent="0.35">
      <c r="A2420" s="130">
        <v>490</v>
      </c>
      <c r="B2420" s="130">
        <v>37</v>
      </c>
      <c r="C2420" s="130" t="s">
        <v>101</v>
      </c>
      <c r="D2420" s="130">
        <v>14740</v>
      </c>
      <c r="E2420" s="130" t="s">
        <v>224</v>
      </c>
      <c r="F2420" s="130">
        <v>0.40894487072257102</v>
      </c>
      <c r="G2420" s="130" t="s">
        <v>53</v>
      </c>
      <c r="H2420" s="130" t="s">
        <v>53</v>
      </c>
      <c r="I2420" s="130" t="s">
        <v>66</v>
      </c>
      <c r="J2420" s="130" t="s">
        <v>45</v>
      </c>
      <c r="K2420" s="130" t="s">
        <v>44</v>
      </c>
    </row>
    <row r="2421" spans="1:11" x14ac:dyDescent="0.35">
      <c r="A2421" s="130">
        <v>495</v>
      </c>
      <c r="B2421" s="130">
        <v>37</v>
      </c>
      <c r="C2421" s="130" t="s">
        <v>101</v>
      </c>
      <c r="D2421" s="130">
        <v>14849</v>
      </c>
      <c r="E2421" s="130" t="s">
        <v>224</v>
      </c>
      <c r="F2421" s="130">
        <v>0.40894487072257102</v>
      </c>
      <c r="G2421" s="130" t="s">
        <v>53</v>
      </c>
      <c r="H2421" s="130" t="s">
        <v>53</v>
      </c>
      <c r="I2421" s="130" t="s">
        <v>66</v>
      </c>
      <c r="J2421" s="130" t="s">
        <v>45</v>
      </c>
      <c r="K2421" s="130" t="s">
        <v>44</v>
      </c>
    </row>
    <row r="2422" spans="1:11" x14ac:dyDescent="0.35">
      <c r="A2422" s="130">
        <v>500</v>
      </c>
      <c r="B2422" s="130">
        <v>37</v>
      </c>
      <c r="C2422" s="130" t="s">
        <v>101</v>
      </c>
      <c r="D2422" s="130">
        <v>14605</v>
      </c>
      <c r="E2422" s="130" t="s">
        <v>224</v>
      </c>
      <c r="F2422" s="130">
        <v>0.40894487072257102</v>
      </c>
      <c r="G2422" s="130" t="s">
        <v>53</v>
      </c>
      <c r="H2422" s="130" t="s">
        <v>53</v>
      </c>
      <c r="I2422" s="130" t="s">
        <v>66</v>
      </c>
      <c r="J2422" s="130" t="s">
        <v>45</v>
      </c>
      <c r="K2422" s="130" t="s">
        <v>44</v>
      </c>
    </row>
    <row r="2423" spans="1:11" x14ac:dyDescent="0.35">
      <c r="A2423" s="130">
        <v>505</v>
      </c>
      <c r="B2423" s="130">
        <v>37</v>
      </c>
      <c r="C2423" s="130" t="s">
        <v>101</v>
      </c>
      <c r="D2423" s="130">
        <v>14690</v>
      </c>
      <c r="E2423" s="130" t="s">
        <v>224</v>
      </c>
      <c r="F2423" s="130">
        <v>0.40894487072257102</v>
      </c>
      <c r="G2423" s="130" t="s">
        <v>53</v>
      </c>
      <c r="H2423" s="130" t="s">
        <v>53</v>
      </c>
      <c r="I2423" s="130" t="s">
        <v>66</v>
      </c>
      <c r="J2423" s="130" t="s">
        <v>45</v>
      </c>
      <c r="K2423" s="130" t="s">
        <v>44</v>
      </c>
    </row>
    <row r="2424" spans="1:11" x14ac:dyDescent="0.35">
      <c r="A2424" s="130">
        <v>510</v>
      </c>
      <c r="B2424" s="130">
        <v>37</v>
      </c>
      <c r="C2424" s="130" t="s">
        <v>101</v>
      </c>
      <c r="D2424" s="130">
        <v>14682</v>
      </c>
      <c r="E2424" s="130" t="s">
        <v>224</v>
      </c>
      <c r="F2424" s="130">
        <v>0.40894487072257102</v>
      </c>
      <c r="G2424" s="130" t="s">
        <v>53</v>
      </c>
      <c r="H2424" s="130" t="s">
        <v>53</v>
      </c>
      <c r="I2424" s="130" t="s">
        <v>66</v>
      </c>
      <c r="J2424" s="130" t="s">
        <v>45</v>
      </c>
      <c r="K2424" s="130" t="s">
        <v>44</v>
      </c>
    </row>
    <row r="2425" spans="1:11" x14ac:dyDescent="0.35">
      <c r="A2425" s="130">
        <v>515</v>
      </c>
      <c r="B2425" s="130">
        <v>37</v>
      </c>
      <c r="C2425" s="130" t="s">
        <v>101</v>
      </c>
      <c r="D2425" s="130">
        <v>14614</v>
      </c>
      <c r="E2425" s="130" t="s">
        <v>224</v>
      </c>
      <c r="F2425" s="130">
        <v>0.40894487072257102</v>
      </c>
      <c r="G2425" s="130" t="s">
        <v>53</v>
      </c>
      <c r="H2425" s="130" t="s">
        <v>53</v>
      </c>
      <c r="I2425" s="130" t="s">
        <v>66</v>
      </c>
      <c r="J2425" s="130" t="s">
        <v>45</v>
      </c>
      <c r="K2425" s="130" t="s">
        <v>44</v>
      </c>
    </row>
    <row r="2426" spans="1:11" x14ac:dyDescent="0.35">
      <c r="A2426" s="130">
        <v>520</v>
      </c>
      <c r="B2426" s="130">
        <v>37</v>
      </c>
      <c r="C2426" s="130" t="s">
        <v>101</v>
      </c>
      <c r="D2426" s="130">
        <v>14665</v>
      </c>
      <c r="E2426" s="130" t="s">
        <v>224</v>
      </c>
      <c r="F2426" s="130">
        <v>0.40894487072257102</v>
      </c>
      <c r="G2426" s="130" t="s">
        <v>53</v>
      </c>
      <c r="H2426" s="130" t="s">
        <v>53</v>
      </c>
      <c r="I2426" s="130" t="s">
        <v>66</v>
      </c>
      <c r="J2426" s="130" t="s">
        <v>45</v>
      </c>
      <c r="K2426" s="130" t="s">
        <v>44</v>
      </c>
    </row>
    <row r="2427" spans="1:11" x14ac:dyDescent="0.35">
      <c r="A2427" s="130">
        <v>525</v>
      </c>
      <c r="B2427" s="130">
        <v>37</v>
      </c>
      <c r="C2427" s="130" t="s">
        <v>101</v>
      </c>
      <c r="D2427" s="130">
        <v>14689</v>
      </c>
      <c r="E2427" s="130" t="s">
        <v>224</v>
      </c>
      <c r="F2427" s="130">
        <v>0.40894487072257102</v>
      </c>
      <c r="G2427" s="130" t="s">
        <v>53</v>
      </c>
      <c r="H2427" s="130" t="s">
        <v>53</v>
      </c>
      <c r="I2427" s="130" t="s">
        <v>66</v>
      </c>
      <c r="J2427" s="130" t="s">
        <v>45</v>
      </c>
      <c r="K2427" s="130" t="s">
        <v>44</v>
      </c>
    </row>
    <row r="2428" spans="1:11" x14ac:dyDescent="0.35">
      <c r="A2428" s="130">
        <v>530</v>
      </c>
      <c r="B2428" s="130">
        <v>37</v>
      </c>
      <c r="C2428" s="130" t="s">
        <v>101</v>
      </c>
      <c r="D2428" s="130">
        <v>14631</v>
      </c>
      <c r="E2428" s="130" t="s">
        <v>224</v>
      </c>
      <c r="F2428" s="130">
        <v>0.40894487072257102</v>
      </c>
      <c r="G2428" s="130" t="s">
        <v>53</v>
      </c>
      <c r="H2428" s="130" t="s">
        <v>53</v>
      </c>
      <c r="I2428" s="130" t="s">
        <v>66</v>
      </c>
      <c r="J2428" s="130" t="s">
        <v>45</v>
      </c>
      <c r="K2428" s="130" t="s">
        <v>44</v>
      </c>
    </row>
    <row r="2429" spans="1:11" x14ac:dyDescent="0.35">
      <c r="A2429" s="130">
        <v>535</v>
      </c>
      <c r="B2429" s="130">
        <v>37</v>
      </c>
      <c r="C2429" s="130" t="s">
        <v>101</v>
      </c>
      <c r="D2429" s="130">
        <v>14771</v>
      </c>
      <c r="E2429" s="130" t="s">
        <v>224</v>
      </c>
      <c r="F2429" s="130">
        <v>0.40894487072257102</v>
      </c>
      <c r="G2429" s="130" t="s">
        <v>53</v>
      </c>
      <c r="H2429" s="130" t="s">
        <v>53</v>
      </c>
      <c r="I2429" s="130" t="s">
        <v>66</v>
      </c>
      <c r="J2429" s="130" t="s">
        <v>45</v>
      </c>
      <c r="K2429" s="130" t="s">
        <v>44</v>
      </c>
    </row>
    <row r="2430" spans="1:11" x14ac:dyDescent="0.35">
      <c r="A2430" s="130">
        <v>540</v>
      </c>
      <c r="B2430" s="130">
        <v>37</v>
      </c>
      <c r="C2430" s="130" t="s">
        <v>101</v>
      </c>
      <c r="D2430" s="130">
        <v>14630</v>
      </c>
      <c r="E2430" s="130" t="s">
        <v>224</v>
      </c>
      <c r="F2430" s="130">
        <v>0.40894487072257102</v>
      </c>
      <c r="G2430" s="130" t="s">
        <v>53</v>
      </c>
      <c r="H2430" s="130" t="s">
        <v>53</v>
      </c>
      <c r="I2430" s="130" t="s">
        <v>66</v>
      </c>
      <c r="J2430" s="130" t="s">
        <v>45</v>
      </c>
      <c r="K2430" s="130" t="s">
        <v>44</v>
      </c>
    </row>
    <row r="2431" spans="1:11" x14ac:dyDescent="0.35">
      <c r="A2431" s="130">
        <v>545</v>
      </c>
      <c r="B2431" s="130">
        <v>37</v>
      </c>
      <c r="C2431" s="130" t="s">
        <v>101</v>
      </c>
      <c r="D2431" s="130">
        <v>14393</v>
      </c>
      <c r="E2431" s="130" t="s">
        <v>224</v>
      </c>
      <c r="F2431" s="130">
        <v>0.40894487072257102</v>
      </c>
      <c r="G2431" s="130" t="s">
        <v>53</v>
      </c>
      <c r="H2431" s="130" t="s">
        <v>53</v>
      </c>
      <c r="I2431" s="130" t="s">
        <v>66</v>
      </c>
      <c r="J2431" s="130" t="s">
        <v>45</v>
      </c>
      <c r="K2431" s="130" t="s">
        <v>44</v>
      </c>
    </row>
    <row r="2432" spans="1:11" x14ac:dyDescent="0.35">
      <c r="A2432" s="130">
        <v>550</v>
      </c>
      <c r="B2432" s="130">
        <v>37</v>
      </c>
      <c r="C2432" s="130" t="s">
        <v>101</v>
      </c>
      <c r="D2432" s="130">
        <v>14552</v>
      </c>
      <c r="E2432" s="130" t="s">
        <v>224</v>
      </c>
      <c r="F2432" s="130">
        <v>0.40894487072257102</v>
      </c>
      <c r="G2432" s="130" t="s">
        <v>53</v>
      </c>
      <c r="H2432" s="130" t="s">
        <v>53</v>
      </c>
      <c r="I2432" s="130" t="s">
        <v>66</v>
      </c>
      <c r="J2432" s="130" t="s">
        <v>45</v>
      </c>
      <c r="K2432" s="130" t="s">
        <v>44</v>
      </c>
    </row>
    <row r="2433" spans="1:11" x14ac:dyDescent="0.35">
      <c r="A2433" s="130">
        <v>555</v>
      </c>
      <c r="B2433" s="130">
        <v>37</v>
      </c>
      <c r="C2433" s="130" t="s">
        <v>101</v>
      </c>
      <c r="D2433" s="130">
        <v>14666</v>
      </c>
      <c r="E2433" s="130" t="s">
        <v>224</v>
      </c>
      <c r="F2433" s="130">
        <v>0.40894487072257102</v>
      </c>
      <c r="G2433" s="130" t="s">
        <v>53</v>
      </c>
      <c r="H2433" s="130" t="s">
        <v>53</v>
      </c>
      <c r="I2433" s="130" t="s">
        <v>66</v>
      </c>
      <c r="J2433" s="130" t="s">
        <v>45</v>
      </c>
      <c r="K2433" s="130" t="s">
        <v>44</v>
      </c>
    </row>
    <row r="2434" spans="1:11" x14ac:dyDescent="0.35">
      <c r="A2434" s="130">
        <v>560</v>
      </c>
      <c r="B2434" s="130">
        <v>37</v>
      </c>
      <c r="C2434" s="130" t="s">
        <v>101</v>
      </c>
      <c r="D2434" s="130">
        <v>14673</v>
      </c>
      <c r="E2434" s="130" t="s">
        <v>224</v>
      </c>
      <c r="F2434" s="130">
        <v>0.40894487072257102</v>
      </c>
      <c r="G2434" s="130" t="s">
        <v>53</v>
      </c>
      <c r="H2434" s="130" t="s">
        <v>53</v>
      </c>
      <c r="I2434" s="130" t="s">
        <v>66</v>
      </c>
      <c r="J2434" s="130" t="s">
        <v>45</v>
      </c>
      <c r="K2434" s="130" t="s">
        <v>44</v>
      </c>
    </row>
    <row r="2435" spans="1:11" x14ac:dyDescent="0.35">
      <c r="A2435" s="130">
        <v>565</v>
      </c>
      <c r="B2435" s="130">
        <v>37</v>
      </c>
      <c r="C2435" s="130" t="s">
        <v>101</v>
      </c>
      <c r="D2435" s="130">
        <v>14637</v>
      </c>
      <c r="E2435" s="130" t="s">
        <v>224</v>
      </c>
      <c r="F2435" s="130">
        <v>0.40894487072257102</v>
      </c>
      <c r="G2435" s="130" t="s">
        <v>53</v>
      </c>
      <c r="H2435" s="130" t="s">
        <v>53</v>
      </c>
      <c r="I2435" s="130" t="s">
        <v>66</v>
      </c>
      <c r="J2435" s="130" t="s">
        <v>45</v>
      </c>
      <c r="K2435" s="130" t="s">
        <v>44</v>
      </c>
    </row>
    <row r="2436" spans="1:11" x14ac:dyDescent="0.35">
      <c r="A2436" s="130">
        <v>570</v>
      </c>
      <c r="B2436" s="130">
        <v>37</v>
      </c>
      <c r="C2436" s="130" t="s">
        <v>101</v>
      </c>
      <c r="D2436" s="130">
        <v>14676</v>
      </c>
      <c r="E2436" s="130" t="s">
        <v>224</v>
      </c>
      <c r="F2436" s="130">
        <v>0.40894487072257102</v>
      </c>
      <c r="G2436" s="130" t="s">
        <v>53</v>
      </c>
      <c r="H2436" s="130" t="s">
        <v>53</v>
      </c>
      <c r="I2436" s="130" t="s">
        <v>66</v>
      </c>
      <c r="J2436" s="130" t="s">
        <v>45</v>
      </c>
      <c r="K2436" s="130" t="s">
        <v>44</v>
      </c>
    </row>
    <row r="2437" spans="1:11" x14ac:dyDescent="0.35">
      <c r="A2437" s="130">
        <v>575</v>
      </c>
      <c r="B2437" s="130">
        <v>37</v>
      </c>
      <c r="C2437" s="130" t="s">
        <v>101</v>
      </c>
      <c r="D2437" s="130">
        <v>14544</v>
      </c>
      <c r="E2437" s="130" t="s">
        <v>224</v>
      </c>
      <c r="F2437" s="130">
        <v>0.40894487072257102</v>
      </c>
      <c r="G2437" s="130" t="s">
        <v>53</v>
      </c>
      <c r="H2437" s="130" t="s">
        <v>53</v>
      </c>
      <c r="I2437" s="130" t="s">
        <v>66</v>
      </c>
      <c r="J2437" s="130" t="s">
        <v>45</v>
      </c>
      <c r="K2437" s="130" t="s">
        <v>44</v>
      </c>
    </row>
    <row r="2438" spans="1:11" x14ac:dyDescent="0.35">
      <c r="A2438" s="130">
        <v>580</v>
      </c>
      <c r="B2438" s="130">
        <v>37</v>
      </c>
      <c r="C2438" s="130" t="s">
        <v>101</v>
      </c>
      <c r="D2438" s="130">
        <v>14414</v>
      </c>
      <c r="E2438" s="130" t="s">
        <v>224</v>
      </c>
      <c r="F2438" s="130">
        <v>0.40894487072257102</v>
      </c>
      <c r="G2438" s="130" t="s">
        <v>53</v>
      </c>
      <c r="H2438" s="130" t="s">
        <v>53</v>
      </c>
      <c r="I2438" s="130" t="s">
        <v>66</v>
      </c>
      <c r="J2438" s="130" t="s">
        <v>45</v>
      </c>
      <c r="K2438" s="130" t="s">
        <v>44</v>
      </c>
    </row>
    <row r="2439" spans="1:11" x14ac:dyDescent="0.35">
      <c r="A2439" s="130">
        <v>585</v>
      </c>
      <c r="B2439" s="130">
        <v>37</v>
      </c>
      <c r="C2439" s="130" t="s">
        <v>101</v>
      </c>
      <c r="D2439" s="130">
        <v>14385</v>
      </c>
      <c r="E2439" s="130" t="s">
        <v>224</v>
      </c>
      <c r="F2439" s="130">
        <v>0.40894487072257102</v>
      </c>
      <c r="G2439" s="130" t="s">
        <v>53</v>
      </c>
      <c r="H2439" s="130" t="s">
        <v>53</v>
      </c>
      <c r="I2439" s="130" t="s">
        <v>66</v>
      </c>
      <c r="J2439" s="130" t="s">
        <v>45</v>
      </c>
      <c r="K2439" s="130" t="s">
        <v>44</v>
      </c>
    </row>
    <row r="2440" spans="1:11" x14ac:dyDescent="0.35">
      <c r="A2440" s="130">
        <v>590</v>
      </c>
      <c r="B2440" s="130">
        <v>37</v>
      </c>
      <c r="C2440" s="130" t="s">
        <v>101</v>
      </c>
      <c r="D2440" s="130">
        <v>14745</v>
      </c>
      <c r="E2440" s="130" t="s">
        <v>224</v>
      </c>
      <c r="F2440" s="130">
        <v>0.40894487072257102</v>
      </c>
      <c r="G2440" s="130" t="s">
        <v>53</v>
      </c>
      <c r="H2440" s="130" t="s">
        <v>53</v>
      </c>
      <c r="I2440" s="130" t="s">
        <v>66</v>
      </c>
      <c r="J2440" s="130" t="s">
        <v>45</v>
      </c>
      <c r="K2440" s="130" t="s">
        <v>44</v>
      </c>
    </row>
    <row r="2441" spans="1:11" x14ac:dyDescent="0.35">
      <c r="A2441" s="130">
        <v>595</v>
      </c>
      <c r="B2441" s="130">
        <v>37</v>
      </c>
      <c r="C2441" s="130" t="s">
        <v>101</v>
      </c>
      <c r="D2441" s="130">
        <v>14741</v>
      </c>
      <c r="E2441" s="130" t="s">
        <v>224</v>
      </c>
      <c r="F2441" s="130">
        <v>0.40894487072257102</v>
      </c>
      <c r="G2441" s="130" t="s">
        <v>53</v>
      </c>
      <c r="H2441" s="130" t="s">
        <v>53</v>
      </c>
      <c r="I2441" s="130" t="s">
        <v>66</v>
      </c>
      <c r="J2441" s="130" t="s">
        <v>45</v>
      </c>
      <c r="K2441" s="130" t="s">
        <v>44</v>
      </c>
    </row>
    <row r="2442" spans="1:11" x14ac:dyDescent="0.35">
      <c r="A2442" s="130">
        <v>600</v>
      </c>
      <c r="B2442" s="130">
        <v>37.1</v>
      </c>
      <c r="C2442" s="130" t="s">
        <v>101</v>
      </c>
      <c r="D2442" s="130">
        <v>14741</v>
      </c>
      <c r="E2442" s="130" t="s">
        <v>224</v>
      </c>
      <c r="F2442" s="130">
        <v>0.40894487072257102</v>
      </c>
      <c r="G2442" s="130" t="s">
        <v>53</v>
      </c>
      <c r="H2442" s="130" t="s">
        <v>53</v>
      </c>
      <c r="I2442" s="130" t="s">
        <v>66</v>
      </c>
      <c r="J2442" s="130" t="s">
        <v>45</v>
      </c>
      <c r="K2442" s="130" t="s">
        <v>44</v>
      </c>
    </row>
    <row r="2443" spans="1:11" x14ac:dyDescent="0.35">
      <c r="A2443" s="130">
        <v>605</v>
      </c>
      <c r="B2443" s="130">
        <v>37</v>
      </c>
      <c r="C2443" s="130" t="s">
        <v>101</v>
      </c>
      <c r="D2443" s="130">
        <v>14591</v>
      </c>
      <c r="E2443" s="130" t="s">
        <v>224</v>
      </c>
      <c r="F2443" s="130">
        <v>0.40894487072257102</v>
      </c>
      <c r="G2443" s="130" t="s">
        <v>53</v>
      </c>
      <c r="H2443" s="130" t="s">
        <v>53</v>
      </c>
      <c r="I2443" s="130" t="s">
        <v>66</v>
      </c>
      <c r="J2443" s="130" t="s">
        <v>45</v>
      </c>
      <c r="K2443" s="130" t="s">
        <v>44</v>
      </c>
    </row>
    <row r="2444" spans="1:11" x14ac:dyDescent="0.35">
      <c r="A2444" s="130">
        <v>610</v>
      </c>
      <c r="B2444" s="130">
        <v>37</v>
      </c>
      <c r="C2444" s="130" t="s">
        <v>101</v>
      </c>
      <c r="D2444" s="130">
        <v>14539</v>
      </c>
      <c r="E2444" s="130" t="s">
        <v>224</v>
      </c>
      <c r="F2444" s="130">
        <v>0.40894487072257102</v>
      </c>
      <c r="G2444" s="130" t="s">
        <v>53</v>
      </c>
      <c r="H2444" s="130" t="s">
        <v>53</v>
      </c>
      <c r="I2444" s="130" t="s">
        <v>66</v>
      </c>
      <c r="J2444" s="130" t="s">
        <v>45</v>
      </c>
      <c r="K2444" s="130" t="s">
        <v>44</v>
      </c>
    </row>
    <row r="2445" spans="1:11" x14ac:dyDescent="0.35">
      <c r="A2445" s="130">
        <v>615</v>
      </c>
      <c r="B2445" s="130">
        <v>37</v>
      </c>
      <c r="C2445" s="130" t="s">
        <v>101</v>
      </c>
      <c r="D2445" s="130">
        <v>14655</v>
      </c>
      <c r="E2445" s="130" t="s">
        <v>224</v>
      </c>
      <c r="F2445" s="130">
        <v>0.40894487072257102</v>
      </c>
      <c r="G2445" s="130" t="s">
        <v>53</v>
      </c>
      <c r="H2445" s="130" t="s">
        <v>53</v>
      </c>
      <c r="I2445" s="130" t="s">
        <v>66</v>
      </c>
      <c r="J2445" s="130" t="s">
        <v>45</v>
      </c>
      <c r="K2445" s="130" t="s">
        <v>44</v>
      </c>
    </row>
    <row r="2446" spans="1:11" x14ac:dyDescent="0.35">
      <c r="A2446" s="130">
        <v>620</v>
      </c>
      <c r="B2446" s="130">
        <v>37</v>
      </c>
      <c r="C2446" s="130" t="s">
        <v>101</v>
      </c>
      <c r="D2446" s="130">
        <v>14481</v>
      </c>
      <c r="E2446" s="130" t="s">
        <v>224</v>
      </c>
      <c r="F2446" s="130">
        <v>0.40894487072257102</v>
      </c>
      <c r="G2446" s="130" t="s">
        <v>53</v>
      </c>
      <c r="H2446" s="130" t="s">
        <v>53</v>
      </c>
      <c r="I2446" s="130" t="s">
        <v>66</v>
      </c>
      <c r="J2446" s="130" t="s">
        <v>45</v>
      </c>
      <c r="K2446" s="130" t="s">
        <v>44</v>
      </c>
    </row>
    <row r="2447" spans="1:11" x14ac:dyDescent="0.35">
      <c r="A2447" s="130">
        <v>625</v>
      </c>
      <c r="B2447" s="130">
        <v>37</v>
      </c>
      <c r="C2447" s="130" t="s">
        <v>101</v>
      </c>
      <c r="D2447" s="130">
        <v>14584</v>
      </c>
      <c r="E2447" s="130" t="s">
        <v>224</v>
      </c>
      <c r="F2447" s="130">
        <v>0.40894487072257102</v>
      </c>
      <c r="G2447" s="130" t="s">
        <v>53</v>
      </c>
      <c r="H2447" s="130" t="s">
        <v>53</v>
      </c>
      <c r="I2447" s="130" t="s">
        <v>66</v>
      </c>
      <c r="J2447" s="130" t="s">
        <v>45</v>
      </c>
      <c r="K2447" s="130" t="s">
        <v>44</v>
      </c>
    </row>
    <row r="2448" spans="1:11" x14ac:dyDescent="0.35">
      <c r="A2448" s="130">
        <v>630</v>
      </c>
      <c r="B2448" s="130">
        <v>37</v>
      </c>
      <c r="C2448" s="130" t="s">
        <v>101</v>
      </c>
      <c r="D2448" s="130">
        <v>14579</v>
      </c>
      <c r="E2448" s="130" t="s">
        <v>224</v>
      </c>
      <c r="F2448" s="130">
        <v>0.40894487072257102</v>
      </c>
      <c r="G2448" s="130" t="s">
        <v>53</v>
      </c>
      <c r="H2448" s="130" t="s">
        <v>53</v>
      </c>
      <c r="I2448" s="130" t="s">
        <v>66</v>
      </c>
      <c r="J2448" s="130" t="s">
        <v>45</v>
      </c>
      <c r="K2448" s="130" t="s">
        <v>44</v>
      </c>
    </row>
    <row r="2449" spans="1:11" x14ac:dyDescent="0.35">
      <c r="A2449" s="130">
        <v>635</v>
      </c>
      <c r="B2449" s="130">
        <v>37</v>
      </c>
      <c r="C2449" s="130" t="s">
        <v>101</v>
      </c>
      <c r="D2449" s="130">
        <v>14522</v>
      </c>
      <c r="E2449" s="130" t="s">
        <v>224</v>
      </c>
      <c r="F2449" s="130">
        <v>0.40894487072257102</v>
      </c>
      <c r="G2449" s="130" t="s">
        <v>53</v>
      </c>
      <c r="H2449" s="130" t="s">
        <v>53</v>
      </c>
      <c r="I2449" s="130" t="s">
        <v>66</v>
      </c>
      <c r="J2449" s="130" t="s">
        <v>45</v>
      </c>
      <c r="K2449" s="130" t="s">
        <v>44</v>
      </c>
    </row>
    <row r="2450" spans="1:11" x14ac:dyDescent="0.35">
      <c r="A2450" s="130">
        <v>640</v>
      </c>
      <c r="B2450" s="130">
        <v>37</v>
      </c>
      <c r="C2450" s="130" t="s">
        <v>101</v>
      </c>
      <c r="D2450" s="130">
        <v>14519</v>
      </c>
      <c r="E2450" s="130" t="s">
        <v>224</v>
      </c>
      <c r="F2450" s="130">
        <v>0.40894487072257102</v>
      </c>
      <c r="G2450" s="130" t="s">
        <v>53</v>
      </c>
      <c r="H2450" s="130" t="s">
        <v>53</v>
      </c>
      <c r="I2450" s="130" t="s">
        <v>66</v>
      </c>
      <c r="J2450" s="130" t="s">
        <v>45</v>
      </c>
      <c r="K2450" s="130" t="s">
        <v>44</v>
      </c>
    </row>
    <row r="2451" spans="1:11" x14ac:dyDescent="0.35">
      <c r="A2451" s="130">
        <v>645</v>
      </c>
      <c r="B2451" s="130">
        <v>37</v>
      </c>
      <c r="C2451" s="130" t="s">
        <v>101</v>
      </c>
      <c r="D2451" s="130">
        <v>14666</v>
      </c>
      <c r="E2451" s="130" t="s">
        <v>224</v>
      </c>
      <c r="F2451" s="130">
        <v>0.40894487072257102</v>
      </c>
      <c r="G2451" s="130" t="s">
        <v>53</v>
      </c>
      <c r="H2451" s="130" t="s">
        <v>53</v>
      </c>
      <c r="I2451" s="130" t="s">
        <v>66</v>
      </c>
      <c r="J2451" s="130" t="s">
        <v>45</v>
      </c>
      <c r="K2451" s="130" t="s">
        <v>44</v>
      </c>
    </row>
    <row r="2452" spans="1:11" x14ac:dyDescent="0.35">
      <c r="A2452" s="130">
        <v>650</v>
      </c>
      <c r="B2452" s="130">
        <v>37</v>
      </c>
      <c r="C2452" s="130" t="s">
        <v>101</v>
      </c>
      <c r="D2452" s="130">
        <v>14588</v>
      </c>
      <c r="E2452" s="130" t="s">
        <v>224</v>
      </c>
      <c r="F2452" s="130">
        <v>0.40894487072257102</v>
      </c>
      <c r="G2452" s="130" t="s">
        <v>53</v>
      </c>
      <c r="H2452" s="130" t="s">
        <v>53</v>
      </c>
      <c r="I2452" s="130" t="s">
        <v>66</v>
      </c>
      <c r="J2452" s="130" t="s">
        <v>45</v>
      </c>
      <c r="K2452" s="130" t="s">
        <v>44</v>
      </c>
    </row>
    <row r="2453" spans="1:11" x14ac:dyDescent="0.35">
      <c r="A2453" s="130">
        <v>655</v>
      </c>
      <c r="B2453" s="130">
        <v>37</v>
      </c>
      <c r="C2453" s="130" t="s">
        <v>101</v>
      </c>
      <c r="D2453" s="130">
        <v>14652</v>
      </c>
      <c r="E2453" s="130" t="s">
        <v>224</v>
      </c>
      <c r="F2453" s="130">
        <v>0.40894487072257102</v>
      </c>
      <c r="G2453" s="130" t="s">
        <v>53</v>
      </c>
      <c r="H2453" s="130" t="s">
        <v>53</v>
      </c>
      <c r="I2453" s="130" t="s">
        <v>66</v>
      </c>
      <c r="J2453" s="130" t="s">
        <v>45</v>
      </c>
      <c r="K2453" s="130" t="s">
        <v>44</v>
      </c>
    </row>
    <row r="2454" spans="1:11" x14ac:dyDescent="0.35">
      <c r="A2454" s="130">
        <v>660</v>
      </c>
      <c r="B2454" s="130">
        <v>37</v>
      </c>
      <c r="C2454" s="130" t="s">
        <v>101</v>
      </c>
      <c r="D2454" s="130">
        <v>14538</v>
      </c>
      <c r="E2454" s="130" t="s">
        <v>224</v>
      </c>
      <c r="F2454" s="130">
        <v>0.40894487072257102</v>
      </c>
      <c r="G2454" s="130" t="s">
        <v>53</v>
      </c>
      <c r="H2454" s="130" t="s">
        <v>53</v>
      </c>
      <c r="I2454" s="130" t="s">
        <v>66</v>
      </c>
      <c r="J2454" s="130" t="s">
        <v>45</v>
      </c>
      <c r="K2454" s="130" t="s">
        <v>44</v>
      </c>
    </row>
    <row r="2455" spans="1:11" x14ac:dyDescent="0.35">
      <c r="A2455" s="130">
        <v>665</v>
      </c>
      <c r="B2455" s="130">
        <v>37</v>
      </c>
      <c r="C2455" s="130" t="s">
        <v>101</v>
      </c>
      <c r="D2455" s="130">
        <v>14649</v>
      </c>
      <c r="E2455" s="130" t="s">
        <v>224</v>
      </c>
      <c r="F2455" s="130">
        <v>0.40894487072257102</v>
      </c>
      <c r="G2455" s="130" t="s">
        <v>53</v>
      </c>
      <c r="H2455" s="130" t="s">
        <v>53</v>
      </c>
      <c r="I2455" s="130" t="s">
        <v>66</v>
      </c>
      <c r="J2455" s="130" t="s">
        <v>45</v>
      </c>
      <c r="K2455" s="130" t="s">
        <v>44</v>
      </c>
    </row>
    <row r="2456" spans="1:11" x14ac:dyDescent="0.35">
      <c r="A2456" s="130">
        <v>670</v>
      </c>
      <c r="B2456" s="130">
        <v>37</v>
      </c>
      <c r="C2456" s="130" t="s">
        <v>101</v>
      </c>
      <c r="D2456" s="130">
        <v>14469</v>
      </c>
      <c r="E2456" s="130" t="s">
        <v>224</v>
      </c>
      <c r="F2456" s="130">
        <v>0.40894487072257102</v>
      </c>
      <c r="G2456" s="130" t="s">
        <v>53</v>
      </c>
      <c r="H2456" s="130" t="s">
        <v>53</v>
      </c>
      <c r="I2456" s="130" t="s">
        <v>66</v>
      </c>
      <c r="J2456" s="130" t="s">
        <v>45</v>
      </c>
      <c r="K2456" s="130" t="s">
        <v>44</v>
      </c>
    </row>
    <row r="2457" spans="1:11" x14ac:dyDescent="0.35">
      <c r="A2457" s="130">
        <v>675</v>
      </c>
      <c r="B2457" s="130">
        <v>37</v>
      </c>
      <c r="C2457" s="130" t="s">
        <v>101</v>
      </c>
      <c r="D2457" s="130">
        <v>14579</v>
      </c>
      <c r="E2457" s="130" t="s">
        <v>224</v>
      </c>
      <c r="F2457" s="130">
        <v>0.40894487072257102</v>
      </c>
      <c r="G2457" s="130" t="s">
        <v>53</v>
      </c>
      <c r="H2457" s="130" t="s">
        <v>53</v>
      </c>
      <c r="I2457" s="130" t="s">
        <v>66</v>
      </c>
      <c r="J2457" s="130" t="s">
        <v>45</v>
      </c>
      <c r="K2457" s="130" t="s">
        <v>44</v>
      </c>
    </row>
    <row r="2458" spans="1:11" x14ac:dyDescent="0.35">
      <c r="A2458" s="130">
        <v>680</v>
      </c>
      <c r="B2458" s="130">
        <v>37</v>
      </c>
      <c r="C2458" s="130" t="s">
        <v>101</v>
      </c>
      <c r="D2458" s="130">
        <v>14456</v>
      </c>
      <c r="E2458" s="130" t="s">
        <v>224</v>
      </c>
      <c r="F2458" s="130">
        <v>0.40894487072257102</v>
      </c>
      <c r="G2458" s="130" t="s">
        <v>53</v>
      </c>
      <c r="H2458" s="130" t="s">
        <v>53</v>
      </c>
      <c r="I2458" s="130" t="s">
        <v>66</v>
      </c>
      <c r="J2458" s="130" t="s">
        <v>45</v>
      </c>
      <c r="K2458" s="130" t="s">
        <v>44</v>
      </c>
    </row>
    <row r="2459" spans="1:11" x14ac:dyDescent="0.35">
      <c r="A2459" s="130">
        <v>685</v>
      </c>
      <c r="B2459" s="130">
        <v>37</v>
      </c>
      <c r="C2459" s="130" t="s">
        <v>101</v>
      </c>
      <c r="D2459" s="130">
        <v>14736</v>
      </c>
      <c r="E2459" s="130" t="s">
        <v>224</v>
      </c>
      <c r="F2459" s="130">
        <v>0.40894487072257102</v>
      </c>
      <c r="G2459" s="130" t="s">
        <v>53</v>
      </c>
      <c r="H2459" s="130" t="s">
        <v>53</v>
      </c>
      <c r="I2459" s="130" t="s">
        <v>66</v>
      </c>
      <c r="J2459" s="130" t="s">
        <v>45</v>
      </c>
      <c r="K2459" s="130" t="s">
        <v>44</v>
      </c>
    </row>
    <row r="2460" spans="1:11" x14ac:dyDescent="0.35">
      <c r="A2460" s="130">
        <v>690</v>
      </c>
      <c r="B2460" s="130">
        <v>37</v>
      </c>
      <c r="C2460" s="130" t="s">
        <v>101</v>
      </c>
      <c r="D2460" s="130">
        <v>14539</v>
      </c>
      <c r="E2460" s="130" t="s">
        <v>224</v>
      </c>
      <c r="F2460" s="130">
        <v>0.40894487072257102</v>
      </c>
      <c r="G2460" s="130" t="s">
        <v>53</v>
      </c>
      <c r="H2460" s="130" t="s">
        <v>53</v>
      </c>
      <c r="I2460" s="130" t="s">
        <v>66</v>
      </c>
      <c r="J2460" s="130" t="s">
        <v>45</v>
      </c>
      <c r="K2460" s="130" t="s">
        <v>44</v>
      </c>
    </row>
    <row r="2461" spans="1:11" x14ac:dyDescent="0.35">
      <c r="A2461" s="130">
        <v>695</v>
      </c>
      <c r="B2461" s="130">
        <v>37</v>
      </c>
      <c r="C2461" s="130" t="s">
        <v>101</v>
      </c>
      <c r="D2461" s="130">
        <v>14555</v>
      </c>
      <c r="E2461" s="130" t="s">
        <v>224</v>
      </c>
      <c r="F2461" s="130">
        <v>0.40894487072257102</v>
      </c>
      <c r="G2461" s="130" t="s">
        <v>53</v>
      </c>
      <c r="H2461" s="130" t="s">
        <v>53</v>
      </c>
      <c r="I2461" s="130" t="s">
        <v>66</v>
      </c>
      <c r="J2461" s="130" t="s">
        <v>45</v>
      </c>
      <c r="K2461" s="130" t="s">
        <v>44</v>
      </c>
    </row>
    <row r="2462" spans="1:11" x14ac:dyDescent="0.35">
      <c r="A2462" s="130">
        <v>700</v>
      </c>
      <c r="B2462" s="130">
        <v>37</v>
      </c>
      <c r="C2462" s="130" t="s">
        <v>101</v>
      </c>
      <c r="D2462" s="130">
        <v>14544</v>
      </c>
      <c r="E2462" s="130" t="s">
        <v>224</v>
      </c>
      <c r="F2462" s="130">
        <v>0.40894487072257102</v>
      </c>
      <c r="G2462" s="130" t="s">
        <v>53</v>
      </c>
      <c r="H2462" s="130" t="s">
        <v>53</v>
      </c>
      <c r="I2462" s="130" t="s">
        <v>66</v>
      </c>
      <c r="J2462" s="130" t="s">
        <v>45</v>
      </c>
      <c r="K2462" s="130" t="s">
        <v>44</v>
      </c>
    </row>
    <row r="2463" spans="1:11" x14ac:dyDescent="0.35">
      <c r="A2463" s="130">
        <v>705</v>
      </c>
      <c r="B2463" s="130">
        <v>37</v>
      </c>
      <c r="C2463" s="130" t="s">
        <v>101</v>
      </c>
      <c r="D2463" s="130">
        <v>14449</v>
      </c>
      <c r="E2463" s="130" t="s">
        <v>224</v>
      </c>
      <c r="F2463" s="130">
        <v>0.40894487072257102</v>
      </c>
      <c r="G2463" s="130" t="s">
        <v>53</v>
      </c>
      <c r="H2463" s="130" t="s">
        <v>53</v>
      </c>
      <c r="I2463" s="130" t="s">
        <v>66</v>
      </c>
      <c r="J2463" s="130" t="s">
        <v>45</v>
      </c>
      <c r="K2463" s="130" t="s">
        <v>44</v>
      </c>
    </row>
    <row r="2464" spans="1:11" x14ac:dyDescent="0.35">
      <c r="A2464" s="130">
        <v>710</v>
      </c>
      <c r="B2464" s="130">
        <v>37</v>
      </c>
      <c r="C2464" s="130" t="s">
        <v>101</v>
      </c>
      <c r="D2464" s="130">
        <v>14326</v>
      </c>
      <c r="E2464" s="130" t="s">
        <v>224</v>
      </c>
      <c r="F2464" s="130">
        <v>0.40894487072257102</v>
      </c>
      <c r="G2464" s="130" t="s">
        <v>53</v>
      </c>
      <c r="H2464" s="130" t="s">
        <v>53</v>
      </c>
      <c r="I2464" s="130" t="s">
        <v>66</v>
      </c>
      <c r="J2464" s="130" t="s">
        <v>45</v>
      </c>
      <c r="K2464" s="130" t="s">
        <v>44</v>
      </c>
    </row>
    <row r="2465" spans="1:11" x14ac:dyDescent="0.35">
      <c r="A2465" s="130">
        <v>715</v>
      </c>
      <c r="B2465" s="130">
        <v>37</v>
      </c>
      <c r="C2465" s="130" t="s">
        <v>101</v>
      </c>
      <c r="D2465" s="130">
        <v>14615</v>
      </c>
      <c r="E2465" s="130" t="s">
        <v>224</v>
      </c>
      <c r="F2465" s="130">
        <v>0.40894487072257102</v>
      </c>
      <c r="G2465" s="130" t="s">
        <v>53</v>
      </c>
      <c r="H2465" s="130" t="s">
        <v>53</v>
      </c>
      <c r="I2465" s="130" t="s">
        <v>66</v>
      </c>
      <c r="J2465" s="130" t="s">
        <v>45</v>
      </c>
      <c r="K2465" s="130" t="s">
        <v>44</v>
      </c>
    </row>
    <row r="2466" spans="1:11" x14ac:dyDescent="0.35">
      <c r="A2466" s="130">
        <v>720</v>
      </c>
      <c r="B2466" s="130">
        <v>37</v>
      </c>
      <c r="C2466" s="130" t="s">
        <v>101</v>
      </c>
      <c r="D2466" s="130">
        <v>14480</v>
      </c>
      <c r="E2466" s="130" t="s">
        <v>224</v>
      </c>
      <c r="F2466" s="130">
        <v>0.40894487072257102</v>
      </c>
      <c r="G2466" s="130" t="s">
        <v>53</v>
      </c>
      <c r="H2466" s="130" t="s">
        <v>53</v>
      </c>
      <c r="I2466" s="130" t="s">
        <v>66</v>
      </c>
      <c r="J2466" s="130" t="s">
        <v>45</v>
      </c>
      <c r="K2466" s="130" t="s">
        <v>44</v>
      </c>
    </row>
    <row r="2467" spans="1:11" x14ac:dyDescent="0.35">
      <c r="A2467" s="130">
        <v>0</v>
      </c>
      <c r="B2467" s="130">
        <v>37</v>
      </c>
      <c r="C2467" s="130" t="s">
        <v>102</v>
      </c>
      <c r="D2467" s="130">
        <v>15</v>
      </c>
      <c r="E2467" s="130" t="s">
        <v>224</v>
      </c>
      <c r="F2467" s="130">
        <v>0.85506654787446801</v>
      </c>
      <c r="G2467" s="130" t="s">
        <v>53</v>
      </c>
      <c r="H2467" s="130" t="s">
        <v>53</v>
      </c>
      <c r="I2467" s="130" t="s">
        <v>66</v>
      </c>
      <c r="J2467" s="130" t="s">
        <v>45</v>
      </c>
      <c r="K2467" s="130" t="s">
        <v>44</v>
      </c>
    </row>
    <row r="2468" spans="1:11" x14ac:dyDescent="0.35">
      <c r="A2468" s="130">
        <v>5</v>
      </c>
      <c r="B2468" s="130">
        <v>37</v>
      </c>
      <c r="C2468" s="130" t="s">
        <v>102</v>
      </c>
      <c r="D2468" s="130">
        <v>117</v>
      </c>
      <c r="E2468" s="130" t="s">
        <v>224</v>
      </c>
      <c r="F2468" s="130">
        <v>0.85506654787446801</v>
      </c>
      <c r="G2468" s="130" t="s">
        <v>53</v>
      </c>
      <c r="H2468" s="130" t="s">
        <v>53</v>
      </c>
      <c r="I2468" s="130" t="s">
        <v>66</v>
      </c>
      <c r="J2468" s="130" t="s">
        <v>45</v>
      </c>
      <c r="K2468" s="130" t="s">
        <v>44</v>
      </c>
    </row>
    <row r="2469" spans="1:11" x14ac:dyDescent="0.35">
      <c r="A2469" s="130">
        <v>10</v>
      </c>
      <c r="B2469" s="130">
        <v>37</v>
      </c>
      <c r="C2469" s="130" t="s">
        <v>102</v>
      </c>
      <c r="D2469" s="130">
        <v>477</v>
      </c>
      <c r="E2469" s="130" t="s">
        <v>224</v>
      </c>
      <c r="F2469" s="130">
        <v>0.85506654787446801</v>
      </c>
      <c r="G2469" s="130" t="s">
        <v>53</v>
      </c>
      <c r="H2469" s="130" t="s">
        <v>53</v>
      </c>
      <c r="I2469" s="130" t="s">
        <v>66</v>
      </c>
      <c r="J2469" s="130" t="s">
        <v>45</v>
      </c>
      <c r="K2469" s="130" t="s">
        <v>44</v>
      </c>
    </row>
    <row r="2470" spans="1:11" x14ac:dyDescent="0.35">
      <c r="A2470" s="130">
        <v>15</v>
      </c>
      <c r="B2470" s="130">
        <v>36.9</v>
      </c>
      <c r="C2470" s="130" t="s">
        <v>102</v>
      </c>
      <c r="D2470" s="130">
        <v>1167</v>
      </c>
      <c r="E2470" s="130" t="s">
        <v>224</v>
      </c>
      <c r="F2470" s="130">
        <v>0.85506654787446801</v>
      </c>
      <c r="G2470" s="130" t="s">
        <v>53</v>
      </c>
      <c r="H2470" s="130" t="s">
        <v>53</v>
      </c>
      <c r="I2470" s="130" t="s">
        <v>66</v>
      </c>
      <c r="J2470" s="130" t="s">
        <v>45</v>
      </c>
      <c r="K2470" s="130" t="s">
        <v>44</v>
      </c>
    </row>
    <row r="2471" spans="1:11" x14ac:dyDescent="0.35">
      <c r="A2471" s="130">
        <v>20</v>
      </c>
      <c r="B2471" s="130">
        <v>37</v>
      </c>
      <c r="C2471" s="130" t="s">
        <v>102</v>
      </c>
      <c r="D2471" s="130">
        <v>2208</v>
      </c>
      <c r="E2471" s="130" t="s">
        <v>224</v>
      </c>
      <c r="F2471" s="130">
        <v>0.85506654787446801</v>
      </c>
      <c r="G2471" s="130" t="s">
        <v>53</v>
      </c>
      <c r="H2471" s="130" t="s">
        <v>53</v>
      </c>
      <c r="I2471" s="130" t="s">
        <v>66</v>
      </c>
      <c r="J2471" s="130" t="s">
        <v>45</v>
      </c>
      <c r="K2471" s="130" t="s">
        <v>44</v>
      </c>
    </row>
    <row r="2472" spans="1:11" x14ac:dyDescent="0.35">
      <c r="A2472" s="130">
        <v>25</v>
      </c>
      <c r="B2472" s="130">
        <v>37</v>
      </c>
      <c r="C2472" s="130" t="s">
        <v>102</v>
      </c>
      <c r="D2472" s="130">
        <v>3513</v>
      </c>
      <c r="E2472" s="130" t="s">
        <v>224</v>
      </c>
      <c r="F2472" s="130">
        <v>0.85506654787446801</v>
      </c>
      <c r="G2472" s="130" t="s">
        <v>53</v>
      </c>
      <c r="H2472" s="130" t="s">
        <v>53</v>
      </c>
      <c r="I2472" s="130" t="s">
        <v>66</v>
      </c>
      <c r="J2472" s="130" t="s">
        <v>45</v>
      </c>
      <c r="K2472" s="130" t="s">
        <v>44</v>
      </c>
    </row>
    <row r="2473" spans="1:11" x14ac:dyDescent="0.35">
      <c r="A2473" s="130">
        <v>30</v>
      </c>
      <c r="B2473" s="130">
        <v>36.9</v>
      </c>
      <c r="C2473" s="130" t="s">
        <v>102</v>
      </c>
      <c r="D2473" s="130">
        <v>4975</v>
      </c>
      <c r="E2473" s="130" t="s">
        <v>224</v>
      </c>
      <c r="F2473" s="130">
        <v>0.85506654787446801</v>
      </c>
      <c r="G2473" s="130" t="s">
        <v>53</v>
      </c>
      <c r="H2473" s="130" t="s">
        <v>53</v>
      </c>
      <c r="I2473" s="130" t="s">
        <v>66</v>
      </c>
      <c r="J2473" s="130" t="s">
        <v>45</v>
      </c>
      <c r="K2473" s="130" t="s">
        <v>44</v>
      </c>
    </row>
    <row r="2474" spans="1:11" x14ac:dyDescent="0.35">
      <c r="A2474" s="130">
        <v>35</v>
      </c>
      <c r="B2474" s="130">
        <v>37</v>
      </c>
      <c r="C2474" s="130" t="s">
        <v>102</v>
      </c>
      <c r="D2474" s="130">
        <v>6422</v>
      </c>
      <c r="E2474" s="130" t="s">
        <v>224</v>
      </c>
      <c r="F2474" s="130">
        <v>0.85506654787446801</v>
      </c>
      <c r="G2474" s="130" t="s">
        <v>53</v>
      </c>
      <c r="H2474" s="130" t="s">
        <v>53</v>
      </c>
      <c r="I2474" s="130" t="s">
        <v>66</v>
      </c>
      <c r="J2474" s="130" t="s">
        <v>45</v>
      </c>
      <c r="K2474" s="130" t="s">
        <v>44</v>
      </c>
    </row>
    <row r="2475" spans="1:11" x14ac:dyDescent="0.35">
      <c r="A2475" s="130">
        <v>40</v>
      </c>
      <c r="B2475" s="130">
        <v>37</v>
      </c>
      <c r="C2475" s="130" t="s">
        <v>102</v>
      </c>
      <c r="D2475" s="130">
        <v>8009</v>
      </c>
      <c r="E2475" s="130" t="s">
        <v>224</v>
      </c>
      <c r="F2475" s="130">
        <v>0.85506654787446801</v>
      </c>
      <c r="G2475" s="130" t="s">
        <v>53</v>
      </c>
      <c r="H2475" s="130" t="s">
        <v>53</v>
      </c>
      <c r="I2475" s="130" t="s">
        <v>66</v>
      </c>
      <c r="J2475" s="130" t="s">
        <v>45</v>
      </c>
      <c r="K2475" s="130" t="s">
        <v>44</v>
      </c>
    </row>
    <row r="2476" spans="1:11" x14ac:dyDescent="0.35">
      <c r="A2476" s="130">
        <v>45</v>
      </c>
      <c r="B2476" s="130">
        <v>37</v>
      </c>
      <c r="C2476" s="130" t="s">
        <v>102</v>
      </c>
      <c r="D2476" s="130">
        <v>9498</v>
      </c>
      <c r="E2476" s="130" t="s">
        <v>224</v>
      </c>
      <c r="F2476" s="130">
        <v>0.85506654787446801</v>
      </c>
      <c r="G2476" s="130" t="s">
        <v>53</v>
      </c>
      <c r="H2476" s="130" t="s">
        <v>53</v>
      </c>
      <c r="I2476" s="130" t="s">
        <v>66</v>
      </c>
      <c r="J2476" s="130" t="s">
        <v>45</v>
      </c>
      <c r="K2476" s="130" t="s">
        <v>44</v>
      </c>
    </row>
    <row r="2477" spans="1:11" x14ac:dyDescent="0.35">
      <c r="A2477" s="130">
        <v>50</v>
      </c>
      <c r="B2477" s="130">
        <v>37</v>
      </c>
      <c r="C2477" s="130" t="s">
        <v>102</v>
      </c>
      <c r="D2477" s="130">
        <v>10985</v>
      </c>
      <c r="E2477" s="130" t="s">
        <v>224</v>
      </c>
      <c r="F2477" s="130">
        <v>0.85506654787446801</v>
      </c>
      <c r="G2477" s="130" t="s">
        <v>53</v>
      </c>
      <c r="H2477" s="130" t="s">
        <v>53</v>
      </c>
      <c r="I2477" s="130" t="s">
        <v>66</v>
      </c>
      <c r="J2477" s="130" t="s">
        <v>45</v>
      </c>
      <c r="K2477" s="130" t="s">
        <v>44</v>
      </c>
    </row>
    <row r="2478" spans="1:11" x14ac:dyDescent="0.35">
      <c r="A2478" s="130">
        <v>55</v>
      </c>
      <c r="B2478" s="130">
        <v>37</v>
      </c>
      <c r="C2478" s="130" t="s">
        <v>102</v>
      </c>
      <c r="D2478" s="130">
        <v>12071</v>
      </c>
      <c r="E2478" s="130" t="s">
        <v>224</v>
      </c>
      <c r="F2478" s="130">
        <v>0.85506654787446801</v>
      </c>
      <c r="G2478" s="130" t="s">
        <v>53</v>
      </c>
      <c r="H2478" s="130" t="s">
        <v>53</v>
      </c>
      <c r="I2478" s="130" t="s">
        <v>66</v>
      </c>
      <c r="J2478" s="130" t="s">
        <v>45</v>
      </c>
      <c r="K2478" s="130" t="s">
        <v>44</v>
      </c>
    </row>
    <row r="2479" spans="1:11" x14ac:dyDescent="0.35">
      <c r="A2479" s="130">
        <v>60</v>
      </c>
      <c r="B2479" s="130">
        <v>37</v>
      </c>
      <c r="C2479" s="130" t="s">
        <v>102</v>
      </c>
      <c r="D2479" s="130">
        <v>13171</v>
      </c>
      <c r="E2479" s="130" t="s">
        <v>224</v>
      </c>
      <c r="F2479" s="130">
        <v>0.85506654787446801</v>
      </c>
      <c r="G2479" s="130" t="s">
        <v>53</v>
      </c>
      <c r="H2479" s="130" t="s">
        <v>53</v>
      </c>
      <c r="I2479" s="130" t="s">
        <v>66</v>
      </c>
      <c r="J2479" s="130" t="s">
        <v>45</v>
      </c>
      <c r="K2479" s="130" t="s">
        <v>44</v>
      </c>
    </row>
    <row r="2480" spans="1:11" x14ac:dyDescent="0.35">
      <c r="A2480" s="130">
        <v>65</v>
      </c>
      <c r="B2480" s="130">
        <v>37</v>
      </c>
      <c r="C2480" s="130" t="s">
        <v>102</v>
      </c>
      <c r="D2480" s="130">
        <v>14356</v>
      </c>
      <c r="E2480" s="130" t="s">
        <v>224</v>
      </c>
      <c r="F2480" s="130">
        <v>0.85506654787446801</v>
      </c>
      <c r="G2480" s="130" t="s">
        <v>53</v>
      </c>
      <c r="H2480" s="130" t="s">
        <v>53</v>
      </c>
      <c r="I2480" s="130" t="s">
        <v>66</v>
      </c>
      <c r="J2480" s="130" t="s">
        <v>45</v>
      </c>
      <c r="K2480" s="130" t="s">
        <v>44</v>
      </c>
    </row>
    <row r="2481" spans="1:11" x14ac:dyDescent="0.35">
      <c r="A2481" s="130">
        <v>70</v>
      </c>
      <c r="B2481" s="130">
        <v>37.1</v>
      </c>
      <c r="C2481" s="130" t="s">
        <v>102</v>
      </c>
      <c r="D2481" s="130">
        <v>15194</v>
      </c>
      <c r="E2481" s="130" t="s">
        <v>224</v>
      </c>
      <c r="F2481" s="130">
        <v>0.85506654787446801</v>
      </c>
      <c r="G2481" s="130" t="s">
        <v>53</v>
      </c>
      <c r="H2481" s="130" t="s">
        <v>53</v>
      </c>
      <c r="I2481" s="130" t="s">
        <v>66</v>
      </c>
      <c r="J2481" s="130" t="s">
        <v>45</v>
      </c>
      <c r="K2481" s="130" t="s">
        <v>44</v>
      </c>
    </row>
    <row r="2482" spans="1:11" x14ac:dyDescent="0.35">
      <c r="A2482" s="130">
        <v>75</v>
      </c>
      <c r="B2482" s="130">
        <v>37</v>
      </c>
      <c r="C2482" s="130" t="s">
        <v>102</v>
      </c>
      <c r="D2482" s="130">
        <v>15912</v>
      </c>
      <c r="E2482" s="130" t="s">
        <v>224</v>
      </c>
      <c r="F2482" s="130">
        <v>0.85506654787446801</v>
      </c>
      <c r="G2482" s="130" t="s">
        <v>53</v>
      </c>
      <c r="H2482" s="130" t="s">
        <v>53</v>
      </c>
      <c r="I2482" s="130" t="s">
        <v>66</v>
      </c>
      <c r="J2482" s="130" t="s">
        <v>45</v>
      </c>
      <c r="K2482" s="130" t="s">
        <v>44</v>
      </c>
    </row>
    <row r="2483" spans="1:11" x14ac:dyDescent="0.35">
      <c r="A2483" s="130">
        <v>80</v>
      </c>
      <c r="B2483" s="130">
        <v>37</v>
      </c>
      <c r="C2483" s="130" t="s">
        <v>102</v>
      </c>
      <c r="D2483" s="130">
        <v>16415</v>
      </c>
      <c r="E2483" s="130" t="s">
        <v>224</v>
      </c>
      <c r="F2483" s="130">
        <v>0.85506654787446801</v>
      </c>
      <c r="G2483" s="130" t="s">
        <v>53</v>
      </c>
      <c r="H2483" s="130" t="s">
        <v>53</v>
      </c>
      <c r="I2483" s="130" t="s">
        <v>66</v>
      </c>
      <c r="J2483" s="130" t="s">
        <v>45</v>
      </c>
      <c r="K2483" s="130" t="s">
        <v>44</v>
      </c>
    </row>
    <row r="2484" spans="1:11" x14ac:dyDescent="0.35">
      <c r="A2484" s="130">
        <v>85</v>
      </c>
      <c r="B2484" s="130">
        <v>37</v>
      </c>
      <c r="C2484" s="130" t="s">
        <v>102</v>
      </c>
      <c r="D2484" s="130">
        <v>16824</v>
      </c>
      <c r="E2484" s="130" t="s">
        <v>224</v>
      </c>
      <c r="F2484" s="130">
        <v>0.85506654787446801</v>
      </c>
      <c r="G2484" s="130" t="s">
        <v>53</v>
      </c>
      <c r="H2484" s="130" t="s">
        <v>53</v>
      </c>
      <c r="I2484" s="130" t="s">
        <v>66</v>
      </c>
      <c r="J2484" s="130" t="s">
        <v>45</v>
      </c>
      <c r="K2484" s="130" t="s">
        <v>44</v>
      </c>
    </row>
    <row r="2485" spans="1:11" x14ac:dyDescent="0.35">
      <c r="A2485" s="130">
        <v>90</v>
      </c>
      <c r="B2485" s="130">
        <v>37</v>
      </c>
      <c r="C2485" s="130" t="s">
        <v>102</v>
      </c>
      <c r="D2485" s="130">
        <v>17020</v>
      </c>
      <c r="E2485" s="130" t="s">
        <v>224</v>
      </c>
      <c r="F2485" s="130">
        <v>0.85506654787446801</v>
      </c>
      <c r="G2485" s="130" t="s">
        <v>53</v>
      </c>
      <c r="H2485" s="130" t="s">
        <v>53</v>
      </c>
      <c r="I2485" s="130" t="s">
        <v>66</v>
      </c>
      <c r="J2485" s="130" t="s">
        <v>45</v>
      </c>
      <c r="K2485" s="130" t="s">
        <v>44</v>
      </c>
    </row>
    <row r="2486" spans="1:11" x14ac:dyDescent="0.35">
      <c r="A2486" s="130">
        <v>95</v>
      </c>
      <c r="B2486" s="130">
        <v>37</v>
      </c>
      <c r="C2486" s="130" t="s">
        <v>102</v>
      </c>
      <c r="D2486" s="130">
        <v>17572</v>
      </c>
      <c r="E2486" s="130" t="s">
        <v>224</v>
      </c>
      <c r="F2486" s="130">
        <v>0.85506654787446801</v>
      </c>
      <c r="G2486" s="130" t="s">
        <v>53</v>
      </c>
      <c r="H2486" s="130" t="s">
        <v>53</v>
      </c>
      <c r="I2486" s="130" t="s">
        <v>66</v>
      </c>
      <c r="J2486" s="130" t="s">
        <v>45</v>
      </c>
      <c r="K2486" s="130" t="s">
        <v>44</v>
      </c>
    </row>
    <row r="2487" spans="1:11" x14ac:dyDescent="0.35">
      <c r="A2487" s="130">
        <v>100</v>
      </c>
      <c r="B2487" s="130">
        <v>37</v>
      </c>
      <c r="C2487" s="130" t="s">
        <v>102</v>
      </c>
      <c r="D2487" s="130">
        <v>17652</v>
      </c>
      <c r="E2487" s="130" t="s">
        <v>224</v>
      </c>
      <c r="F2487" s="130">
        <v>0.85506654787446801</v>
      </c>
      <c r="G2487" s="130" t="s">
        <v>53</v>
      </c>
      <c r="H2487" s="130" t="s">
        <v>53</v>
      </c>
      <c r="I2487" s="130" t="s">
        <v>66</v>
      </c>
      <c r="J2487" s="130" t="s">
        <v>45</v>
      </c>
      <c r="K2487" s="130" t="s">
        <v>44</v>
      </c>
    </row>
    <row r="2488" spans="1:11" x14ac:dyDescent="0.35">
      <c r="A2488" s="130">
        <v>105</v>
      </c>
      <c r="B2488" s="130">
        <v>37</v>
      </c>
      <c r="C2488" s="130" t="s">
        <v>102</v>
      </c>
      <c r="D2488" s="130">
        <v>17686</v>
      </c>
      <c r="E2488" s="130" t="s">
        <v>224</v>
      </c>
      <c r="F2488" s="130">
        <v>0.85506654787446801</v>
      </c>
      <c r="G2488" s="130" t="s">
        <v>53</v>
      </c>
      <c r="H2488" s="130" t="s">
        <v>53</v>
      </c>
      <c r="I2488" s="130" t="s">
        <v>66</v>
      </c>
      <c r="J2488" s="130" t="s">
        <v>45</v>
      </c>
      <c r="K2488" s="130" t="s">
        <v>44</v>
      </c>
    </row>
    <row r="2489" spans="1:11" x14ac:dyDescent="0.35">
      <c r="A2489" s="130">
        <v>110</v>
      </c>
      <c r="B2489" s="130">
        <v>37</v>
      </c>
      <c r="C2489" s="130" t="s">
        <v>102</v>
      </c>
      <c r="D2489" s="130">
        <v>17787</v>
      </c>
      <c r="E2489" s="130" t="s">
        <v>224</v>
      </c>
      <c r="F2489" s="130">
        <v>0.85506654787446801</v>
      </c>
      <c r="G2489" s="130" t="s">
        <v>53</v>
      </c>
      <c r="H2489" s="130" t="s">
        <v>53</v>
      </c>
      <c r="I2489" s="130" t="s">
        <v>66</v>
      </c>
      <c r="J2489" s="130" t="s">
        <v>45</v>
      </c>
      <c r="K2489" s="130" t="s">
        <v>44</v>
      </c>
    </row>
    <row r="2490" spans="1:11" x14ac:dyDescent="0.35">
      <c r="A2490" s="130">
        <v>115</v>
      </c>
      <c r="B2490" s="130">
        <v>37</v>
      </c>
      <c r="C2490" s="130" t="s">
        <v>102</v>
      </c>
      <c r="D2490" s="130">
        <v>18082</v>
      </c>
      <c r="E2490" s="130" t="s">
        <v>224</v>
      </c>
      <c r="F2490" s="130">
        <v>0.85506654787446801</v>
      </c>
      <c r="G2490" s="130" t="s">
        <v>53</v>
      </c>
      <c r="H2490" s="130" t="s">
        <v>53</v>
      </c>
      <c r="I2490" s="130" t="s">
        <v>66</v>
      </c>
      <c r="J2490" s="130" t="s">
        <v>45</v>
      </c>
      <c r="K2490" s="130" t="s">
        <v>44</v>
      </c>
    </row>
    <row r="2491" spans="1:11" x14ac:dyDescent="0.35">
      <c r="A2491" s="130">
        <v>120</v>
      </c>
      <c r="B2491" s="130">
        <v>36.9</v>
      </c>
      <c r="C2491" s="130" t="s">
        <v>102</v>
      </c>
      <c r="D2491" s="130">
        <v>18129</v>
      </c>
      <c r="E2491" s="130" t="s">
        <v>224</v>
      </c>
      <c r="F2491" s="130">
        <v>0.85506654787446801</v>
      </c>
      <c r="G2491" s="130" t="s">
        <v>53</v>
      </c>
      <c r="H2491" s="130" t="s">
        <v>53</v>
      </c>
      <c r="I2491" s="130" t="s">
        <v>66</v>
      </c>
      <c r="J2491" s="130" t="s">
        <v>45</v>
      </c>
      <c r="K2491" s="130" t="s">
        <v>44</v>
      </c>
    </row>
    <row r="2492" spans="1:11" x14ac:dyDescent="0.35">
      <c r="A2492" s="130">
        <v>125</v>
      </c>
      <c r="B2492" s="130">
        <v>37</v>
      </c>
      <c r="C2492" s="130" t="s">
        <v>102</v>
      </c>
      <c r="D2492" s="130">
        <v>18278</v>
      </c>
      <c r="E2492" s="130" t="s">
        <v>224</v>
      </c>
      <c r="F2492" s="130">
        <v>0.85506654787446801</v>
      </c>
      <c r="G2492" s="130" t="s">
        <v>53</v>
      </c>
      <c r="H2492" s="130" t="s">
        <v>53</v>
      </c>
      <c r="I2492" s="130" t="s">
        <v>66</v>
      </c>
      <c r="J2492" s="130" t="s">
        <v>45</v>
      </c>
      <c r="K2492" s="130" t="s">
        <v>44</v>
      </c>
    </row>
    <row r="2493" spans="1:11" x14ac:dyDescent="0.35">
      <c r="A2493" s="130">
        <v>130</v>
      </c>
      <c r="B2493" s="130">
        <v>37</v>
      </c>
      <c r="C2493" s="130" t="s">
        <v>102</v>
      </c>
      <c r="D2493" s="130">
        <v>18101</v>
      </c>
      <c r="E2493" s="130" t="s">
        <v>224</v>
      </c>
      <c r="F2493" s="130">
        <v>0.85506654787446801</v>
      </c>
      <c r="G2493" s="130" t="s">
        <v>53</v>
      </c>
      <c r="H2493" s="130" t="s">
        <v>53</v>
      </c>
      <c r="I2493" s="130" t="s">
        <v>66</v>
      </c>
      <c r="J2493" s="130" t="s">
        <v>45</v>
      </c>
      <c r="K2493" s="130" t="s">
        <v>44</v>
      </c>
    </row>
    <row r="2494" spans="1:11" x14ac:dyDescent="0.35">
      <c r="A2494" s="130">
        <v>135</v>
      </c>
      <c r="B2494" s="130">
        <v>37</v>
      </c>
      <c r="C2494" s="130" t="s">
        <v>102</v>
      </c>
      <c r="D2494" s="130">
        <v>18299</v>
      </c>
      <c r="E2494" s="130" t="s">
        <v>224</v>
      </c>
      <c r="F2494" s="130">
        <v>0.85506654787446801</v>
      </c>
      <c r="G2494" s="130" t="s">
        <v>53</v>
      </c>
      <c r="H2494" s="130" t="s">
        <v>53</v>
      </c>
      <c r="I2494" s="130" t="s">
        <v>66</v>
      </c>
      <c r="J2494" s="130" t="s">
        <v>45</v>
      </c>
      <c r="K2494" s="130" t="s">
        <v>44</v>
      </c>
    </row>
    <row r="2495" spans="1:11" x14ac:dyDescent="0.35">
      <c r="A2495" s="130">
        <v>140</v>
      </c>
      <c r="B2495" s="130">
        <v>37</v>
      </c>
      <c r="C2495" s="130" t="s">
        <v>102</v>
      </c>
      <c r="D2495" s="130">
        <v>18263</v>
      </c>
      <c r="E2495" s="130" t="s">
        <v>224</v>
      </c>
      <c r="F2495" s="130">
        <v>0.85506654787446801</v>
      </c>
      <c r="G2495" s="130" t="s">
        <v>53</v>
      </c>
      <c r="H2495" s="130" t="s">
        <v>53</v>
      </c>
      <c r="I2495" s="130" t="s">
        <v>66</v>
      </c>
      <c r="J2495" s="130" t="s">
        <v>45</v>
      </c>
      <c r="K2495" s="130" t="s">
        <v>44</v>
      </c>
    </row>
    <row r="2496" spans="1:11" x14ac:dyDescent="0.35">
      <c r="A2496" s="130">
        <v>145</v>
      </c>
      <c r="B2496" s="130">
        <v>37</v>
      </c>
      <c r="C2496" s="130" t="s">
        <v>102</v>
      </c>
      <c r="D2496" s="130">
        <v>18164</v>
      </c>
      <c r="E2496" s="130" t="s">
        <v>224</v>
      </c>
      <c r="F2496" s="130">
        <v>0.85506654787446801</v>
      </c>
      <c r="G2496" s="130" t="s">
        <v>53</v>
      </c>
      <c r="H2496" s="130" t="s">
        <v>53</v>
      </c>
      <c r="I2496" s="130" t="s">
        <v>66</v>
      </c>
      <c r="J2496" s="130" t="s">
        <v>45</v>
      </c>
      <c r="K2496" s="130" t="s">
        <v>44</v>
      </c>
    </row>
    <row r="2497" spans="1:11" x14ac:dyDescent="0.35">
      <c r="A2497" s="130">
        <v>150</v>
      </c>
      <c r="B2497" s="130">
        <v>37</v>
      </c>
      <c r="C2497" s="130" t="s">
        <v>102</v>
      </c>
      <c r="D2497" s="130">
        <v>18452</v>
      </c>
      <c r="E2497" s="130" t="s">
        <v>224</v>
      </c>
      <c r="F2497" s="130">
        <v>0.85506654787446801</v>
      </c>
      <c r="G2497" s="130" t="s">
        <v>53</v>
      </c>
      <c r="H2497" s="130" t="s">
        <v>53</v>
      </c>
      <c r="I2497" s="130" t="s">
        <v>66</v>
      </c>
      <c r="J2497" s="130" t="s">
        <v>45</v>
      </c>
      <c r="K2497" s="130" t="s">
        <v>44</v>
      </c>
    </row>
    <row r="2498" spans="1:11" x14ac:dyDescent="0.35">
      <c r="A2498" s="130">
        <v>155</v>
      </c>
      <c r="B2498" s="130">
        <v>37</v>
      </c>
      <c r="C2498" s="130" t="s">
        <v>102</v>
      </c>
      <c r="D2498" s="130">
        <v>18197</v>
      </c>
      <c r="E2498" s="130" t="s">
        <v>224</v>
      </c>
      <c r="F2498" s="130">
        <v>0.85506654787446801</v>
      </c>
      <c r="G2498" s="130" t="s">
        <v>53</v>
      </c>
      <c r="H2498" s="130" t="s">
        <v>53</v>
      </c>
      <c r="I2498" s="130" t="s">
        <v>66</v>
      </c>
      <c r="J2498" s="130" t="s">
        <v>45</v>
      </c>
      <c r="K2498" s="130" t="s">
        <v>44</v>
      </c>
    </row>
    <row r="2499" spans="1:11" x14ac:dyDescent="0.35">
      <c r="A2499" s="130">
        <v>160</v>
      </c>
      <c r="B2499" s="130">
        <v>37</v>
      </c>
      <c r="C2499" s="130" t="s">
        <v>102</v>
      </c>
      <c r="D2499" s="130">
        <v>18188</v>
      </c>
      <c r="E2499" s="130" t="s">
        <v>224</v>
      </c>
      <c r="F2499" s="130">
        <v>0.85506654787446801</v>
      </c>
      <c r="G2499" s="130" t="s">
        <v>53</v>
      </c>
      <c r="H2499" s="130" t="s">
        <v>53</v>
      </c>
      <c r="I2499" s="130" t="s">
        <v>66</v>
      </c>
      <c r="J2499" s="130" t="s">
        <v>45</v>
      </c>
      <c r="K2499" s="130" t="s">
        <v>44</v>
      </c>
    </row>
    <row r="2500" spans="1:11" x14ac:dyDescent="0.35">
      <c r="A2500" s="130">
        <v>165</v>
      </c>
      <c r="B2500" s="130">
        <v>37</v>
      </c>
      <c r="C2500" s="130" t="s">
        <v>102</v>
      </c>
      <c r="D2500" s="130">
        <v>18413</v>
      </c>
      <c r="E2500" s="130" t="s">
        <v>224</v>
      </c>
      <c r="F2500" s="130">
        <v>0.85506654787446801</v>
      </c>
      <c r="G2500" s="130" t="s">
        <v>53</v>
      </c>
      <c r="H2500" s="130" t="s">
        <v>53</v>
      </c>
      <c r="I2500" s="130" t="s">
        <v>66</v>
      </c>
      <c r="J2500" s="130" t="s">
        <v>45</v>
      </c>
      <c r="K2500" s="130" t="s">
        <v>44</v>
      </c>
    </row>
    <row r="2501" spans="1:11" x14ac:dyDescent="0.35">
      <c r="A2501" s="130">
        <v>170</v>
      </c>
      <c r="B2501" s="130">
        <v>37</v>
      </c>
      <c r="C2501" s="130" t="s">
        <v>102</v>
      </c>
      <c r="D2501" s="130">
        <v>18221</v>
      </c>
      <c r="E2501" s="130" t="s">
        <v>224</v>
      </c>
      <c r="F2501" s="130">
        <v>0.85506654787446801</v>
      </c>
      <c r="G2501" s="130" t="s">
        <v>53</v>
      </c>
      <c r="H2501" s="130" t="s">
        <v>53</v>
      </c>
      <c r="I2501" s="130" t="s">
        <v>66</v>
      </c>
      <c r="J2501" s="130" t="s">
        <v>45</v>
      </c>
      <c r="K2501" s="130" t="s">
        <v>44</v>
      </c>
    </row>
    <row r="2502" spans="1:11" x14ac:dyDescent="0.35">
      <c r="A2502" s="130">
        <v>175</v>
      </c>
      <c r="B2502" s="130">
        <v>37</v>
      </c>
      <c r="C2502" s="130" t="s">
        <v>102</v>
      </c>
      <c r="D2502" s="130">
        <v>18267</v>
      </c>
      <c r="E2502" s="130" t="s">
        <v>224</v>
      </c>
      <c r="F2502" s="130">
        <v>0.85506654787446801</v>
      </c>
      <c r="G2502" s="130" t="s">
        <v>53</v>
      </c>
      <c r="H2502" s="130" t="s">
        <v>53</v>
      </c>
      <c r="I2502" s="130" t="s">
        <v>66</v>
      </c>
      <c r="J2502" s="130" t="s">
        <v>45</v>
      </c>
      <c r="K2502" s="130" t="s">
        <v>44</v>
      </c>
    </row>
    <row r="2503" spans="1:11" x14ac:dyDescent="0.35">
      <c r="A2503" s="130">
        <v>180</v>
      </c>
      <c r="B2503" s="130">
        <v>37</v>
      </c>
      <c r="C2503" s="130" t="s">
        <v>102</v>
      </c>
      <c r="D2503" s="130">
        <v>18316</v>
      </c>
      <c r="E2503" s="130" t="s">
        <v>224</v>
      </c>
      <c r="F2503" s="130">
        <v>0.85506654787446801</v>
      </c>
      <c r="G2503" s="130" t="s">
        <v>53</v>
      </c>
      <c r="H2503" s="130" t="s">
        <v>53</v>
      </c>
      <c r="I2503" s="130" t="s">
        <v>66</v>
      </c>
      <c r="J2503" s="130" t="s">
        <v>45</v>
      </c>
      <c r="K2503" s="130" t="s">
        <v>44</v>
      </c>
    </row>
    <row r="2504" spans="1:11" x14ac:dyDescent="0.35">
      <c r="A2504" s="130">
        <v>185</v>
      </c>
      <c r="B2504" s="130">
        <v>37</v>
      </c>
      <c r="C2504" s="130" t="s">
        <v>102</v>
      </c>
      <c r="D2504" s="130">
        <v>18273</v>
      </c>
      <c r="E2504" s="130" t="s">
        <v>224</v>
      </c>
      <c r="F2504" s="130">
        <v>0.85506654787446801</v>
      </c>
      <c r="G2504" s="130" t="s">
        <v>53</v>
      </c>
      <c r="H2504" s="130" t="s">
        <v>53</v>
      </c>
      <c r="I2504" s="130" t="s">
        <v>66</v>
      </c>
      <c r="J2504" s="130" t="s">
        <v>45</v>
      </c>
      <c r="K2504" s="130" t="s">
        <v>44</v>
      </c>
    </row>
    <row r="2505" spans="1:11" x14ac:dyDescent="0.35">
      <c r="A2505" s="130">
        <v>190</v>
      </c>
      <c r="B2505" s="130">
        <v>37</v>
      </c>
      <c r="C2505" s="130" t="s">
        <v>102</v>
      </c>
      <c r="D2505" s="130">
        <v>18107</v>
      </c>
      <c r="E2505" s="130" t="s">
        <v>224</v>
      </c>
      <c r="F2505" s="130">
        <v>0.85506654787446801</v>
      </c>
      <c r="G2505" s="130" t="s">
        <v>53</v>
      </c>
      <c r="H2505" s="130" t="s">
        <v>53</v>
      </c>
      <c r="I2505" s="130" t="s">
        <v>66</v>
      </c>
      <c r="J2505" s="130" t="s">
        <v>45</v>
      </c>
      <c r="K2505" s="130" t="s">
        <v>44</v>
      </c>
    </row>
    <row r="2506" spans="1:11" x14ac:dyDescent="0.35">
      <c r="A2506" s="130">
        <v>195</v>
      </c>
      <c r="B2506" s="130">
        <v>37</v>
      </c>
      <c r="C2506" s="130" t="s">
        <v>102</v>
      </c>
      <c r="D2506" s="130">
        <v>18149</v>
      </c>
      <c r="E2506" s="130" t="s">
        <v>224</v>
      </c>
      <c r="F2506" s="130">
        <v>0.85506654787446801</v>
      </c>
      <c r="G2506" s="130" t="s">
        <v>53</v>
      </c>
      <c r="H2506" s="130" t="s">
        <v>53</v>
      </c>
      <c r="I2506" s="130" t="s">
        <v>66</v>
      </c>
      <c r="J2506" s="130" t="s">
        <v>45</v>
      </c>
      <c r="K2506" s="130" t="s">
        <v>44</v>
      </c>
    </row>
    <row r="2507" spans="1:11" x14ac:dyDescent="0.35">
      <c r="A2507" s="130">
        <v>200</v>
      </c>
      <c r="B2507" s="130">
        <v>37</v>
      </c>
      <c r="C2507" s="130" t="s">
        <v>102</v>
      </c>
      <c r="D2507" s="130">
        <v>18250</v>
      </c>
      <c r="E2507" s="130" t="s">
        <v>224</v>
      </c>
      <c r="F2507" s="130">
        <v>0.85506654787446801</v>
      </c>
      <c r="G2507" s="130" t="s">
        <v>53</v>
      </c>
      <c r="H2507" s="130" t="s">
        <v>53</v>
      </c>
      <c r="I2507" s="130" t="s">
        <v>66</v>
      </c>
      <c r="J2507" s="130" t="s">
        <v>45</v>
      </c>
      <c r="K2507" s="130" t="s">
        <v>44</v>
      </c>
    </row>
    <row r="2508" spans="1:11" x14ac:dyDescent="0.35">
      <c r="A2508" s="130">
        <v>205</v>
      </c>
      <c r="B2508" s="130">
        <v>37</v>
      </c>
      <c r="C2508" s="130" t="s">
        <v>102</v>
      </c>
      <c r="D2508" s="130">
        <v>18309</v>
      </c>
      <c r="E2508" s="130" t="s">
        <v>224</v>
      </c>
      <c r="F2508" s="130">
        <v>0.85506654787446801</v>
      </c>
      <c r="G2508" s="130" t="s">
        <v>53</v>
      </c>
      <c r="H2508" s="130" t="s">
        <v>53</v>
      </c>
      <c r="I2508" s="130" t="s">
        <v>66</v>
      </c>
      <c r="J2508" s="130" t="s">
        <v>45</v>
      </c>
      <c r="K2508" s="130" t="s">
        <v>44</v>
      </c>
    </row>
    <row r="2509" spans="1:11" x14ac:dyDescent="0.35">
      <c r="A2509" s="130">
        <v>210</v>
      </c>
      <c r="B2509" s="130">
        <v>37</v>
      </c>
      <c r="C2509" s="130" t="s">
        <v>102</v>
      </c>
      <c r="D2509" s="130">
        <v>18272</v>
      </c>
      <c r="E2509" s="130" t="s">
        <v>224</v>
      </c>
      <c r="F2509" s="130">
        <v>0.85506654787446801</v>
      </c>
      <c r="G2509" s="130" t="s">
        <v>53</v>
      </c>
      <c r="H2509" s="130" t="s">
        <v>53</v>
      </c>
      <c r="I2509" s="130" t="s">
        <v>66</v>
      </c>
      <c r="J2509" s="130" t="s">
        <v>45</v>
      </c>
      <c r="K2509" s="130" t="s">
        <v>44</v>
      </c>
    </row>
    <row r="2510" spans="1:11" x14ac:dyDescent="0.35">
      <c r="A2510" s="130">
        <v>215</v>
      </c>
      <c r="B2510" s="130">
        <v>37</v>
      </c>
      <c r="C2510" s="130" t="s">
        <v>102</v>
      </c>
      <c r="D2510" s="130">
        <v>18136</v>
      </c>
      <c r="E2510" s="130" t="s">
        <v>224</v>
      </c>
      <c r="F2510" s="130">
        <v>0.85506654787446801</v>
      </c>
      <c r="G2510" s="130" t="s">
        <v>53</v>
      </c>
      <c r="H2510" s="130" t="s">
        <v>53</v>
      </c>
      <c r="I2510" s="130" t="s">
        <v>66</v>
      </c>
      <c r="J2510" s="130" t="s">
        <v>45</v>
      </c>
      <c r="K2510" s="130" t="s">
        <v>44</v>
      </c>
    </row>
    <row r="2511" spans="1:11" x14ac:dyDescent="0.35">
      <c r="A2511" s="130">
        <v>220</v>
      </c>
      <c r="B2511" s="130">
        <v>37</v>
      </c>
      <c r="C2511" s="130" t="s">
        <v>102</v>
      </c>
      <c r="D2511" s="130">
        <v>18092</v>
      </c>
      <c r="E2511" s="130" t="s">
        <v>224</v>
      </c>
      <c r="F2511" s="130">
        <v>0.85506654787446801</v>
      </c>
      <c r="G2511" s="130" t="s">
        <v>53</v>
      </c>
      <c r="H2511" s="130" t="s">
        <v>53</v>
      </c>
      <c r="I2511" s="130" t="s">
        <v>66</v>
      </c>
      <c r="J2511" s="130" t="s">
        <v>45</v>
      </c>
      <c r="K2511" s="130" t="s">
        <v>44</v>
      </c>
    </row>
    <row r="2512" spans="1:11" x14ac:dyDescent="0.35">
      <c r="A2512" s="130">
        <v>225</v>
      </c>
      <c r="B2512" s="130">
        <v>37</v>
      </c>
      <c r="C2512" s="130" t="s">
        <v>102</v>
      </c>
      <c r="D2512" s="130">
        <v>18223</v>
      </c>
      <c r="E2512" s="130" t="s">
        <v>224</v>
      </c>
      <c r="F2512" s="130">
        <v>0.85506654787446801</v>
      </c>
      <c r="G2512" s="130" t="s">
        <v>53</v>
      </c>
      <c r="H2512" s="130" t="s">
        <v>53</v>
      </c>
      <c r="I2512" s="130" t="s">
        <v>66</v>
      </c>
      <c r="J2512" s="130" t="s">
        <v>45</v>
      </c>
      <c r="K2512" s="130" t="s">
        <v>44</v>
      </c>
    </row>
    <row r="2513" spans="1:11" x14ac:dyDescent="0.35">
      <c r="A2513" s="130">
        <v>230</v>
      </c>
      <c r="B2513" s="130">
        <v>37</v>
      </c>
      <c r="C2513" s="130" t="s">
        <v>102</v>
      </c>
      <c r="D2513" s="130">
        <v>18027</v>
      </c>
      <c r="E2513" s="130" t="s">
        <v>224</v>
      </c>
      <c r="F2513" s="130">
        <v>0.85506654787446801</v>
      </c>
      <c r="G2513" s="130" t="s">
        <v>53</v>
      </c>
      <c r="H2513" s="130" t="s">
        <v>53</v>
      </c>
      <c r="I2513" s="130" t="s">
        <v>66</v>
      </c>
      <c r="J2513" s="130" t="s">
        <v>45</v>
      </c>
      <c r="K2513" s="130" t="s">
        <v>44</v>
      </c>
    </row>
    <row r="2514" spans="1:11" x14ac:dyDescent="0.35">
      <c r="A2514" s="130">
        <v>235</v>
      </c>
      <c r="B2514" s="130">
        <v>37</v>
      </c>
      <c r="C2514" s="130" t="s">
        <v>102</v>
      </c>
      <c r="D2514" s="130">
        <v>18029</v>
      </c>
      <c r="E2514" s="130" t="s">
        <v>224</v>
      </c>
      <c r="F2514" s="130">
        <v>0.85506654787446801</v>
      </c>
      <c r="G2514" s="130" t="s">
        <v>53</v>
      </c>
      <c r="H2514" s="130" t="s">
        <v>53</v>
      </c>
      <c r="I2514" s="130" t="s">
        <v>66</v>
      </c>
      <c r="J2514" s="130" t="s">
        <v>45</v>
      </c>
      <c r="K2514" s="130" t="s">
        <v>44</v>
      </c>
    </row>
    <row r="2515" spans="1:11" x14ac:dyDescent="0.35">
      <c r="A2515" s="130">
        <v>240</v>
      </c>
      <c r="B2515" s="130">
        <v>37</v>
      </c>
      <c r="C2515" s="130" t="s">
        <v>102</v>
      </c>
      <c r="D2515" s="130">
        <v>18162</v>
      </c>
      <c r="E2515" s="130" t="s">
        <v>224</v>
      </c>
      <c r="F2515" s="130">
        <v>0.85506654787446801</v>
      </c>
      <c r="G2515" s="130" t="s">
        <v>53</v>
      </c>
      <c r="H2515" s="130" t="s">
        <v>53</v>
      </c>
      <c r="I2515" s="130" t="s">
        <v>66</v>
      </c>
      <c r="J2515" s="130" t="s">
        <v>45</v>
      </c>
      <c r="K2515" s="130" t="s">
        <v>44</v>
      </c>
    </row>
    <row r="2516" spans="1:11" x14ac:dyDescent="0.35">
      <c r="A2516" s="130">
        <v>245</v>
      </c>
      <c r="B2516" s="130">
        <v>37</v>
      </c>
      <c r="C2516" s="130" t="s">
        <v>102</v>
      </c>
      <c r="D2516" s="130">
        <v>17962</v>
      </c>
      <c r="E2516" s="130" t="s">
        <v>224</v>
      </c>
      <c r="F2516" s="130">
        <v>0.85506654787446801</v>
      </c>
      <c r="G2516" s="130" t="s">
        <v>53</v>
      </c>
      <c r="H2516" s="130" t="s">
        <v>53</v>
      </c>
      <c r="I2516" s="130" t="s">
        <v>66</v>
      </c>
      <c r="J2516" s="130" t="s">
        <v>45</v>
      </c>
      <c r="K2516" s="130" t="s">
        <v>44</v>
      </c>
    </row>
    <row r="2517" spans="1:11" x14ac:dyDescent="0.35">
      <c r="A2517" s="130">
        <v>250</v>
      </c>
      <c r="B2517" s="130">
        <v>37</v>
      </c>
      <c r="C2517" s="130" t="s">
        <v>102</v>
      </c>
      <c r="D2517" s="130">
        <v>18022</v>
      </c>
      <c r="E2517" s="130" t="s">
        <v>224</v>
      </c>
      <c r="F2517" s="130">
        <v>0.85506654787446801</v>
      </c>
      <c r="G2517" s="130" t="s">
        <v>53</v>
      </c>
      <c r="H2517" s="130" t="s">
        <v>53</v>
      </c>
      <c r="I2517" s="130" t="s">
        <v>66</v>
      </c>
      <c r="J2517" s="130" t="s">
        <v>45</v>
      </c>
      <c r="K2517" s="130" t="s">
        <v>44</v>
      </c>
    </row>
    <row r="2518" spans="1:11" x14ac:dyDescent="0.35">
      <c r="A2518" s="130">
        <v>255</v>
      </c>
      <c r="B2518" s="130">
        <v>37</v>
      </c>
      <c r="C2518" s="130" t="s">
        <v>102</v>
      </c>
      <c r="D2518" s="130">
        <v>18155</v>
      </c>
      <c r="E2518" s="130" t="s">
        <v>224</v>
      </c>
      <c r="F2518" s="130">
        <v>0.85506654787446801</v>
      </c>
      <c r="G2518" s="130" t="s">
        <v>53</v>
      </c>
      <c r="H2518" s="130" t="s">
        <v>53</v>
      </c>
      <c r="I2518" s="130" t="s">
        <v>66</v>
      </c>
      <c r="J2518" s="130" t="s">
        <v>45</v>
      </c>
      <c r="K2518" s="130" t="s">
        <v>44</v>
      </c>
    </row>
    <row r="2519" spans="1:11" x14ac:dyDescent="0.35">
      <c r="A2519" s="130">
        <v>260</v>
      </c>
      <c r="B2519" s="130">
        <v>37</v>
      </c>
      <c r="C2519" s="130" t="s">
        <v>102</v>
      </c>
      <c r="D2519" s="130">
        <v>18155</v>
      </c>
      <c r="E2519" s="130" t="s">
        <v>224</v>
      </c>
      <c r="F2519" s="130">
        <v>0.85506654787446801</v>
      </c>
      <c r="G2519" s="130" t="s">
        <v>53</v>
      </c>
      <c r="H2519" s="130" t="s">
        <v>53</v>
      </c>
      <c r="I2519" s="130" t="s">
        <v>66</v>
      </c>
      <c r="J2519" s="130" t="s">
        <v>45</v>
      </c>
      <c r="K2519" s="130" t="s">
        <v>44</v>
      </c>
    </row>
    <row r="2520" spans="1:11" x14ac:dyDescent="0.35">
      <c r="A2520" s="130">
        <v>265</v>
      </c>
      <c r="B2520" s="130">
        <v>37</v>
      </c>
      <c r="C2520" s="130" t="s">
        <v>102</v>
      </c>
      <c r="D2520" s="130">
        <v>18163</v>
      </c>
      <c r="E2520" s="130" t="s">
        <v>224</v>
      </c>
      <c r="F2520" s="130">
        <v>0.85506654787446801</v>
      </c>
      <c r="G2520" s="130" t="s">
        <v>53</v>
      </c>
      <c r="H2520" s="130" t="s">
        <v>53</v>
      </c>
      <c r="I2520" s="130" t="s">
        <v>66</v>
      </c>
      <c r="J2520" s="130" t="s">
        <v>45</v>
      </c>
      <c r="K2520" s="130" t="s">
        <v>44</v>
      </c>
    </row>
    <row r="2521" spans="1:11" x14ac:dyDescent="0.35">
      <c r="A2521" s="130">
        <v>270</v>
      </c>
      <c r="B2521" s="130">
        <v>37</v>
      </c>
      <c r="C2521" s="130" t="s">
        <v>102</v>
      </c>
      <c r="D2521" s="130">
        <v>18075</v>
      </c>
      <c r="E2521" s="130" t="s">
        <v>224</v>
      </c>
      <c r="F2521" s="130">
        <v>0.85506654787446801</v>
      </c>
      <c r="G2521" s="130" t="s">
        <v>53</v>
      </c>
      <c r="H2521" s="130" t="s">
        <v>53</v>
      </c>
      <c r="I2521" s="130" t="s">
        <v>66</v>
      </c>
      <c r="J2521" s="130" t="s">
        <v>45</v>
      </c>
      <c r="K2521" s="130" t="s">
        <v>44</v>
      </c>
    </row>
    <row r="2522" spans="1:11" x14ac:dyDescent="0.35">
      <c r="A2522" s="130">
        <v>275</v>
      </c>
      <c r="B2522" s="130">
        <v>37</v>
      </c>
      <c r="C2522" s="130" t="s">
        <v>102</v>
      </c>
      <c r="D2522" s="130">
        <v>18204</v>
      </c>
      <c r="E2522" s="130" t="s">
        <v>224</v>
      </c>
      <c r="F2522" s="130">
        <v>0.85506654787446801</v>
      </c>
      <c r="G2522" s="130" t="s">
        <v>53</v>
      </c>
      <c r="H2522" s="130" t="s">
        <v>53</v>
      </c>
      <c r="I2522" s="130" t="s">
        <v>66</v>
      </c>
      <c r="J2522" s="130" t="s">
        <v>45</v>
      </c>
      <c r="K2522" s="130" t="s">
        <v>44</v>
      </c>
    </row>
    <row r="2523" spans="1:11" x14ac:dyDescent="0.35">
      <c r="A2523" s="130">
        <v>280</v>
      </c>
      <c r="B2523" s="130">
        <v>37</v>
      </c>
      <c r="C2523" s="130" t="s">
        <v>102</v>
      </c>
      <c r="D2523" s="130">
        <v>18029</v>
      </c>
      <c r="E2523" s="130" t="s">
        <v>224</v>
      </c>
      <c r="F2523" s="130">
        <v>0.85506654787446801</v>
      </c>
      <c r="G2523" s="130" t="s">
        <v>53</v>
      </c>
      <c r="H2523" s="130" t="s">
        <v>53</v>
      </c>
      <c r="I2523" s="130" t="s">
        <v>66</v>
      </c>
      <c r="J2523" s="130" t="s">
        <v>45</v>
      </c>
      <c r="K2523" s="130" t="s">
        <v>44</v>
      </c>
    </row>
    <row r="2524" spans="1:11" x14ac:dyDescent="0.35">
      <c r="A2524" s="130">
        <v>285</v>
      </c>
      <c r="B2524" s="130">
        <v>37</v>
      </c>
      <c r="C2524" s="130" t="s">
        <v>102</v>
      </c>
      <c r="D2524" s="130">
        <v>17965</v>
      </c>
      <c r="E2524" s="130" t="s">
        <v>224</v>
      </c>
      <c r="F2524" s="130">
        <v>0.85506654787446801</v>
      </c>
      <c r="G2524" s="130" t="s">
        <v>53</v>
      </c>
      <c r="H2524" s="130" t="s">
        <v>53</v>
      </c>
      <c r="I2524" s="130" t="s">
        <v>66</v>
      </c>
      <c r="J2524" s="130" t="s">
        <v>45</v>
      </c>
      <c r="K2524" s="130" t="s">
        <v>44</v>
      </c>
    </row>
    <row r="2525" spans="1:11" x14ac:dyDescent="0.35">
      <c r="A2525" s="130">
        <v>290</v>
      </c>
      <c r="B2525" s="130">
        <v>37</v>
      </c>
      <c r="C2525" s="130" t="s">
        <v>102</v>
      </c>
      <c r="D2525" s="130">
        <v>17943</v>
      </c>
      <c r="E2525" s="130" t="s">
        <v>224</v>
      </c>
      <c r="F2525" s="130">
        <v>0.85506654787446801</v>
      </c>
      <c r="G2525" s="130" t="s">
        <v>53</v>
      </c>
      <c r="H2525" s="130" t="s">
        <v>53</v>
      </c>
      <c r="I2525" s="130" t="s">
        <v>66</v>
      </c>
      <c r="J2525" s="130" t="s">
        <v>45</v>
      </c>
      <c r="K2525" s="130" t="s">
        <v>44</v>
      </c>
    </row>
    <row r="2526" spans="1:11" x14ac:dyDescent="0.35">
      <c r="A2526" s="130">
        <v>295</v>
      </c>
      <c r="B2526" s="130">
        <v>37</v>
      </c>
      <c r="C2526" s="130" t="s">
        <v>102</v>
      </c>
      <c r="D2526" s="130">
        <v>17829</v>
      </c>
      <c r="E2526" s="130" t="s">
        <v>224</v>
      </c>
      <c r="F2526" s="130">
        <v>0.85506654787446801</v>
      </c>
      <c r="G2526" s="130" t="s">
        <v>53</v>
      </c>
      <c r="H2526" s="130" t="s">
        <v>53</v>
      </c>
      <c r="I2526" s="130" t="s">
        <v>66</v>
      </c>
      <c r="J2526" s="130" t="s">
        <v>45</v>
      </c>
      <c r="K2526" s="130" t="s">
        <v>44</v>
      </c>
    </row>
    <row r="2527" spans="1:11" x14ac:dyDescent="0.35">
      <c r="A2527" s="130">
        <v>300</v>
      </c>
      <c r="B2527" s="130">
        <v>37</v>
      </c>
      <c r="C2527" s="130" t="s">
        <v>102</v>
      </c>
      <c r="D2527" s="130">
        <v>18124</v>
      </c>
      <c r="E2527" s="130" t="s">
        <v>224</v>
      </c>
      <c r="F2527" s="130">
        <v>0.85506654787446801</v>
      </c>
      <c r="G2527" s="130" t="s">
        <v>53</v>
      </c>
      <c r="H2527" s="130" t="s">
        <v>53</v>
      </c>
      <c r="I2527" s="130" t="s">
        <v>66</v>
      </c>
      <c r="J2527" s="130" t="s">
        <v>45</v>
      </c>
      <c r="K2527" s="130" t="s">
        <v>44</v>
      </c>
    </row>
    <row r="2528" spans="1:11" x14ac:dyDescent="0.35">
      <c r="A2528" s="130">
        <v>305</v>
      </c>
      <c r="B2528" s="130">
        <v>37</v>
      </c>
      <c r="C2528" s="130" t="s">
        <v>102</v>
      </c>
      <c r="D2528" s="130">
        <v>17936</v>
      </c>
      <c r="E2528" s="130" t="s">
        <v>224</v>
      </c>
      <c r="F2528" s="130">
        <v>0.85506654787446801</v>
      </c>
      <c r="G2528" s="130" t="s">
        <v>53</v>
      </c>
      <c r="H2528" s="130" t="s">
        <v>53</v>
      </c>
      <c r="I2528" s="130" t="s">
        <v>66</v>
      </c>
      <c r="J2528" s="130" t="s">
        <v>45</v>
      </c>
      <c r="K2528" s="130" t="s">
        <v>44</v>
      </c>
    </row>
    <row r="2529" spans="1:11" x14ac:dyDescent="0.35">
      <c r="A2529" s="130">
        <v>310</v>
      </c>
      <c r="B2529" s="130">
        <v>37</v>
      </c>
      <c r="C2529" s="130" t="s">
        <v>102</v>
      </c>
      <c r="D2529" s="130">
        <v>17662</v>
      </c>
      <c r="E2529" s="130" t="s">
        <v>224</v>
      </c>
      <c r="F2529" s="130">
        <v>0.85506654787446801</v>
      </c>
      <c r="G2529" s="130" t="s">
        <v>53</v>
      </c>
      <c r="H2529" s="130" t="s">
        <v>53</v>
      </c>
      <c r="I2529" s="130" t="s">
        <v>66</v>
      </c>
      <c r="J2529" s="130" t="s">
        <v>45</v>
      </c>
      <c r="K2529" s="130" t="s">
        <v>44</v>
      </c>
    </row>
    <row r="2530" spans="1:11" x14ac:dyDescent="0.35">
      <c r="A2530" s="130">
        <v>315</v>
      </c>
      <c r="B2530" s="130">
        <v>37.1</v>
      </c>
      <c r="C2530" s="130" t="s">
        <v>102</v>
      </c>
      <c r="D2530" s="130">
        <v>17950</v>
      </c>
      <c r="E2530" s="130" t="s">
        <v>224</v>
      </c>
      <c r="F2530" s="130">
        <v>0.85506654787446801</v>
      </c>
      <c r="G2530" s="130" t="s">
        <v>53</v>
      </c>
      <c r="H2530" s="130" t="s">
        <v>53</v>
      </c>
      <c r="I2530" s="130" t="s">
        <v>66</v>
      </c>
      <c r="J2530" s="130" t="s">
        <v>45</v>
      </c>
      <c r="K2530" s="130" t="s">
        <v>44</v>
      </c>
    </row>
    <row r="2531" spans="1:11" x14ac:dyDescent="0.35">
      <c r="A2531" s="130">
        <v>320</v>
      </c>
      <c r="B2531" s="130">
        <v>37</v>
      </c>
      <c r="C2531" s="130" t="s">
        <v>102</v>
      </c>
      <c r="D2531" s="130">
        <v>17975</v>
      </c>
      <c r="E2531" s="130" t="s">
        <v>224</v>
      </c>
      <c r="F2531" s="130">
        <v>0.85506654787446801</v>
      </c>
      <c r="G2531" s="130" t="s">
        <v>53</v>
      </c>
      <c r="H2531" s="130" t="s">
        <v>53</v>
      </c>
      <c r="I2531" s="130" t="s">
        <v>66</v>
      </c>
      <c r="J2531" s="130" t="s">
        <v>45</v>
      </c>
      <c r="K2531" s="130" t="s">
        <v>44</v>
      </c>
    </row>
    <row r="2532" spans="1:11" x14ac:dyDescent="0.35">
      <c r="A2532" s="130">
        <v>325</v>
      </c>
      <c r="B2532" s="130">
        <v>37</v>
      </c>
      <c r="C2532" s="130" t="s">
        <v>102</v>
      </c>
      <c r="D2532" s="130">
        <v>17977</v>
      </c>
      <c r="E2532" s="130" t="s">
        <v>224</v>
      </c>
      <c r="F2532" s="130">
        <v>0.85506654787446801</v>
      </c>
      <c r="G2532" s="130" t="s">
        <v>53</v>
      </c>
      <c r="H2532" s="130" t="s">
        <v>53</v>
      </c>
      <c r="I2532" s="130" t="s">
        <v>66</v>
      </c>
      <c r="J2532" s="130" t="s">
        <v>45</v>
      </c>
      <c r="K2532" s="130" t="s">
        <v>44</v>
      </c>
    </row>
    <row r="2533" spans="1:11" x14ac:dyDescent="0.35">
      <c r="A2533" s="130">
        <v>330</v>
      </c>
      <c r="B2533" s="130">
        <v>37</v>
      </c>
      <c r="C2533" s="130" t="s">
        <v>102</v>
      </c>
      <c r="D2533" s="130">
        <v>17834</v>
      </c>
      <c r="E2533" s="130" t="s">
        <v>224</v>
      </c>
      <c r="F2533" s="130">
        <v>0.85506654787446801</v>
      </c>
      <c r="G2533" s="130" t="s">
        <v>53</v>
      </c>
      <c r="H2533" s="130" t="s">
        <v>53</v>
      </c>
      <c r="I2533" s="130" t="s">
        <v>66</v>
      </c>
      <c r="J2533" s="130" t="s">
        <v>45</v>
      </c>
      <c r="K2533" s="130" t="s">
        <v>44</v>
      </c>
    </row>
    <row r="2534" spans="1:11" x14ac:dyDescent="0.35">
      <c r="A2534" s="130">
        <v>335</v>
      </c>
      <c r="B2534" s="130">
        <v>37</v>
      </c>
      <c r="C2534" s="130" t="s">
        <v>102</v>
      </c>
      <c r="D2534" s="130">
        <v>17999</v>
      </c>
      <c r="E2534" s="130" t="s">
        <v>224</v>
      </c>
      <c r="F2534" s="130">
        <v>0.85506654787446801</v>
      </c>
      <c r="G2534" s="130" t="s">
        <v>53</v>
      </c>
      <c r="H2534" s="130" t="s">
        <v>53</v>
      </c>
      <c r="I2534" s="130" t="s">
        <v>66</v>
      </c>
      <c r="J2534" s="130" t="s">
        <v>45</v>
      </c>
      <c r="K2534" s="130" t="s">
        <v>44</v>
      </c>
    </row>
    <row r="2535" spans="1:11" x14ac:dyDescent="0.35">
      <c r="A2535" s="130">
        <v>340</v>
      </c>
      <c r="B2535" s="130">
        <v>37</v>
      </c>
      <c r="C2535" s="130" t="s">
        <v>102</v>
      </c>
      <c r="D2535" s="130">
        <v>18178</v>
      </c>
      <c r="E2535" s="130" t="s">
        <v>224</v>
      </c>
      <c r="F2535" s="130">
        <v>0.85506654787446801</v>
      </c>
      <c r="G2535" s="130" t="s">
        <v>53</v>
      </c>
      <c r="H2535" s="130" t="s">
        <v>53</v>
      </c>
      <c r="I2535" s="130" t="s">
        <v>66</v>
      </c>
      <c r="J2535" s="130" t="s">
        <v>45</v>
      </c>
      <c r="K2535" s="130" t="s">
        <v>44</v>
      </c>
    </row>
    <row r="2536" spans="1:11" x14ac:dyDescent="0.35">
      <c r="A2536" s="130">
        <v>345</v>
      </c>
      <c r="B2536" s="130">
        <v>37</v>
      </c>
      <c r="C2536" s="130" t="s">
        <v>102</v>
      </c>
      <c r="D2536" s="130">
        <v>18142</v>
      </c>
      <c r="E2536" s="130" t="s">
        <v>224</v>
      </c>
      <c r="F2536" s="130">
        <v>0.85506654787446801</v>
      </c>
      <c r="G2536" s="130" t="s">
        <v>53</v>
      </c>
      <c r="H2536" s="130" t="s">
        <v>53</v>
      </c>
      <c r="I2536" s="130" t="s">
        <v>66</v>
      </c>
      <c r="J2536" s="130" t="s">
        <v>45</v>
      </c>
      <c r="K2536" s="130" t="s">
        <v>44</v>
      </c>
    </row>
    <row r="2537" spans="1:11" x14ac:dyDescent="0.35">
      <c r="A2537" s="130">
        <v>350</v>
      </c>
      <c r="B2537" s="130">
        <v>37</v>
      </c>
      <c r="C2537" s="130" t="s">
        <v>102</v>
      </c>
      <c r="D2537" s="130">
        <v>17775</v>
      </c>
      <c r="E2537" s="130" t="s">
        <v>224</v>
      </c>
      <c r="F2537" s="130">
        <v>0.85506654787446801</v>
      </c>
      <c r="G2537" s="130" t="s">
        <v>53</v>
      </c>
      <c r="H2537" s="130" t="s">
        <v>53</v>
      </c>
      <c r="I2537" s="130" t="s">
        <v>66</v>
      </c>
      <c r="J2537" s="130" t="s">
        <v>45</v>
      </c>
      <c r="K2537" s="130" t="s">
        <v>44</v>
      </c>
    </row>
    <row r="2538" spans="1:11" x14ac:dyDescent="0.35">
      <c r="A2538" s="130">
        <v>355</v>
      </c>
      <c r="B2538" s="130">
        <v>37</v>
      </c>
      <c r="C2538" s="130" t="s">
        <v>102</v>
      </c>
      <c r="D2538" s="130">
        <v>17890</v>
      </c>
      <c r="E2538" s="130" t="s">
        <v>224</v>
      </c>
      <c r="F2538" s="130">
        <v>0.85506654787446801</v>
      </c>
      <c r="G2538" s="130" t="s">
        <v>53</v>
      </c>
      <c r="H2538" s="130" t="s">
        <v>53</v>
      </c>
      <c r="I2538" s="130" t="s">
        <v>66</v>
      </c>
      <c r="J2538" s="130" t="s">
        <v>45</v>
      </c>
      <c r="K2538" s="130" t="s">
        <v>44</v>
      </c>
    </row>
    <row r="2539" spans="1:11" x14ac:dyDescent="0.35">
      <c r="A2539" s="130">
        <v>360</v>
      </c>
      <c r="B2539" s="130">
        <v>37</v>
      </c>
      <c r="C2539" s="130" t="s">
        <v>102</v>
      </c>
      <c r="D2539" s="130">
        <v>17688</v>
      </c>
      <c r="E2539" s="130" t="s">
        <v>224</v>
      </c>
      <c r="F2539" s="130">
        <v>0.85506654787446801</v>
      </c>
      <c r="G2539" s="130" t="s">
        <v>53</v>
      </c>
      <c r="H2539" s="130" t="s">
        <v>53</v>
      </c>
      <c r="I2539" s="130" t="s">
        <v>66</v>
      </c>
      <c r="J2539" s="130" t="s">
        <v>45</v>
      </c>
      <c r="K2539" s="130" t="s">
        <v>44</v>
      </c>
    </row>
    <row r="2540" spans="1:11" x14ac:dyDescent="0.35">
      <c r="A2540" s="130">
        <v>365</v>
      </c>
      <c r="B2540" s="130">
        <v>37</v>
      </c>
      <c r="C2540" s="130" t="s">
        <v>102</v>
      </c>
      <c r="D2540" s="130">
        <v>17703</v>
      </c>
      <c r="E2540" s="130" t="s">
        <v>224</v>
      </c>
      <c r="F2540" s="130">
        <v>0.85506654787446801</v>
      </c>
      <c r="G2540" s="130" t="s">
        <v>53</v>
      </c>
      <c r="H2540" s="130" t="s">
        <v>53</v>
      </c>
      <c r="I2540" s="130" t="s">
        <v>66</v>
      </c>
      <c r="J2540" s="130" t="s">
        <v>45</v>
      </c>
      <c r="K2540" s="130" t="s">
        <v>44</v>
      </c>
    </row>
    <row r="2541" spans="1:11" x14ac:dyDescent="0.35">
      <c r="A2541" s="130">
        <v>370</v>
      </c>
      <c r="B2541" s="130">
        <v>37</v>
      </c>
      <c r="C2541" s="130" t="s">
        <v>102</v>
      </c>
      <c r="D2541" s="130">
        <v>17822</v>
      </c>
      <c r="E2541" s="130" t="s">
        <v>224</v>
      </c>
      <c r="F2541" s="130">
        <v>0.85506654787446801</v>
      </c>
      <c r="G2541" s="130" t="s">
        <v>53</v>
      </c>
      <c r="H2541" s="130" t="s">
        <v>53</v>
      </c>
      <c r="I2541" s="130" t="s">
        <v>66</v>
      </c>
      <c r="J2541" s="130" t="s">
        <v>45</v>
      </c>
      <c r="K2541" s="130" t="s">
        <v>44</v>
      </c>
    </row>
    <row r="2542" spans="1:11" x14ac:dyDescent="0.35">
      <c r="A2542" s="130">
        <v>375</v>
      </c>
      <c r="B2542" s="130">
        <v>37</v>
      </c>
      <c r="C2542" s="130" t="s">
        <v>102</v>
      </c>
      <c r="D2542" s="130">
        <v>17763</v>
      </c>
      <c r="E2542" s="130" t="s">
        <v>224</v>
      </c>
      <c r="F2542" s="130">
        <v>0.85506654787446801</v>
      </c>
      <c r="G2542" s="130" t="s">
        <v>53</v>
      </c>
      <c r="H2542" s="130" t="s">
        <v>53</v>
      </c>
      <c r="I2542" s="130" t="s">
        <v>66</v>
      </c>
      <c r="J2542" s="130" t="s">
        <v>45</v>
      </c>
      <c r="K2542" s="130" t="s">
        <v>44</v>
      </c>
    </row>
    <row r="2543" spans="1:11" x14ac:dyDescent="0.35">
      <c r="A2543" s="130">
        <v>380</v>
      </c>
      <c r="B2543" s="130">
        <v>37</v>
      </c>
      <c r="C2543" s="130" t="s">
        <v>102</v>
      </c>
      <c r="D2543" s="130">
        <v>17777</v>
      </c>
      <c r="E2543" s="130" t="s">
        <v>224</v>
      </c>
      <c r="F2543" s="130">
        <v>0.85506654787446801</v>
      </c>
      <c r="G2543" s="130" t="s">
        <v>53</v>
      </c>
      <c r="H2543" s="130" t="s">
        <v>53</v>
      </c>
      <c r="I2543" s="130" t="s">
        <v>66</v>
      </c>
      <c r="J2543" s="130" t="s">
        <v>45</v>
      </c>
      <c r="K2543" s="130" t="s">
        <v>44</v>
      </c>
    </row>
    <row r="2544" spans="1:11" x14ac:dyDescent="0.35">
      <c r="A2544" s="130">
        <v>385</v>
      </c>
      <c r="B2544" s="130">
        <v>37</v>
      </c>
      <c r="C2544" s="130" t="s">
        <v>102</v>
      </c>
      <c r="D2544" s="130">
        <v>18044</v>
      </c>
      <c r="E2544" s="130" t="s">
        <v>224</v>
      </c>
      <c r="F2544" s="130">
        <v>0.85506654787446801</v>
      </c>
      <c r="G2544" s="130" t="s">
        <v>53</v>
      </c>
      <c r="H2544" s="130" t="s">
        <v>53</v>
      </c>
      <c r="I2544" s="130" t="s">
        <v>66</v>
      </c>
      <c r="J2544" s="130" t="s">
        <v>45</v>
      </c>
      <c r="K2544" s="130" t="s">
        <v>44</v>
      </c>
    </row>
    <row r="2545" spans="1:11" x14ac:dyDescent="0.35">
      <c r="A2545" s="130">
        <v>390</v>
      </c>
      <c r="B2545" s="130">
        <v>37</v>
      </c>
      <c r="C2545" s="130" t="s">
        <v>102</v>
      </c>
      <c r="D2545" s="130">
        <v>18038</v>
      </c>
      <c r="E2545" s="130" t="s">
        <v>224</v>
      </c>
      <c r="F2545" s="130">
        <v>0.85506654787446801</v>
      </c>
      <c r="G2545" s="130" t="s">
        <v>53</v>
      </c>
      <c r="H2545" s="130" t="s">
        <v>53</v>
      </c>
      <c r="I2545" s="130" t="s">
        <v>66</v>
      </c>
      <c r="J2545" s="130" t="s">
        <v>45</v>
      </c>
      <c r="K2545" s="130" t="s">
        <v>44</v>
      </c>
    </row>
    <row r="2546" spans="1:11" x14ac:dyDescent="0.35">
      <c r="A2546" s="130">
        <v>395</v>
      </c>
      <c r="B2546" s="130">
        <v>37</v>
      </c>
      <c r="C2546" s="130" t="s">
        <v>102</v>
      </c>
      <c r="D2546" s="130">
        <v>17931</v>
      </c>
      <c r="E2546" s="130" t="s">
        <v>224</v>
      </c>
      <c r="F2546" s="130">
        <v>0.85506654787446801</v>
      </c>
      <c r="G2546" s="130" t="s">
        <v>53</v>
      </c>
      <c r="H2546" s="130" t="s">
        <v>53</v>
      </c>
      <c r="I2546" s="130" t="s">
        <v>66</v>
      </c>
      <c r="J2546" s="130" t="s">
        <v>45</v>
      </c>
      <c r="K2546" s="130" t="s">
        <v>44</v>
      </c>
    </row>
    <row r="2547" spans="1:11" x14ac:dyDescent="0.35">
      <c r="A2547" s="130">
        <v>400</v>
      </c>
      <c r="B2547" s="130">
        <v>37</v>
      </c>
      <c r="C2547" s="130" t="s">
        <v>102</v>
      </c>
      <c r="D2547" s="130">
        <v>17680</v>
      </c>
      <c r="E2547" s="130" t="s">
        <v>224</v>
      </c>
      <c r="F2547" s="130">
        <v>0.85506654787446801</v>
      </c>
      <c r="G2547" s="130" t="s">
        <v>53</v>
      </c>
      <c r="H2547" s="130" t="s">
        <v>53</v>
      </c>
      <c r="I2547" s="130" t="s">
        <v>66</v>
      </c>
      <c r="J2547" s="130" t="s">
        <v>45</v>
      </c>
      <c r="K2547" s="130" t="s">
        <v>44</v>
      </c>
    </row>
    <row r="2548" spans="1:11" x14ac:dyDescent="0.35">
      <c r="A2548" s="130">
        <v>405</v>
      </c>
      <c r="B2548" s="130">
        <v>37</v>
      </c>
      <c r="C2548" s="130" t="s">
        <v>102</v>
      </c>
      <c r="D2548" s="130">
        <v>17975</v>
      </c>
      <c r="E2548" s="130" t="s">
        <v>224</v>
      </c>
      <c r="F2548" s="130">
        <v>0.85506654787446801</v>
      </c>
      <c r="G2548" s="130" t="s">
        <v>53</v>
      </c>
      <c r="H2548" s="130" t="s">
        <v>53</v>
      </c>
      <c r="I2548" s="130" t="s">
        <v>66</v>
      </c>
      <c r="J2548" s="130" t="s">
        <v>45</v>
      </c>
      <c r="K2548" s="130" t="s">
        <v>44</v>
      </c>
    </row>
    <row r="2549" spans="1:11" x14ac:dyDescent="0.35">
      <c r="A2549" s="130">
        <v>410</v>
      </c>
      <c r="B2549" s="130">
        <v>37</v>
      </c>
      <c r="C2549" s="130" t="s">
        <v>102</v>
      </c>
      <c r="D2549" s="130">
        <v>17858</v>
      </c>
      <c r="E2549" s="130" t="s">
        <v>224</v>
      </c>
      <c r="F2549" s="130">
        <v>0.85506654787446801</v>
      </c>
      <c r="G2549" s="130" t="s">
        <v>53</v>
      </c>
      <c r="H2549" s="130" t="s">
        <v>53</v>
      </c>
      <c r="I2549" s="130" t="s">
        <v>66</v>
      </c>
      <c r="J2549" s="130" t="s">
        <v>45</v>
      </c>
      <c r="K2549" s="130" t="s">
        <v>44</v>
      </c>
    </row>
    <row r="2550" spans="1:11" x14ac:dyDescent="0.35">
      <c r="A2550" s="130">
        <v>415</v>
      </c>
      <c r="B2550" s="130">
        <v>37</v>
      </c>
      <c r="C2550" s="130" t="s">
        <v>102</v>
      </c>
      <c r="D2550" s="130">
        <v>17925</v>
      </c>
      <c r="E2550" s="130" t="s">
        <v>224</v>
      </c>
      <c r="F2550" s="130">
        <v>0.85506654787446801</v>
      </c>
      <c r="G2550" s="130" t="s">
        <v>53</v>
      </c>
      <c r="H2550" s="130" t="s">
        <v>53</v>
      </c>
      <c r="I2550" s="130" t="s">
        <v>66</v>
      </c>
      <c r="J2550" s="130" t="s">
        <v>45</v>
      </c>
      <c r="K2550" s="130" t="s">
        <v>44</v>
      </c>
    </row>
    <row r="2551" spans="1:11" x14ac:dyDescent="0.35">
      <c r="A2551" s="130">
        <v>420</v>
      </c>
      <c r="B2551" s="130">
        <v>37</v>
      </c>
      <c r="C2551" s="130" t="s">
        <v>102</v>
      </c>
      <c r="D2551" s="130">
        <v>17989</v>
      </c>
      <c r="E2551" s="130" t="s">
        <v>224</v>
      </c>
      <c r="F2551" s="130">
        <v>0.85506654787446801</v>
      </c>
      <c r="G2551" s="130" t="s">
        <v>53</v>
      </c>
      <c r="H2551" s="130" t="s">
        <v>53</v>
      </c>
      <c r="I2551" s="130" t="s">
        <v>66</v>
      </c>
      <c r="J2551" s="130" t="s">
        <v>45</v>
      </c>
      <c r="K2551" s="130" t="s">
        <v>44</v>
      </c>
    </row>
    <row r="2552" spans="1:11" x14ac:dyDescent="0.35">
      <c r="A2552" s="130">
        <v>425</v>
      </c>
      <c r="B2552" s="130">
        <v>37</v>
      </c>
      <c r="C2552" s="130" t="s">
        <v>102</v>
      </c>
      <c r="D2552" s="130">
        <v>17841</v>
      </c>
      <c r="E2552" s="130" t="s">
        <v>224</v>
      </c>
      <c r="F2552" s="130">
        <v>0.85506654787446801</v>
      </c>
      <c r="G2552" s="130" t="s">
        <v>53</v>
      </c>
      <c r="H2552" s="130" t="s">
        <v>53</v>
      </c>
      <c r="I2552" s="130" t="s">
        <v>66</v>
      </c>
      <c r="J2552" s="130" t="s">
        <v>45</v>
      </c>
      <c r="K2552" s="130" t="s">
        <v>44</v>
      </c>
    </row>
    <row r="2553" spans="1:11" x14ac:dyDescent="0.35">
      <c r="A2553" s="130">
        <v>430</v>
      </c>
      <c r="B2553" s="130">
        <v>37</v>
      </c>
      <c r="C2553" s="130" t="s">
        <v>102</v>
      </c>
      <c r="D2553" s="130">
        <v>17778</v>
      </c>
      <c r="E2553" s="130" t="s">
        <v>224</v>
      </c>
      <c r="F2553" s="130">
        <v>0.85506654787446801</v>
      </c>
      <c r="G2553" s="130" t="s">
        <v>53</v>
      </c>
      <c r="H2553" s="130" t="s">
        <v>53</v>
      </c>
      <c r="I2553" s="130" t="s">
        <v>66</v>
      </c>
      <c r="J2553" s="130" t="s">
        <v>45</v>
      </c>
      <c r="K2553" s="130" t="s">
        <v>44</v>
      </c>
    </row>
    <row r="2554" spans="1:11" x14ac:dyDescent="0.35">
      <c r="A2554" s="130">
        <v>435</v>
      </c>
      <c r="B2554" s="130">
        <v>37.1</v>
      </c>
      <c r="C2554" s="130" t="s">
        <v>102</v>
      </c>
      <c r="D2554" s="130">
        <v>17711</v>
      </c>
      <c r="E2554" s="130" t="s">
        <v>224</v>
      </c>
      <c r="F2554" s="130">
        <v>0.85506654787446801</v>
      </c>
      <c r="G2554" s="130" t="s">
        <v>53</v>
      </c>
      <c r="H2554" s="130" t="s">
        <v>53</v>
      </c>
      <c r="I2554" s="130" t="s">
        <v>66</v>
      </c>
      <c r="J2554" s="130" t="s">
        <v>45</v>
      </c>
      <c r="K2554" s="130" t="s">
        <v>44</v>
      </c>
    </row>
    <row r="2555" spans="1:11" x14ac:dyDescent="0.35">
      <c r="A2555" s="130">
        <v>440</v>
      </c>
      <c r="B2555" s="130">
        <v>37</v>
      </c>
      <c r="C2555" s="130" t="s">
        <v>102</v>
      </c>
      <c r="D2555" s="130">
        <v>17775</v>
      </c>
      <c r="E2555" s="130" t="s">
        <v>224</v>
      </c>
      <c r="F2555" s="130">
        <v>0.85506654787446801</v>
      </c>
      <c r="G2555" s="130" t="s">
        <v>53</v>
      </c>
      <c r="H2555" s="130" t="s">
        <v>53</v>
      </c>
      <c r="I2555" s="130" t="s">
        <v>66</v>
      </c>
      <c r="J2555" s="130" t="s">
        <v>45</v>
      </c>
      <c r="K2555" s="130" t="s">
        <v>44</v>
      </c>
    </row>
    <row r="2556" spans="1:11" x14ac:dyDescent="0.35">
      <c r="A2556" s="130">
        <v>445</v>
      </c>
      <c r="B2556" s="130">
        <v>37</v>
      </c>
      <c r="C2556" s="130" t="s">
        <v>102</v>
      </c>
      <c r="D2556" s="130">
        <v>17868</v>
      </c>
      <c r="E2556" s="130" t="s">
        <v>224</v>
      </c>
      <c r="F2556" s="130">
        <v>0.85506654787446801</v>
      </c>
      <c r="G2556" s="130" t="s">
        <v>53</v>
      </c>
      <c r="H2556" s="130" t="s">
        <v>53</v>
      </c>
      <c r="I2556" s="130" t="s">
        <v>66</v>
      </c>
      <c r="J2556" s="130" t="s">
        <v>45</v>
      </c>
      <c r="K2556" s="130" t="s">
        <v>44</v>
      </c>
    </row>
    <row r="2557" spans="1:11" x14ac:dyDescent="0.35">
      <c r="A2557" s="130">
        <v>450</v>
      </c>
      <c r="B2557" s="130">
        <v>37</v>
      </c>
      <c r="C2557" s="130" t="s">
        <v>102</v>
      </c>
      <c r="D2557" s="130">
        <v>17805</v>
      </c>
      <c r="E2557" s="130" t="s">
        <v>224</v>
      </c>
      <c r="F2557" s="130">
        <v>0.85506654787446801</v>
      </c>
      <c r="G2557" s="130" t="s">
        <v>53</v>
      </c>
      <c r="H2557" s="130" t="s">
        <v>53</v>
      </c>
      <c r="I2557" s="130" t="s">
        <v>66</v>
      </c>
      <c r="J2557" s="130" t="s">
        <v>45</v>
      </c>
      <c r="K2557" s="130" t="s">
        <v>44</v>
      </c>
    </row>
    <row r="2558" spans="1:11" x14ac:dyDescent="0.35">
      <c r="A2558" s="130">
        <v>455</v>
      </c>
      <c r="B2558" s="130">
        <v>37</v>
      </c>
      <c r="C2558" s="130" t="s">
        <v>102</v>
      </c>
      <c r="D2558" s="130">
        <v>17719</v>
      </c>
      <c r="E2558" s="130" t="s">
        <v>224</v>
      </c>
      <c r="F2558" s="130">
        <v>0.85506654787446801</v>
      </c>
      <c r="G2558" s="130" t="s">
        <v>53</v>
      </c>
      <c r="H2558" s="130" t="s">
        <v>53</v>
      </c>
      <c r="I2558" s="130" t="s">
        <v>66</v>
      </c>
      <c r="J2558" s="130" t="s">
        <v>45</v>
      </c>
      <c r="K2558" s="130" t="s">
        <v>44</v>
      </c>
    </row>
    <row r="2559" spans="1:11" x14ac:dyDescent="0.35">
      <c r="A2559" s="130">
        <v>460</v>
      </c>
      <c r="B2559" s="130">
        <v>37</v>
      </c>
      <c r="C2559" s="130" t="s">
        <v>102</v>
      </c>
      <c r="D2559" s="130">
        <v>18092</v>
      </c>
      <c r="E2559" s="130" t="s">
        <v>224</v>
      </c>
      <c r="F2559" s="130">
        <v>0.85506654787446801</v>
      </c>
      <c r="G2559" s="130" t="s">
        <v>53</v>
      </c>
      <c r="H2559" s="130" t="s">
        <v>53</v>
      </c>
      <c r="I2559" s="130" t="s">
        <v>66</v>
      </c>
      <c r="J2559" s="130" t="s">
        <v>45</v>
      </c>
      <c r="K2559" s="130" t="s">
        <v>44</v>
      </c>
    </row>
    <row r="2560" spans="1:11" x14ac:dyDescent="0.35">
      <c r="A2560" s="130">
        <v>465</v>
      </c>
      <c r="B2560" s="130">
        <v>37</v>
      </c>
      <c r="C2560" s="130" t="s">
        <v>102</v>
      </c>
      <c r="D2560" s="130">
        <v>17882</v>
      </c>
      <c r="E2560" s="130" t="s">
        <v>224</v>
      </c>
      <c r="F2560" s="130">
        <v>0.85506654787446801</v>
      </c>
      <c r="G2560" s="130" t="s">
        <v>53</v>
      </c>
      <c r="H2560" s="130" t="s">
        <v>53</v>
      </c>
      <c r="I2560" s="130" t="s">
        <v>66</v>
      </c>
      <c r="J2560" s="130" t="s">
        <v>45</v>
      </c>
      <c r="K2560" s="130" t="s">
        <v>44</v>
      </c>
    </row>
    <row r="2561" spans="1:11" x14ac:dyDescent="0.35">
      <c r="A2561" s="130">
        <v>470</v>
      </c>
      <c r="B2561" s="130">
        <v>37</v>
      </c>
      <c r="C2561" s="130" t="s">
        <v>102</v>
      </c>
      <c r="D2561" s="130">
        <v>17937</v>
      </c>
      <c r="E2561" s="130" t="s">
        <v>224</v>
      </c>
      <c r="F2561" s="130">
        <v>0.85506654787446801</v>
      </c>
      <c r="G2561" s="130" t="s">
        <v>53</v>
      </c>
      <c r="H2561" s="130" t="s">
        <v>53</v>
      </c>
      <c r="I2561" s="130" t="s">
        <v>66</v>
      </c>
      <c r="J2561" s="130" t="s">
        <v>45</v>
      </c>
      <c r="K2561" s="130" t="s">
        <v>44</v>
      </c>
    </row>
    <row r="2562" spans="1:11" x14ac:dyDescent="0.35">
      <c r="A2562" s="130">
        <v>475</v>
      </c>
      <c r="B2562" s="130">
        <v>37</v>
      </c>
      <c r="C2562" s="130" t="s">
        <v>102</v>
      </c>
      <c r="D2562" s="130">
        <v>17645</v>
      </c>
      <c r="E2562" s="130" t="s">
        <v>224</v>
      </c>
      <c r="F2562" s="130">
        <v>0.85506654787446801</v>
      </c>
      <c r="G2562" s="130" t="s">
        <v>53</v>
      </c>
      <c r="H2562" s="130" t="s">
        <v>53</v>
      </c>
      <c r="I2562" s="130" t="s">
        <v>66</v>
      </c>
      <c r="J2562" s="130" t="s">
        <v>45</v>
      </c>
      <c r="K2562" s="130" t="s">
        <v>44</v>
      </c>
    </row>
    <row r="2563" spans="1:11" x14ac:dyDescent="0.35">
      <c r="A2563" s="130">
        <v>480</v>
      </c>
      <c r="B2563" s="130">
        <v>37</v>
      </c>
      <c r="C2563" s="130" t="s">
        <v>102</v>
      </c>
      <c r="D2563" s="130">
        <v>17921</v>
      </c>
      <c r="E2563" s="130" t="s">
        <v>224</v>
      </c>
      <c r="F2563" s="130">
        <v>0.85506654787446801</v>
      </c>
      <c r="G2563" s="130" t="s">
        <v>53</v>
      </c>
      <c r="H2563" s="130" t="s">
        <v>53</v>
      </c>
      <c r="I2563" s="130" t="s">
        <v>66</v>
      </c>
      <c r="J2563" s="130" t="s">
        <v>45</v>
      </c>
      <c r="K2563" s="130" t="s">
        <v>44</v>
      </c>
    </row>
    <row r="2564" spans="1:11" x14ac:dyDescent="0.35">
      <c r="A2564" s="130">
        <v>485</v>
      </c>
      <c r="B2564" s="130">
        <v>37</v>
      </c>
      <c r="C2564" s="130" t="s">
        <v>102</v>
      </c>
      <c r="D2564" s="130">
        <v>17630</v>
      </c>
      <c r="E2564" s="130" t="s">
        <v>224</v>
      </c>
      <c r="F2564" s="130">
        <v>0.85506654787446801</v>
      </c>
      <c r="G2564" s="130" t="s">
        <v>53</v>
      </c>
      <c r="H2564" s="130" t="s">
        <v>53</v>
      </c>
      <c r="I2564" s="130" t="s">
        <v>66</v>
      </c>
      <c r="J2564" s="130" t="s">
        <v>45</v>
      </c>
      <c r="K2564" s="130" t="s">
        <v>44</v>
      </c>
    </row>
    <row r="2565" spans="1:11" x14ac:dyDescent="0.35">
      <c r="A2565" s="130">
        <v>490</v>
      </c>
      <c r="B2565" s="130">
        <v>37</v>
      </c>
      <c r="C2565" s="130" t="s">
        <v>102</v>
      </c>
      <c r="D2565" s="130">
        <v>17735</v>
      </c>
      <c r="E2565" s="130" t="s">
        <v>224</v>
      </c>
      <c r="F2565" s="130">
        <v>0.85506654787446801</v>
      </c>
      <c r="G2565" s="130" t="s">
        <v>53</v>
      </c>
      <c r="H2565" s="130" t="s">
        <v>53</v>
      </c>
      <c r="I2565" s="130" t="s">
        <v>66</v>
      </c>
      <c r="J2565" s="130" t="s">
        <v>45</v>
      </c>
      <c r="K2565" s="130" t="s">
        <v>44</v>
      </c>
    </row>
    <row r="2566" spans="1:11" x14ac:dyDescent="0.35">
      <c r="A2566" s="130">
        <v>495</v>
      </c>
      <c r="B2566" s="130">
        <v>37</v>
      </c>
      <c r="C2566" s="130" t="s">
        <v>102</v>
      </c>
      <c r="D2566" s="130">
        <v>17609</v>
      </c>
      <c r="E2566" s="130" t="s">
        <v>224</v>
      </c>
      <c r="F2566" s="130">
        <v>0.85506654787446801</v>
      </c>
      <c r="G2566" s="130" t="s">
        <v>53</v>
      </c>
      <c r="H2566" s="130" t="s">
        <v>53</v>
      </c>
      <c r="I2566" s="130" t="s">
        <v>66</v>
      </c>
      <c r="J2566" s="130" t="s">
        <v>45</v>
      </c>
      <c r="K2566" s="130" t="s">
        <v>44</v>
      </c>
    </row>
    <row r="2567" spans="1:11" x14ac:dyDescent="0.35">
      <c r="A2567" s="130">
        <v>500</v>
      </c>
      <c r="B2567" s="130">
        <v>37</v>
      </c>
      <c r="C2567" s="130" t="s">
        <v>102</v>
      </c>
      <c r="D2567" s="130">
        <v>17802</v>
      </c>
      <c r="E2567" s="130" t="s">
        <v>224</v>
      </c>
      <c r="F2567" s="130">
        <v>0.85506654787446801</v>
      </c>
      <c r="G2567" s="130" t="s">
        <v>53</v>
      </c>
      <c r="H2567" s="130" t="s">
        <v>53</v>
      </c>
      <c r="I2567" s="130" t="s">
        <v>66</v>
      </c>
      <c r="J2567" s="130" t="s">
        <v>45</v>
      </c>
      <c r="K2567" s="130" t="s">
        <v>44</v>
      </c>
    </row>
    <row r="2568" spans="1:11" x14ac:dyDescent="0.35">
      <c r="A2568" s="130">
        <v>505</v>
      </c>
      <c r="B2568" s="130">
        <v>37</v>
      </c>
      <c r="C2568" s="130" t="s">
        <v>102</v>
      </c>
      <c r="D2568" s="130">
        <v>17743</v>
      </c>
      <c r="E2568" s="130" t="s">
        <v>224</v>
      </c>
      <c r="F2568" s="130">
        <v>0.85506654787446801</v>
      </c>
      <c r="G2568" s="130" t="s">
        <v>53</v>
      </c>
      <c r="H2568" s="130" t="s">
        <v>53</v>
      </c>
      <c r="I2568" s="130" t="s">
        <v>66</v>
      </c>
      <c r="J2568" s="130" t="s">
        <v>45</v>
      </c>
      <c r="K2568" s="130" t="s">
        <v>44</v>
      </c>
    </row>
    <row r="2569" spans="1:11" x14ac:dyDescent="0.35">
      <c r="A2569" s="130">
        <v>510</v>
      </c>
      <c r="B2569" s="130">
        <v>37</v>
      </c>
      <c r="C2569" s="130" t="s">
        <v>102</v>
      </c>
      <c r="D2569" s="130">
        <v>18013</v>
      </c>
      <c r="E2569" s="130" t="s">
        <v>224</v>
      </c>
      <c r="F2569" s="130">
        <v>0.85506654787446801</v>
      </c>
      <c r="G2569" s="130" t="s">
        <v>53</v>
      </c>
      <c r="H2569" s="130" t="s">
        <v>53</v>
      </c>
      <c r="I2569" s="130" t="s">
        <v>66</v>
      </c>
      <c r="J2569" s="130" t="s">
        <v>45</v>
      </c>
      <c r="K2569" s="130" t="s">
        <v>44</v>
      </c>
    </row>
    <row r="2570" spans="1:11" x14ac:dyDescent="0.35">
      <c r="A2570" s="130">
        <v>515</v>
      </c>
      <c r="B2570" s="130">
        <v>37</v>
      </c>
      <c r="C2570" s="130" t="s">
        <v>102</v>
      </c>
      <c r="D2570" s="130">
        <v>17834</v>
      </c>
      <c r="E2570" s="130" t="s">
        <v>224</v>
      </c>
      <c r="F2570" s="130">
        <v>0.85506654787446801</v>
      </c>
      <c r="G2570" s="130" t="s">
        <v>53</v>
      </c>
      <c r="H2570" s="130" t="s">
        <v>53</v>
      </c>
      <c r="I2570" s="130" t="s">
        <v>66</v>
      </c>
      <c r="J2570" s="130" t="s">
        <v>45</v>
      </c>
      <c r="K2570" s="130" t="s">
        <v>44</v>
      </c>
    </row>
    <row r="2571" spans="1:11" x14ac:dyDescent="0.35">
      <c r="A2571" s="130">
        <v>520</v>
      </c>
      <c r="B2571" s="130">
        <v>37</v>
      </c>
      <c r="C2571" s="130" t="s">
        <v>102</v>
      </c>
      <c r="D2571" s="130">
        <v>17707</v>
      </c>
      <c r="E2571" s="130" t="s">
        <v>224</v>
      </c>
      <c r="F2571" s="130">
        <v>0.85506654787446801</v>
      </c>
      <c r="G2571" s="130" t="s">
        <v>53</v>
      </c>
      <c r="H2571" s="130" t="s">
        <v>53</v>
      </c>
      <c r="I2571" s="130" t="s">
        <v>66</v>
      </c>
      <c r="J2571" s="130" t="s">
        <v>45</v>
      </c>
      <c r="K2571" s="130" t="s">
        <v>44</v>
      </c>
    </row>
    <row r="2572" spans="1:11" x14ac:dyDescent="0.35">
      <c r="A2572" s="130">
        <v>525</v>
      </c>
      <c r="B2572" s="130">
        <v>37</v>
      </c>
      <c r="C2572" s="130" t="s">
        <v>102</v>
      </c>
      <c r="D2572" s="130">
        <v>18008</v>
      </c>
      <c r="E2572" s="130" t="s">
        <v>224</v>
      </c>
      <c r="F2572" s="130">
        <v>0.85506654787446801</v>
      </c>
      <c r="G2572" s="130" t="s">
        <v>53</v>
      </c>
      <c r="H2572" s="130" t="s">
        <v>53</v>
      </c>
      <c r="I2572" s="130" t="s">
        <v>66</v>
      </c>
      <c r="J2572" s="130" t="s">
        <v>45</v>
      </c>
      <c r="K2572" s="130" t="s">
        <v>44</v>
      </c>
    </row>
    <row r="2573" spans="1:11" x14ac:dyDescent="0.35">
      <c r="A2573" s="130">
        <v>530</v>
      </c>
      <c r="B2573" s="130">
        <v>37</v>
      </c>
      <c r="C2573" s="130" t="s">
        <v>102</v>
      </c>
      <c r="D2573" s="130">
        <v>17694</v>
      </c>
      <c r="E2573" s="130" t="s">
        <v>224</v>
      </c>
      <c r="F2573" s="130">
        <v>0.85506654787446801</v>
      </c>
      <c r="G2573" s="130" t="s">
        <v>53</v>
      </c>
      <c r="H2573" s="130" t="s">
        <v>53</v>
      </c>
      <c r="I2573" s="130" t="s">
        <v>66</v>
      </c>
      <c r="J2573" s="130" t="s">
        <v>45</v>
      </c>
      <c r="K2573" s="130" t="s">
        <v>44</v>
      </c>
    </row>
    <row r="2574" spans="1:11" x14ac:dyDescent="0.35">
      <c r="A2574" s="130">
        <v>535</v>
      </c>
      <c r="B2574" s="130">
        <v>37</v>
      </c>
      <c r="C2574" s="130" t="s">
        <v>102</v>
      </c>
      <c r="D2574" s="130">
        <v>17760</v>
      </c>
      <c r="E2574" s="130" t="s">
        <v>224</v>
      </c>
      <c r="F2574" s="130">
        <v>0.85506654787446801</v>
      </c>
      <c r="G2574" s="130" t="s">
        <v>53</v>
      </c>
      <c r="H2574" s="130" t="s">
        <v>53</v>
      </c>
      <c r="I2574" s="130" t="s">
        <v>66</v>
      </c>
      <c r="J2574" s="130" t="s">
        <v>45</v>
      </c>
      <c r="K2574" s="130" t="s">
        <v>44</v>
      </c>
    </row>
    <row r="2575" spans="1:11" x14ac:dyDescent="0.35">
      <c r="A2575" s="130">
        <v>540</v>
      </c>
      <c r="B2575" s="130">
        <v>37</v>
      </c>
      <c r="C2575" s="130" t="s">
        <v>102</v>
      </c>
      <c r="D2575" s="130">
        <v>17890</v>
      </c>
      <c r="E2575" s="130" t="s">
        <v>224</v>
      </c>
      <c r="F2575" s="130">
        <v>0.85506654787446801</v>
      </c>
      <c r="G2575" s="130" t="s">
        <v>53</v>
      </c>
      <c r="H2575" s="130" t="s">
        <v>53</v>
      </c>
      <c r="I2575" s="130" t="s">
        <v>66</v>
      </c>
      <c r="J2575" s="130" t="s">
        <v>45</v>
      </c>
      <c r="K2575" s="130" t="s">
        <v>44</v>
      </c>
    </row>
    <row r="2576" spans="1:11" x14ac:dyDescent="0.35">
      <c r="A2576" s="130">
        <v>545</v>
      </c>
      <c r="B2576" s="130">
        <v>37</v>
      </c>
      <c r="C2576" s="130" t="s">
        <v>102</v>
      </c>
      <c r="D2576" s="130">
        <v>17971</v>
      </c>
      <c r="E2576" s="130" t="s">
        <v>224</v>
      </c>
      <c r="F2576" s="130">
        <v>0.85506654787446801</v>
      </c>
      <c r="G2576" s="130" t="s">
        <v>53</v>
      </c>
      <c r="H2576" s="130" t="s">
        <v>53</v>
      </c>
      <c r="I2576" s="130" t="s">
        <v>66</v>
      </c>
      <c r="J2576" s="130" t="s">
        <v>45</v>
      </c>
      <c r="K2576" s="130" t="s">
        <v>44</v>
      </c>
    </row>
    <row r="2577" spans="1:11" x14ac:dyDescent="0.35">
      <c r="A2577" s="130">
        <v>550</v>
      </c>
      <c r="B2577" s="130">
        <v>37</v>
      </c>
      <c r="C2577" s="130" t="s">
        <v>102</v>
      </c>
      <c r="D2577" s="130">
        <v>17740</v>
      </c>
      <c r="E2577" s="130" t="s">
        <v>224</v>
      </c>
      <c r="F2577" s="130">
        <v>0.85506654787446801</v>
      </c>
      <c r="G2577" s="130" t="s">
        <v>53</v>
      </c>
      <c r="H2577" s="130" t="s">
        <v>53</v>
      </c>
      <c r="I2577" s="130" t="s">
        <v>66</v>
      </c>
      <c r="J2577" s="130" t="s">
        <v>45</v>
      </c>
      <c r="K2577" s="130" t="s">
        <v>44</v>
      </c>
    </row>
    <row r="2578" spans="1:11" x14ac:dyDescent="0.35">
      <c r="A2578" s="130">
        <v>555</v>
      </c>
      <c r="B2578" s="130">
        <v>37</v>
      </c>
      <c r="C2578" s="130" t="s">
        <v>102</v>
      </c>
      <c r="D2578" s="130">
        <v>17634</v>
      </c>
      <c r="E2578" s="130" t="s">
        <v>224</v>
      </c>
      <c r="F2578" s="130">
        <v>0.85506654787446801</v>
      </c>
      <c r="G2578" s="130" t="s">
        <v>53</v>
      </c>
      <c r="H2578" s="130" t="s">
        <v>53</v>
      </c>
      <c r="I2578" s="130" t="s">
        <v>66</v>
      </c>
      <c r="J2578" s="130" t="s">
        <v>45</v>
      </c>
      <c r="K2578" s="130" t="s">
        <v>44</v>
      </c>
    </row>
    <row r="2579" spans="1:11" x14ac:dyDescent="0.35">
      <c r="A2579" s="130">
        <v>560</v>
      </c>
      <c r="B2579" s="130">
        <v>37</v>
      </c>
      <c r="C2579" s="130" t="s">
        <v>102</v>
      </c>
      <c r="D2579" s="130">
        <v>17766</v>
      </c>
      <c r="E2579" s="130" t="s">
        <v>224</v>
      </c>
      <c r="F2579" s="130">
        <v>0.85506654787446801</v>
      </c>
      <c r="G2579" s="130" t="s">
        <v>53</v>
      </c>
      <c r="H2579" s="130" t="s">
        <v>53</v>
      </c>
      <c r="I2579" s="130" t="s">
        <v>66</v>
      </c>
      <c r="J2579" s="130" t="s">
        <v>45</v>
      </c>
      <c r="K2579" s="130" t="s">
        <v>44</v>
      </c>
    </row>
    <row r="2580" spans="1:11" x14ac:dyDescent="0.35">
      <c r="A2580" s="130">
        <v>565</v>
      </c>
      <c r="B2580" s="130">
        <v>37</v>
      </c>
      <c r="C2580" s="130" t="s">
        <v>102</v>
      </c>
      <c r="D2580" s="130">
        <v>17930</v>
      </c>
      <c r="E2580" s="130" t="s">
        <v>224</v>
      </c>
      <c r="F2580" s="130">
        <v>0.85506654787446801</v>
      </c>
      <c r="G2580" s="130" t="s">
        <v>53</v>
      </c>
      <c r="H2580" s="130" t="s">
        <v>53</v>
      </c>
      <c r="I2580" s="130" t="s">
        <v>66</v>
      </c>
      <c r="J2580" s="130" t="s">
        <v>45</v>
      </c>
      <c r="K2580" s="130" t="s">
        <v>44</v>
      </c>
    </row>
    <row r="2581" spans="1:11" x14ac:dyDescent="0.35">
      <c r="A2581" s="130">
        <v>570</v>
      </c>
      <c r="B2581" s="130">
        <v>37</v>
      </c>
      <c r="C2581" s="130" t="s">
        <v>102</v>
      </c>
      <c r="D2581" s="130">
        <v>17788</v>
      </c>
      <c r="E2581" s="130" t="s">
        <v>224</v>
      </c>
      <c r="F2581" s="130">
        <v>0.85506654787446801</v>
      </c>
      <c r="G2581" s="130" t="s">
        <v>53</v>
      </c>
      <c r="H2581" s="130" t="s">
        <v>53</v>
      </c>
      <c r="I2581" s="130" t="s">
        <v>66</v>
      </c>
      <c r="J2581" s="130" t="s">
        <v>45</v>
      </c>
      <c r="K2581" s="130" t="s">
        <v>44</v>
      </c>
    </row>
    <row r="2582" spans="1:11" x14ac:dyDescent="0.35">
      <c r="A2582" s="130">
        <v>575</v>
      </c>
      <c r="B2582" s="130">
        <v>37</v>
      </c>
      <c r="C2582" s="130" t="s">
        <v>102</v>
      </c>
      <c r="D2582" s="130">
        <v>17837</v>
      </c>
      <c r="E2582" s="130" t="s">
        <v>224</v>
      </c>
      <c r="F2582" s="130">
        <v>0.85506654787446801</v>
      </c>
      <c r="G2582" s="130" t="s">
        <v>53</v>
      </c>
      <c r="H2582" s="130" t="s">
        <v>53</v>
      </c>
      <c r="I2582" s="130" t="s">
        <v>66</v>
      </c>
      <c r="J2582" s="130" t="s">
        <v>45</v>
      </c>
      <c r="K2582" s="130" t="s">
        <v>44</v>
      </c>
    </row>
    <row r="2583" spans="1:11" x14ac:dyDescent="0.35">
      <c r="A2583" s="130">
        <v>580</v>
      </c>
      <c r="B2583" s="130">
        <v>37</v>
      </c>
      <c r="C2583" s="130" t="s">
        <v>102</v>
      </c>
      <c r="D2583" s="130">
        <v>17610</v>
      </c>
      <c r="E2583" s="130" t="s">
        <v>224</v>
      </c>
      <c r="F2583" s="130">
        <v>0.85506654787446801</v>
      </c>
      <c r="G2583" s="130" t="s">
        <v>53</v>
      </c>
      <c r="H2583" s="130" t="s">
        <v>53</v>
      </c>
      <c r="I2583" s="130" t="s">
        <v>66</v>
      </c>
      <c r="J2583" s="130" t="s">
        <v>45</v>
      </c>
      <c r="K2583" s="130" t="s">
        <v>44</v>
      </c>
    </row>
    <row r="2584" spans="1:11" x14ac:dyDescent="0.35">
      <c r="A2584" s="130">
        <v>585</v>
      </c>
      <c r="B2584" s="130">
        <v>37</v>
      </c>
      <c r="C2584" s="130" t="s">
        <v>102</v>
      </c>
      <c r="D2584" s="130">
        <v>17830</v>
      </c>
      <c r="E2584" s="130" t="s">
        <v>224</v>
      </c>
      <c r="F2584" s="130">
        <v>0.85506654787446801</v>
      </c>
      <c r="G2584" s="130" t="s">
        <v>53</v>
      </c>
      <c r="H2584" s="130" t="s">
        <v>53</v>
      </c>
      <c r="I2584" s="130" t="s">
        <v>66</v>
      </c>
      <c r="J2584" s="130" t="s">
        <v>45</v>
      </c>
      <c r="K2584" s="130" t="s">
        <v>44</v>
      </c>
    </row>
    <row r="2585" spans="1:11" x14ac:dyDescent="0.35">
      <c r="A2585" s="130">
        <v>590</v>
      </c>
      <c r="B2585" s="130">
        <v>37</v>
      </c>
      <c r="C2585" s="130" t="s">
        <v>102</v>
      </c>
      <c r="D2585" s="130">
        <v>17593</v>
      </c>
      <c r="E2585" s="130" t="s">
        <v>224</v>
      </c>
      <c r="F2585" s="130">
        <v>0.85506654787446801</v>
      </c>
      <c r="G2585" s="130" t="s">
        <v>53</v>
      </c>
      <c r="H2585" s="130" t="s">
        <v>53</v>
      </c>
      <c r="I2585" s="130" t="s">
        <v>66</v>
      </c>
      <c r="J2585" s="130" t="s">
        <v>45</v>
      </c>
      <c r="K2585" s="130" t="s">
        <v>44</v>
      </c>
    </row>
    <row r="2586" spans="1:11" x14ac:dyDescent="0.35">
      <c r="A2586" s="130">
        <v>595</v>
      </c>
      <c r="B2586" s="130">
        <v>37</v>
      </c>
      <c r="C2586" s="130" t="s">
        <v>102</v>
      </c>
      <c r="D2586" s="130">
        <v>17866</v>
      </c>
      <c r="E2586" s="130" t="s">
        <v>224</v>
      </c>
      <c r="F2586" s="130">
        <v>0.85506654787446801</v>
      </c>
      <c r="G2586" s="130" t="s">
        <v>53</v>
      </c>
      <c r="H2586" s="130" t="s">
        <v>53</v>
      </c>
      <c r="I2586" s="130" t="s">
        <v>66</v>
      </c>
      <c r="J2586" s="130" t="s">
        <v>45</v>
      </c>
      <c r="K2586" s="130" t="s">
        <v>44</v>
      </c>
    </row>
    <row r="2587" spans="1:11" x14ac:dyDescent="0.35">
      <c r="A2587" s="130">
        <v>600</v>
      </c>
      <c r="B2587" s="130">
        <v>37.1</v>
      </c>
      <c r="C2587" s="130" t="s">
        <v>102</v>
      </c>
      <c r="D2587" s="130">
        <v>17647</v>
      </c>
      <c r="E2587" s="130" t="s">
        <v>224</v>
      </c>
      <c r="F2587" s="130">
        <v>0.85506654787446801</v>
      </c>
      <c r="G2587" s="130" t="s">
        <v>53</v>
      </c>
      <c r="H2587" s="130" t="s">
        <v>53</v>
      </c>
      <c r="I2587" s="130" t="s">
        <v>66</v>
      </c>
      <c r="J2587" s="130" t="s">
        <v>45</v>
      </c>
      <c r="K2587" s="130" t="s">
        <v>44</v>
      </c>
    </row>
    <row r="2588" spans="1:11" x14ac:dyDescent="0.35">
      <c r="A2588" s="130">
        <v>605</v>
      </c>
      <c r="B2588" s="130">
        <v>37</v>
      </c>
      <c r="C2588" s="130" t="s">
        <v>102</v>
      </c>
      <c r="D2588" s="130">
        <v>17728</v>
      </c>
      <c r="E2588" s="130" t="s">
        <v>224</v>
      </c>
      <c r="F2588" s="130">
        <v>0.85506654787446801</v>
      </c>
      <c r="G2588" s="130" t="s">
        <v>53</v>
      </c>
      <c r="H2588" s="130" t="s">
        <v>53</v>
      </c>
      <c r="I2588" s="130" t="s">
        <v>66</v>
      </c>
      <c r="J2588" s="130" t="s">
        <v>45</v>
      </c>
      <c r="K2588" s="130" t="s">
        <v>44</v>
      </c>
    </row>
    <row r="2589" spans="1:11" x14ac:dyDescent="0.35">
      <c r="A2589" s="130">
        <v>610</v>
      </c>
      <c r="B2589" s="130">
        <v>37</v>
      </c>
      <c r="C2589" s="130" t="s">
        <v>102</v>
      </c>
      <c r="D2589" s="130">
        <v>17788</v>
      </c>
      <c r="E2589" s="130" t="s">
        <v>224</v>
      </c>
      <c r="F2589" s="130">
        <v>0.85506654787446801</v>
      </c>
      <c r="G2589" s="130" t="s">
        <v>53</v>
      </c>
      <c r="H2589" s="130" t="s">
        <v>53</v>
      </c>
      <c r="I2589" s="130" t="s">
        <v>66</v>
      </c>
      <c r="J2589" s="130" t="s">
        <v>45</v>
      </c>
      <c r="K2589" s="130" t="s">
        <v>44</v>
      </c>
    </row>
    <row r="2590" spans="1:11" x14ac:dyDescent="0.35">
      <c r="A2590" s="130">
        <v>615</v>
      </c>
      <c r="B2590" s="130">
        <v>37</v>
      </c>
      <c r="C2590" s="130" t="s">
        <v>102</v>
      </c>
      <c r="D2590" s="130">
        <v>17750</v>
      </c>
      <c r="E2590" s="130" t="s">
        <v>224</v>
      </c>
      <c r="F2590" s="130">
        <v>0.85506654787446801</v>
      </c>
      <c r="G2590" s="130" t="s">
        <v>53</v>
      </c>
      <c r="H2590" s="130" t="s">
        <v>53</v>
      </c>
      <c r="I2590" s="130" t="s">
        <v>66</v>
      </c>
      <c r="J2590" s="130" t="s">
        <v>45</v>
      </c>
      <c r="K2590" s="130" t="s">
        <v>44</v>
      </c>
    </row>
    <row r="2591" spans="1:11" x14ac:dyDescent="0.35">
      <c r="A2591" s="130">
        <v>620</v>
      </c>
      <c r="B2591" s="130">
        <v>37</v>
      </c>
      <c r="C2591" s="130" t="s">
        <v>102</v>
      </c>
      <c r="D2591" s="130">
        <v>17802</v>
      </c>
      <c r="E2591" s="130" t="s">
        <v>224</v>
      </c>
      <c r="F2591" s="130">
        <v>0.85506654787446801</v>
      </c>
      <c r="G2591" s="130" t="s">
        <v>53</v>
      </c>
      <c r="H2591" s="130" t="s">
        <v>53</v>
      </c>
      <c r="I2591" s="130" t="s">
        <v>66</v>
      </c>
      <c r="J2591" s="130" t="s">
        <v>45</v>
      </c>
      <c r="K2591" s="130" t="s">
        <v>44</v>
      </c>
    </row>
    <row r="2592" spans="1:11" x14ac:dyDescent="0.35">
      <c r="A2592" s="130">
        <v>625</v>
      </c>
      <c r="B2592" s="130">
        <v>37</v>
      </c>
      <c r="C2592" s="130" t="s">
        <v>102</v>
      </c>
      <c r="D2592" s="130">
        <v>17780</v>
      </c>
      <c r="E2592" s="130" t="s">
        <v>224</v>
      </c>
      <c r="F2592" s="130">
        <v>0.85506654787446801</v>
      </c>
      <c r="G2592" s="130" t="s">
        <v>53</v>
      </c>
      <c r="H2592" s="130" t="s">
        <v>53</v>
      </c>
      <c r="I2592" s="130" t="s">
        <v>66</v>
      </c>
      <c r="J2592" s="130" t="s">
        <v>45</v>
      </c>
      <c r="K2592" s="130" t="s">
        <v>44</v>
      </c>
    </row>
    <row r="2593" spans="1:11" x14ac:dyDescent="0.35">
      <c r="A2593" s="130">
        <v>630</v>
      </c>
      <c r="B2593" s="130">
        <v>37</v>
      </c>
      <c r="C2593" s="130" t="s">
        <v>102</v>
      </c>
      <c r="D2593" s="130">
        <v>17781</v>
      </c>
      <c r="E2593" s="130" t="s">
        <v>224</v>
      </c>
      <c r="F2593" s="130">
        <v>0.85506654787446801</v>
      </c>
      <c r="G2593" s="130" t="s">
        <v>53</v>
      </c>
      <c r="H2593" s="130" t="s">
        <v>53</v>
      </c>
      <c r="I2593" s="130" t="s">
        <v>66</v>
      </c>
      <c r="J2593" s="130" t="s">
        <v>45</v>
      </c>
      <c r="K2593" s="130" t="s">
        <v>44</v>
      </c>
    </row>
    <row r="2594" spans="1:11" x14ac:dyDescent="0.35">
      <c r="A2594" s="130">
        <v>635</v>
      </c>
      <c r="B2594" s="130">
        <v>37</v>
      </c>
      <c r="C2594" s="130" t="s">
        <v>102</v>
      </c>
      <c r="D2594" s="130">
        <v>17522</v>
      </c>
      <c r="E2594" s="130" t="s">
        <v>224</v>
      </c>
      <c r="F2594" s="130">
        <v>0.85506654787446801</v>
      </c>
      <c r="G2594" s="130" t="s">
        <v>53</v>
      </c>
      <c r="H2594" s="130" t="s">
        <v>53</v>
      </c>
      <c r="I2594" s="130" t="s">
        <v>66</v>
      </c>
      <c r="J2594" s="130" t="s">
        <v>45</v>
      </c>
      <c r="K2594" s="130" t="s">
        <v>44</v>
      </c>
    </row>
    <row r="2595" spans="1:11" x14ac:dyDescent="0.35">
      <c r="A2595" s="130">
        <v>640</v>
      </c>
      <c r="B2595" s="130">
        <v>37</v>
      </c>
      <c r="C2595" s="130" t="s">
        <v>102</v>
      </c>
      <c r="D2595" s="130">
        <v>18009</v>
      </c>
      <c r="E2595" s="130" t="s">
        <v>224</v>
      </c>
      <c r="F2595" s="130">
        <v>0.85506654787446801</v>
      </c>
      <c r="G2595" s="130" t="s">
        <v>53</v>
      </c>
      <c r="H2595" s="130" t="s">
        <v>53</v>
      </c>
      <c r="I2595" s="130" t="s">
        <v>66</v>
      </c>
      <c r="J2595" s="130" t="s">
        <v>45</v>
      </c>
      <c r="K2595" s="130" t="s">
        <v>44</v>
      </c>
    </row>
    <row r="2596" spans="1:11" x14ac:dyDescent="0.35">
      <c r="A2596" s="130">
        <v>645</v>
      </c>
      <c r="B2596" s="130">
        <v>37</v>
      </c>
      <c r="C2596" s="130" t="s">
        <v>102</v>
      </c>
      <c r="D2596" s="130">
        <v>17945</v>
      </c>
      <c r="E2596" s="130" t="s">
        <v>224</v>
      </c>
      <c r="F2596" s="130">
        <v>0.85506654787446801</v>
      </c>
      <c r="G2596" s="130" t="s">
        <v>53</v>
      </c>
      <c r="H2596" s="130" t="s">
        <v>53</v>
      </c>
      <c r="I2596" s="130" t="s">
        <v>66</v>
      </c>
      <c r="J2596" s="130" t="s">
        <v>45</v>
      </c>
      <c r="K2596" s="130" t="s">
        <v>44</v>
      </c>
    </row>
    <row r="2597" spans="1:11" x14ac:dyDescent="0.35">
      <c r="A2597" s="130">
        <v>650</v>
      </c>
      <c r="B2597" s="130">
        <v>37</v>
      </c>
      <c r="C2597" s="130" t="s">
        <v>102</v>
      </c>
      <c r="D2597" s="130">
        <v>17829</v>
      </c>
      <c r="E2597" s="130" t="s">
        <v>224</v>
      </c>
      <c r="F2597" s="130">
        <v>0.85506654787446801</v>
      </c>
      <c r="G2597" s="130" t="s">
        <v>53</v>
      </c>
      <c r="H2597" s="130" t="s">
        <v>53</v>
      </c>
      <c r="I2597" s="130" t="s">
        <v>66</v>
      </c>
      <c r="J2597" s="130" t="s">
        <v>45</v>
      </c>
      <c r="K2597" s="130" t="s">
        <v>44</v>
      </c>
    </row>
    <row r="2598" spans="1:11" x14ac:dyDescent="0.35">
      <c r="A2598" s="130">
        <v>655</v>
      </c>
      <c r="B2598" s="130">
        <v>37</v>
      </c>
      <c r="C2598" s="130" t="s">
        <v>102</v>
      </c>
      <c r="D2598" s="130">
        <v>17881</v>
      </c>
      <c r="E2598" s="130" t="s">
        <v>224</v>
      </c>
      <c r="F2598" s="130">
        <v>0.85506654787446801</v>
      </c>
      <c r="G2598" s="130" t="s">
        <v>53</v>
      </c>
      <c r="H2598" s="130" t="s">
        <v>53</v>
      </c>
      <c r="I2598" s="130" t="s">
        <v>66</v>
      </c>
      <c r="J2598" s="130" t="s">
        <v>45</v>
      </c>
      <c r="K2598" s="130" t="s">
        <v>44</v>
      </c>
    </row>
    <row r="2599" spans="1:11" x14ac:dyDescent="0.35">
      <c r="A2599" s="130">
        <v>660</v>
      </c>
      <c r="B2599" s="130">
        <v>37</v>
      </c>
      <c r="C2599" s="130" t="s">
        <v>102</v>
      </c>
      <c r="D2599" s="130">
        <v>17851</v>
      </c>
      <c r="E2599" s="130" t="s">
        <v>224</v>
      </c>
      <c r="F2599" s="130">
        <v>0.85506654787446801</v>
      </c>
      <c r="G2599" s="130" t="s">
        <v>53</v>
      </c>
      <c r="H2599" s="130" t="s">
        <v>53</v>
      </c>
      <c r="I2599" s="130" t="s">
        <v>66</v>
      </c>
      <c r="J2599" s="130" t="s">
        <v>45</v>
      </c>
      <c r="K2599" s="130" t="s">
        <v>44</v>
      </c>
    </row>
    <row r="2600" spans="1:11" x14ac:dyDescent="0.35">
      <c r="A2600" s="130">
        <v>665</v>
      </c>
      <c r="B2600" s="130">
        <v>37</v>
      </c>
      <c r="C2600" s="130" t="s">
        <v>102</v>
      </c>
      <c r="D2600" s="130">
        <v>17648</v>
      </c>
      <c r="E2600" s="130" t="s">
        <v>224</v>
      </c>
      <c r="F2600" s="130">
        <v>0.85506654787446801</v>
      </c>
      <c r="G2600" s="130" t="s">
        <v>53</v>
      </c>
      <c r="H2600" s="130" t="s">
        <v>53</v>
      </c>
      <c r="I2600" s="130" t="s">
        <v>66</v>
      </c>
      <c r="J2600" s="130" t="s">
        <v>45</v>
      </c>
      <c r="K2600" s="130" t="s">
        <v>44</v>
      </c>
    </row>
    <row r="2601" spans="1:11" x14ac:dyDescent="0.35">
      <c r="A2601" s="130">
        <v>670</v>
      </c>
      <c r="B2601" s="130">
        <v>37</v>
      </c>
      <c r="C2601" s="130" t="s">
        <v>102</v>
      </c>
      <c r="D2601" s="130">
        <v>17845</v>
      </c>
      <c r="E2601" s="130" t="s">
        <v>224</v>
      </c>
      <c r="F2601" s="130">
        <v>0.85506654787446801</v>
      </c>
      <c r="G2601" s="130" t="s">
        <v>53</v>
      </c>
      <c r="H2601" s="130" t="s">
        <v>53</v>
      </c>
      <c r="I2601" s="130" t="s">
        <v>66</v>
      </c>
      <c r="J2601" s="130" t="s">
        <v>45</v>
      </c>
      <c r="K2601" s="130" t="s">
        <v>44</v>
      </c>
    </row>
    <row r="2602" spans="1:11" x14ac:dyDescent="0.35">
      <c r="A2602" s="130">
        <v>675</v>
      </c>
      <c r="B2602" s="130">
        <v>37</v>
      </c>
      <c r="C2602" s="130" t="s">
        <v>102</v>
      </c>
      <c r="D2602" s="130">
        <v>17812</v>
      </c>
      <c r="E2602" s="130" t="s">
        <v>224</v>
      </c>
      <c r="F2602" s="130">
        <v>0.85506654787446801</v>
      </c>
      <c r="G2602" s="130" t="s">
        <v>53</v>
      </c>
      <c r="H2602" s="130" t="s">
        <v>53</v>
      </c>
      <c r="I2602" s="130" t="s">
        <v>66</v>
      </c>
      <c r="J2602" s="130" t="s">
        <v>45</v>
      </c>
      <c r="K2602" s="130" t="s">
        <v>44</v>
      </c>
    </row>
    <row r="2603" spans="1:11" x14ac:dyDescent="0.35">
      <c r="A2603" s="130">
        <v>680</v>
      </c>
      <c r="B2603" s="130">
        <v>37</v>
      </c>
      <c r="C2603" s="130" t="s">
        <v>102</v>
      </c>
      <c r="D2603" s="130">
        <v>17972</v>
      </c>
      <c r="E2603" s="130" t="s">
        <v>224</v>
      </c>
      <c r="F2603" s="130">
        <v>0.85506654787446801</v>
      </c>
      <c r="G2603" s="130" t="s">
        <v>53</v>
      </c>
      <c r="H2603" s="130" t="s">
        <v>53</v>
      </c>
      <c r="I2603" s="130" t="s">
        <v>66</v>
      </c>
      <c r="J2603" s="130" t="s">
        <v>45</v>
      </c>
      <c r="K2603" s="130" t="s">
        <v>44</v>
      </c>
    </row>
    <row r="2604" spans="1:11" x14ac:dyDescent="0.35">
      <c r="A2604" s="130">
        <v>685</v>
      </c>
      <c r="B2604" s="130">
        <v>37</v>
      </c>
      <c r="C2604" s="130" t="s">
        <v>102</v>
      </c>
      <c r="D2604" s="130">
        <v>17547</v>
      </c>
      <c r="E2604" s="130" t="s">
        <v>224</v>
      </c>
      <c r="F2604" s="130">
        <v>0.85506654787446801</v>
      </c>
      <c r="G2604" s="130" t="s">
        <v>53</v>
      </c>
      <c r="H2604" s="130" t="s">
        <v>53</v>
      </c>
      <c r="I2604" s="130" t="s">
        <v>66</v>
      </c>
      <c r="J2604" s="130" t="s">
        <v>45</v>
      </c>
      <c r="K2604" s="130" t="s">
        <v>44</v>
      </c>
    </row>
    <row r="2605" spans="1:11" x14ac:dyDescent="0.35">
      <c r="A2605" s="130">
        <v>690</v>
      </c>
      <c r="B2605" s="130">
        <v>37</v>
      </c>
      <c r="C2605" s="130" t="s">
        <v>102</v>
      </c>
      <c r="D2605" s="130">
        <v>17449</v>
      </c>
      <c r="E2605" s="130" t="s">
        <v>224</v>
      </c>
      <c r="F2605" s="130">
        <v>0.85506654787446801</v>
      </c>
      <c r="G2605" s="130" t="s">
        <v>53</v>
      </c>
      <c r="H2605" s="130" t="s">
        <v>53</v>
      </c>
      <c r="I2605" s="130" t="s">
        <v>66</v>
      </c>
      <c r="J2605" s="130" t="s">
        <v>45</v>
      </c>
      <c r="K2605" s="130" t="s">
        <v>44</v>
      </c>
    </row>
    <row r="2606" spans="1:11" x14ac:dyDescent="0.35">
      <c r="A2606" s="130">
        <v>695</v>
      </c>
      <c r="B2606" s="130">
        <v>37</v>
      </c>
      <c r="C2606" s="130" t="s">
        <v>102</v>
      </c>
      <c r="D2606" s="130">
        <v>17645</v>
      </c>
      <c r="E2606" s="130" t="s">
        <v>224</v>
      </c>
      <c r="F2606" s="130">
        <v>0.85506654787446801</v>
      </c>
      <c r="G2606" s="130" t="s">
        <v>53</v>
      </c>
      <c r="H2606" s="130" t="s">
        <v>53</v>
      </c>
      <c r="I2606" s="130" t="s">
        <v>66</v>
      </c>
      <c r="J2606" s="130" t="s">
        <v>45</v>
      </c>
      <c r="K2606" s="130" t="s">
        <v>44</v>
      </c>
    </row>
    <row r="2607" spans="1:11" x14ac:dyDescent="0.35">
      <c r="A2607" s="130">
        <v>700</v>
      </c>
      <c r="B2607" s="130">
        <v>37</v>
      </c>
      <c r="C2607" s="130" t="s">
        <v>102</v>
      </c>
      <c r="D2607" s="130">
        <v>17780</v>
      </c>
      <c r="E2607" s="130" t="s">
        <v>224</v>
      </c>
      <c r="F2607" s="130">
        <v>0.85506654787446801</v>
      </c>
      <c r="G2607" s="130" t="s">
        <v>53</v>
      </c>
      <c r="H2607" s="130" t="s">
        <v>53</v>
      </c>
      <c r="I2607" s="130" t="s">
        <v>66</v>
      </c>
      <c r="J2607" s="130" t="s">
        <v>45</v>
      </c>
      <c r="K2607" s="130" t="s">
        <v>44</v>
      </c>
    </row>
    <row r="2608" spans="1:11" x14ac:dyDescent="0.35">
      <c r="A2608" s="130">
        <v>705</v>
      </c>
      <c r="B2608" s="130">
        <v>37</v>
      </c>
      <c r="C2608" s="130" t="s">
        <v>102</v>
      </c>
      <c r="D2608" s="130">
        <v>17837</v>
      </c>
      <c r="E2608" s="130" t="s">
        <v>224</v>
      </c>
      <c r="F2608" s="130">
        <v>0.85506654787446801</v>
      </c>
      <c r="G2608" s="130" t="s">
        <v>53</v>
      </c>
      <c r="H2608" s="130" t="s">
        <v>53</v>
      </c>
      <c r="I2608" s="130" t="s">
        <v>66</v>
      </c>
      <c r="J2608" s="130" t="s">
        <v>45</v>
      </c>
      <c r="K2608" s="130" t="s">
        <v>44</v>
      </c>
    </row>
    <row r="2609" spans="1:11" x14ac:dyDescent="0.35">
      <c r="A2609" s="130">
        <v>710</v>
      </c>
      <c r="B2609" s="130">
        <v>37</v>
      </c>
      <c r="C2609" s="130" t="s">
        <v>102</v>
      </c>
      <c r="D2609" s="130">
        <v>17717</v>
      </c>
      <c r="E2609" s="130" t="s">
        <v>224</v>
      </c>
      <c r="F2609" s="130">
        <v>0.85506654787446801</v>
      </c>
      <c r="G2609" s="130" t="s">
        <v>53</v>
      </c>
      <c r="H2609" s="130" t="s">
        <v>53</v>
      </c>
      <c r="I2609" s="130" t="s">
        <v>66</v>
      </c>
      <c r="J2609" s="130" t="s">
        <v>45</v>
      </c>
      <c r="K2609" s="130" t="s">
        <v>44</v>
      </c>
    </row>
    <row r="2610" spans="1:11" x14ac:dyDescent="0.35">
      <c r="A2610" s="130">
        <v>715</v>
      </c>
      <c r="B2610" s="130">
        <v>37</v>
      </c>
      <c r="C2610" s="130" t="s">
        <v>102</v>
      </c>
      <c r="D2610" s="130">
        <v>17617</v>
      </c>
      <c r="E2610" s="130" t="s">
        <v>224</v>
      </c>
      <c r="F2610" s="130">
        <v>0.85506654787446801</v>
      </c>
      <c r="G2610" s="130" t="s">
        <v>53</v>
      </c>
      <c r="H2610" s="130" t="s">
        <v>53</v>
      </c>
      <c r="I2610" s="130" t="s">
        <v>66</v>
      </c>
      <c r="J2610" s="130" t="s">
        <v>45</v>
      </c>
      <c r="K2610" s="130" t="s">
        <v>44</v>
      </c>
    </row>
    <row r="2611" spans="1:11" x14ac:dyDescent="0.35">
      <c r="A2611" s="130">
        <v>720</v>
      </c>
      <c r="B2611" s="130">
        <v>37</v>
      </c>
      <c r="C2611" s="130" t="s">
        <v>102</v>
      </c>
      <c r="D2611" s="130">
        <v>17794</v>
      </c>
      <c r="E2611" s="130" t="s">
        <v>224</v>
      </c>
      <c r="F2611" s="130">
        <v>0.85506654787446801</v>
      </c>
      <c r="G2611" s="130" t="s">
        <v>53</v>
      </c>
      <c r="H2611" s="130" t="s">
        <v>53</v>
      </c>
      <c r="I2611" s="130" t="s">
        <v>66</v>
      </c>
      <c r="J2611" s="130" t="s">
        <v>45</v>
      </c>
      <c r="K2611" s="130" t="s">
        <v>44</v>
      </c>
    </row>
    <row r="2612" spans="1:11" x14ac:dyDescent="0.35">
      <c r="A2612" s="130">
        <v>0</v>
      </c>
      <c r="B2612" s="130">
        <v>37</v>
      </c>
      <c r="C2612" s="130" t="s">
        <v>103</v>
      </c>
      <c r="D2612" s="130">
        <v>9</v>
      </c>
      <c r="E2612" s="130" t="s">
        <v>224</v>
      </c>
      <c r="F2612" s="130">
        <v>1.2640114185970399</v>
      </c>
      <c r="G2612" s="130" t="s">
        <v>53</v>
      </c>
      <c r="H2612" s="130" t="s">
        <v>53</v>
      </c>
      <c r="I2612" s="130" t="s">
        <v>66</v>
      </c>
      <c r="J2612" s="130" t="s">
        <v>45</v>
      </c>
      <c r="K2612" s="130" t="s">
        <v>44</v>
      </c>
    </row>
    <row r="2613" spans="1:11" x14ac:dyDescent="0.35">
      <c r="A2613" s="130">
        <v>5</v>
      </c>
      <c r="B2613" s="130">
        <v>37</v>
      </c>
      <c r="C2613" s="130" t="s">
        <v>103</v>
      </c>
      <c r="D2613" s="130">
        <v>110</v>
      </c>
      <c r="E2613" s="130" t="s">
        <v>224</v>
      </c>
      <c r="F2613" s="130">
        <v>1.2640114185970399</v>
      </c>
      <c r="G2613" s="130" t="s">
        <v>53</v>
      </c>
      <c r="H2613" s="130" t="s">
        <v>53</v>
      </c>
      <c r="I2613" s="130" t="s">
        <v>66</v>
      </c>
      <c r="J2613" s="130" t="s">
        <v>45</v>
      </c>
      <c r="K2613" s="130" t="s">
        <v>44</v>
      </c>
    </row>
    <row r="2614" spans="1:11" x14ac:dyDescent="0.35">
      <c r="A2614" s="130">
        <v>10</v>
      </c>
      <c r="B2614" s="130">
        <v>37</v>
      </c>
      <c r="C2614" s="130" t="s">
        <v>103</v>
      </c>
      <c r="D2614" s="130">
        <v>490</v>
      </c>
      <c r="E2614" s="130" t="s">
        <v>224</v>
      </c>
      <c r="F2614" s="130">
        <v>1.2640114185970399</v>
      </c>
      <c r="G2614" s="130" t="s">
        <v>53</v>
      </c>
      <c r="H2614" s="130" t="s">
        <v>53</v>
      </c>
      <c r="I2614" s="130" t="s">
        <v>66</v>
      </c>
      <c r="J2614" s="130" t="s">
        <v>45</v>
      </c>
      <c r="K2614" s="130" t="s">
        <v>44</v>
      </c>
    </row>
    <row r="2615" spans="1:11" x14ac:dyDescent="0.35">
      <c r="A2615" s="130">
        <v>15</v>
      </c>
      <c r="B2615" s="130">
        <v>36.9</v>
      </c>
      <c r="C2615" s="130" t="s">
        <v>103</v>
      </c>
      <c r="D2615" s="130">
        <v>1222</v>
      </c>
      <c r="E2615" s="130" t="s">
        <v>224</v>
      </c>
      <c r="F2615" s="130">
        <v>1.2640114185970399</v>
      </c>
      <c r="G2615" s="130" t="s">
        <v>53</v>
      </c>
      <c r="H2615" s="130" t="s">
        <v>53</v>
      </c>
      <c r="I2615" s="130" t="s">
        <v>66</v>
      </c>
      <c r="J2615" s="130" t="s">
        <v>45</v>
      </c>
      <c r="K2615" s="130" t="s">
        <v>44</v>
      </c>
    </row>
    <row r="2616" spans="1:11" x14ac:dyDescent="0.35">
      <c r="A2616" s="130">
        <v>20</v>
      </c>
      <c r="B2616" s="130">
        <v>37</v>
      </c>
      <c r="C2616" s="130" t="s">
        <v>103</v>
      </c>
      <c r="D2616" s="130">
        <v>2254</v>
      </c>
      <c r="E2616" s="130" t="s">
        <v>224</v>
      </c>
      <c r="F2616" s="130">
        <v>1.2640114185970399</v>
      </c>
      <c r="G2616" s="130" t="s">
        <v>53</v>
      </c>
      <c r="H2616" s="130" t="s">
        <v>53</v>
      </c>
      <c r="I2616" s="130" t="s">
        <v>66</v>
      </c>
      <c r="J2616" s="130" t="s">
        <v>45</v>
      </c>
      <c r="K2616" s="130" t="s">
        <v>44</v>
      </c>
    </row>
    <row r="2617" spans="1:11" x14ac:dyDescent="0.35">
      <c r="A2617" s="130">
        <v>25</v>
      </c>
      <c r="B2617" s="130">
        <v>37</v>
      </c>
      <c r="C2617" s="130" t="s">
        <v>103</v>
      </c>
      <c r="D2617" s="130">
        <v>3493</v>
      </c>
      <c r="E2617" s="130" t="s">
        <v>224</v>
      </c>
      <c r="F2617" s="130">
        <v>1.2640114185970399</v>
      </c>
      <c r="G2617" s="130" t="s">
        <v>53</v>
      </c>
      <c r="H2617" s="130" t="s">
        <v>53</v>
      </c>
      <c r="I2617" s="130" t="s">
        <v>66</v>
      </c>
      <c r="J2617" s="130" t="s">
        <v>45</v>
      </c>
      <c r="K2617" s="130" t="s">
        <v>44</v>
      </c>
    </row>
    <row r="2618" spans="1:11" x14ac:dyDescent="0.35">
      <c r="A2618" s="130">
        <v>30</v>
      </c>
      <c r="B2618" s="130">
        <v>36.9</v>
      </c>
      <c r="C2618" s="130" t="s">
        <v>103</v>
      </c>
      <c r="D2618" s="130">
        <v>4898</v>
      </c>
      <c r="E2618" s="130" t="s">
        <v>224</v>
      </c>
      <c r="F2618" s="130">
        <v>1.2640114185970399</v>
      </c>
      <c r="G2618" s="130" t="s">
        <v>53</v>
      </c>
      <c r="H2618" s="130" t="s">
        <v>53</v>
      </c>
      <c r="I2618" s="130" t="s">
        <v>66</v>
      </c>
      <c r="J2618" s="130" t="s">
        <v>45</v>
      </c>
      <c r="K2618" s="130" t="s">
        <v>44</v>
      </c>
    </row>
    <row r="2619" spans="1:11" x14ac:dyDescent="0.35">
      <c r="A2619" s="130">
        <v>35</v>
      </c>
      <c r="B2619" s="130">
        <v>37</v>
      </c>
      <c r="C2619" s="130" t="s">
        <v>103</v>
      </c>
      <c r="D2619" s="130">
        <v>6217</v>
      </c>
      <c r="E2619" s="130" t="s">
        <v>224</v>
      </c>
      <c r="F2619" s="130">
        <v>1.2640114185970399</v>
      </c>
      <c r="G2619" s="130" t="s">
        <v>53</v>
      </c>
      <c r="H2619" s="130" t="s">
        <v>53</v>
      </c>
      <c r="I2619" s="130" t="s">
        <v>66</v>
      </c>
      <c r="J2619" s="130" t="s">
        <v>45</v>
      </c>
      <c r="K2619" s="130" t="s">
        <v>44</v>
      </c>
    </row>
    <row r="2620" spans="1:11" x14ac:dyDescent="0.35">
      <c r="A2620" s="130">
        <v>40</v>
      </c>
      <c r="B2620" s="130">
        <v>37</v>
      </c>
      <c r="C2620" s="130" t="s">
        <v>103</v>
      </c>
      <c r="D2620" s="130">
        <v>7541</v>
      </c>
      <c r="E2620" s="130" t="s">
        <v>224</v>
      </c>
      <c r="F2620" s="130">
        <v>1.2640114185970399</v>
      </c>
      <c r="G2620" s="130" t="s">
        <v>53</v>
      </c>
      <c r="H2620" s="130" t="s">
        <v>53</v>
      </c>
      <c r="I2620" s="130" t="s">
        <v>66</v>
      </c>
      <c r="J2620" s="130" t="s">
        <v>45</v>
      </c>
      <c r="K2620" s="130" t="s">
        <v>44</v>
      </c>
    </row>
    <row r="2621" spans="1:11" x14ac:dyDescent="0.35">
      <c r="A2621" s="130">
        <v>45</v>
      </c>
      <c r="B2621" s="130">
        <v>37</v>
      </c>
      <c r="C2621" s="130" t="s">
        <v>103</v>
      </c>
      <c r="D2621" s="130">
        <v>8863</v>
      </c>
      <c r="E2621" s="130" t="s">
        <v>224</v>
      </c>
      <c r="F2621" s="130">
        <v>1.2640114185970399</v>
      </c>
      <c r="G2621" s="130" t="s">
        <v>53</v>
      </c>
      <c r="H2621" s="130" t="s">
        <v>53</v>
      </c>
      <c r="I2621" s="130" t="s">
        <v>66</v>
      </c>
      <c r="J2621" s="130" t="s">
        <v>45</v>
      </c>
      <c r="K2621" s="130" t="s">
        <v>44</v>
      </c>
    </row>
    <row r="2622" spans="1:11" x14ac:dyDescent="0.35">
      <c r="A2622" s="130">
        <v>50</v>
      </c>
      <c r="B2622" s="130">
        <v>37</v>
      </c>
      <c r="C2622" s="130" t="s">
        <v>103</v>
      </c>
      <c r="D2622" s="130">
        <v>10190</v>
      </c>
      <c r="E2622" s="130" t="s">
        <v>224</v>
      </c>
      <c r="F2622" s="130">
        <v>1.2640114185970399</v>
      </c>
      <c r="G2622" s="130" t="s">
        <v>53</v>
      </c>
      <c r="H2622" s="130" t="s">
        <v>53</v>
      </c>
      <c r="I2622" s="130" t="s">
        <v>66</v>
      </c>
      <c r="J2622" s="130" t="s">
        <v>45</v>
      </c>
      <c r="K2622" s="130" t="s">
        <v>44</v>
      </c>
    </row>
    <row r="2623" spans="1:11" x14ac:dyDescent="0.35">
      <c r="A2623" s="130">
        <v>55</v>
      </c>
      <c r="B2623" s="130">
        <v>37</v>
      </c>
      <c r="C2623" s="130" t="s">
        <v>103</v>
      </c>
      <c r="D2623" s="130">
        <v>11301</v>
      </c>
      <c r="E2623" s="130" t="s">
        <v>224</v>
      </c>
      <c r="F2623" s="130">
        <v>1.2640114185970399</v>
      </c>
      <c r="G2623" s="130" t="s">
        <v>53</v>
      </c>
      <c r="H2623" s="130" t="s">
        <v>53</v>
      </c>
      <c r="I2623" s="130" t="s">
        <v>66</v>
      </c>
      <c r="J2623" s="130" t="s">
        <v>45</v>
      </c>
      <c r="K2623" s="130" t="s">
        <v>44</v>
      </c>
    </row>
    <row r="2624" spans="1:11" x14ac:dyDescent="0.35">
      <c r="A2624" s="130">
        <v>60</v>
      </c>
      <c r="B2624" s="130">
        <v>37</v>
      </c>
      <c r="C2624" s="130" t="s">
        <v>103</v>
      </c>
      <c r="D2624" s="130">
        <v>12197</v>
      </c>
      <c r="E2624" s="130" t="s">
        <v>224</v>
      </c>
      <c r="F2624" s="130">
        <v>1.2640114185970399</v>
      </c>
      <c r="G2624" s="130" t="s">
        <v>53</v>
      </c>
      <c r="H2624" s="130" t="s">
        <v>53</v>
      </c>
      <c r="I2624" s="130" t="s">
        <v>66</v>
      </c>
      <c r="J2624" s="130" t="s">
        <v>45</v>
      </c>
      <c r="K2624" s="130" t="s">
        <v>44</v>
      </c>
    </row>
    <row r="2625" spans="1:11" x14ac:dyDescent="0.35">
      <c r="A2625" s="130">
        <v>65</v>
      </c>
      <c r="B2625" s="130">
        <v>37</v>
      </c>
      <c r="C2625" s="130" t="s">
        <v>103</v>
      </c>
      <c r="D2625" s="130">
        <v>13176</v>
      </c>
      <c r="E2625" s="130" t="s">
        <v>224</v>
      </c>
      <c r="F2625" s="130">
        <v>1.2640114185970399</v>
      </c>
      <c r="G2625" s="130" t="s">
        <v>53</v>
      </c>
      <c r="H2625" s="130" t="s">
        <v>53</v>
      </c>
      <c r="I2625" s="130" t="s">
        <v>66</v>
      </c>
      <c r="J2625" s="130" t="s">
        <v>45</v>
      </c>
      <c r="K2625" s="130" t="s">
        <v>44</v>
      </c>
    </row>
    <row r="2626" spans="1:11" x14ac:dyDescent="0.35">
      <c r="A2626" s="130">
        <v>70</v>
      </c>
      <c r="B2626" s="130">
        <v>37.1</v>
      </c>
      <c r="C2626" s="130" t="s">
        <v>103</v>
      </c>
      <c r="D2626" s="130">
        <v>13830</v>
      </c>
      <c r="E2626" s="130" t="s">
        <v>224</v>
      </c>
      <c r="F2626" s="130">
        <v>1.2640114185970399</v>
      </c>
      <c r="G2626" s="130" t="s">
        <v>53</v>
      </c>
      <c r="H2626" s="130" t="s">
        <v>53</v>
      </c>
      <c r="I2626" s="130" t="s">
        <v>66</v>
      </c>
      <c r="J2626" s="130" t="s">
        <v>45</v>
      </c>
      <c r="K2626" s="130" t="s">
        <v>44</v>
      </c>
    </row>
    <row r="2627" spans="1:11" x14ac:dyDescent="0.35">
      <c r="A2627" s="130">
        <v>75</v>
      </c>
      <c r="B2627" s="130">
        <v>37</v>
      </c>
      <c r="C2627" s="130" t="s">
        <v>103</v>
      </c>
      <c r="D2627" s="130">
        <v>14446</v>
      </c>
      <c r="E2627" s="130" t="s">
        <v>224</v>
      </c>
      <c r="F2627" s="130">
        <v>1.2640114185970399</v>
      </c>
      <c r="G2627" s="130" t="s">
        <v>53</v>
      </c>
      <c r="H2627" s="130" t="s">
        <v>53</v>
      </c>
      <c r="I2627" s="130" t="s">
        <v>66</v>
      </c>
      <c r="J2627" s="130" t="s">
        <v>45</v>
      </c>
      <c r="K2627" s="130" t="s">
        <v>44</v>
      </c>
    </row>
    <row r="2628" spans="1:11" x14ac:dyDescent="0.35">
      <c r="A2628" s="130">
        <v>80</v>
      </c>
      <c r="B2628" s="130">
        <v>37</v>
      </c>
      <c r="C2628" s="130" t="s">
        <v>103</v>
      </c>
      <c r="D2628" s="130">
        <v>14728</v>
      </c>
      <c r="E2628" s="130" t="s">
        <v>224</v>
      </c>
      <c r="F2628" s="130">
        <v>1.2640114185970399</v>
      </c>
      <c r="G2628" s="130" t="s">
        <v>53</v>
      </c>
      <c r="H2628" s="130" t="s">
        <v>53</v>
      </c>
      <c r="I2628" s="130" t="s">
        <v>66</v>
      </c>
      <c r="J2628" s="130" t="s">
        <v>45</v>
      </c>
      <c r="K2628" s="130" t="s">
        <v>44</v>
      </c>
    </row>
    <row r="2629" spans="1:11" x14ac:dyDescent="0.35">
      <c r="A2629" s="130">
        <v>85</v>
      </c>
      <c r="B2629" s="130">
        <v>37</v>
      </c>
      <c r="C2629" s="130" t="s">
        <v>103</v>
      </c>
      <c r="D2629" s="130">
        <v>15163</v>
      </c>
      <c r="E2629" s="130" t="s">
        <v>224</v>
      </c>
      <c r="F2629" s="130">
        <v>1.2640114185970399</v>
      </c>
      <c r="G2629" s="130" t="s">
        <v>53</v>
      </c>
      <c r="H2629" s="130" t="s">
        <v>53</v>
      </c>
      <c r="I2629" s="130" t="s">
        <v>66</v>
      </c>
      <c r="J2629" s="130" t="s">
        <v>45</v>
      </c>
      <c r="K2629" s="130" t="s">
        <v>44</v>
      </c>
    </row>
    <row r="2630" spans="1:11" x14ac:dyDescent="0.35">
      <c r="A2630" s="130">
        <v>90</v>
      </c>
      <c r="B2630" s="130">
        <v>37</v>
      </c>
      <c r="C2630" s="130" t="s">
        <v>103</v>
      </c>
      <c r="D2630" s="130">
        <v>15568</v>
      </c>
      <c r="E2630" s="130" t="s">
        <v>224</v>
      </c>
      <c r="F2630" s="130">
        <v>1.2640114185970399</v>
      </c>
      <c r="G2630" s="130" t="s">
        <v>53</v>
      </c>
      <c r="H2630" s="130" t="s">
        <v>53</v>
      </c>
      <c r="I2630" s="130" t="s">
        <v>66</v>
      </c>
      <c r="J2630" s="130" t="s">
        <v>45</v>
      </c>
      <c r="K2630" s="130" t="s">
        <v>44</v>
      </c>
    </row>
    <row r="2631" spans="1:11" x14ac:dyDescent="0.35">
      <c r="A2631" s="130">
        <v>95</v>
      </c>
      <c r="B2631" s="130">
        <v>37</v>
      </c>
      <c r="C2631" s="130" t="s">
        <v>103</v>
      </c>
      <c r="D2631" s="130">
        <v>15583</v>
      </c>
      <c r="E2631" s="130" t="s">
        <v>224</v>
      </c>
      <c r="F2631" s="130">
        <v>1.2640114185970399</v>
      </c>
      <c r="G2631" s="130" t="s">
        <v>53</v>
      </c>
      <c r="H2631" s="130" t="s">
        <v>53</v>
      </c>
      <c r="I2631" s="130" t="s">
        <v>66</v>
      </c>
      <c r="J2631" s="130" t="s">
        <v>45</v>
      </c>
      <c r="K2631" s="130" t="s">
        <v>44</v>
      </c>
    </row>
    <row r="2632" spans="1:11" x14ac:dyDescent="0.35">
      <c r="A2632" s="130">
        <v>100</v>
      </c>
      <c r="B2632" s="130">
        <v>37</v>
      </c>
      <c r="C2632" s="130" t="s">
        <v>103</v>
      </c>
      <c r="D2632" s="130">
        <v>15819</v>
      </c>
      <c r="E2632" s="130" t="s">
        <v>224</v>
      </c>
      <c r="F2632" s="130">
        <v>1.2640114185970399</v>
      </c>
      <c r="G2632" s="130" t="s">
        <v>53</v>
      </c>
      <c r="H2632" s="130" t="s">
        <v>53</v>
      </c>
      <c r="I2632" s="130" t="s">
        <v>66</v>
      </c>
      <c r="J2632" s="130" t="s">
        <v>45</v>
      </c>
      <c r="K2632" s="130" t="s">
        <v>44</v>
      </c>
    </row>
    <row r="2633" spans="1:11" x14ac:dyDescent="0.35">
      <c r="A2633" s="130">
        <v>105</v>
      </c>
      <c r="B2633" s="130">
        <v>37</v>
      </c>
      <c r="C2633" s="130" t="s">
        <v>103</v>
      </c>
      <c r="D2633" s="130">
        <v>16120</v>
      </c>
      <c r="E2633" s="130" t="s">
        <v>224</v>
      </c>
      <c r="F2633" s="130">
        <v>1.2640114185970399</v>
      </c>
      <c r="G2633" s="130" t="s">
        <v>53</v>
      </c>
      <c r="H2633" s="130" t="s">
        <v>53</v>
      </c>
      <c r="I2633" s="130" t="s">
        <v>66</v>
      </c>
      <c r="J2633" s="130" t="s">
        <v>45</v>
      </c>
      <c r="K2633" s="130" t="s">
        <v>44</v>
      </c>
    </row>
    <row r="2634" spans="1:11" x14ac:dyDescent="0.35">
      <c r="A2634" s="130">
        <v>110</v>
      </c>
      <c r="B2634" s="130">
        <v>37</v>
      </c>
      <c r="C2634" s="130" t="s">
        <v>103</v>
      </c>
      <c r="D2634" s="130">
        <v>16249</v>
      </c>
      <c r="E2634" s="130" t="s">
        <v>224</v>
      </c>
      <c r="F2634" s="130">
        <v>1.2640114185970399</v>
      </c>
      <c r="G2634" s="130" t="s">
        <v>53</v>
      </c>
      <c r="H2634" s="130" t="s">
        <v>53</v>
      </c>
      <c r="I2634" s="130" t="s">
        <v>66</v>
      </c>
      <c r="J2634" s="130" t="s">
        <v>45</v>
      </c>
      <c r="K2634" s="130" t="s">
        <v>44</v>
      </c>
    </row>
    <row r="2635" spans="1:11" x14ac:dyDescent="0.35">
      <c r="A2635" s="130">
        <v>115</v>
      </c>
      <c r="B2635" s="130">
        <v>37</v>
      </c>
      <c r="C2635" s="130" t="s">
        <v>103</v>
      </c>
      <c r="D2635" s="130">
        <v>16298</v>
      </c>
      <c r="E2635" s="130" t="s">
        <v>224</v>
      </c>
      <c r="F2635" s="130">
        <v>1.2640114185970399</v>
      </c>
      <c r="G2635" s="130" t="s">
        <v>53</v>
      </c>
      <c r="H2635" s="130" t="s">
        <v>53</v>
      </c>
      <c r="I2635" s="130" t="s">
        <v>66</v>
      </c>
      <c r="J2635" s="130" t="s">
        <v>45</v>
      </c>
      <c r="K2635" s="130" t="s">
        <v>44</v>
      </c>
    </row>
    <row r="2636" spans="1:11" x14ac:dyDescent="0.35">
      <c r="A2636" s="130">
        <v>120</v>
      </c>
      <c r="B2636" s="130">
        <v>36.9</v>
      </c>
      <c r="C2636" s="130" t="s">
        <v>103</v>
      </c>
      <c r="D2636" s="130">
        <v>16063</v>
      </c>
      <c r="E2636" s="130" t="s">
        <v>224</v>
      </c>
      <c r="F2636" s="130">
        <v>1.2640114185970399</v>
      </c>
      <c r="G2636" s="130" t="s">
        <v>53</v>
      </c>
      <c r="H2636" s="130" t="s">
        <v>53</v>
      </c>
      <c r="I2636" s="130" t="s">
        <v>66</v>
      </c>
      <c r="J2636" s="130" t="s">
        <v>45</v>
      </c>
      <c r="K2636" s="130" t="s">
        <v>44</v>
      </c>
    </row>
    <row r="2637" spans="1:11" x14ac:dyDescent="0.35">
      <c r="A2637" s="130">
        <v>125</v>
      </c>
      <c r="B2637" s="130">
        <v>37</v>
      </c>
      <c r="C2637" s="130" t="s">
        <v>103</v>
      </c>
      <c r="D2637" s="130">
        <v>16341</v>
      </c>
      <c r="E2637" s="130" t="s">
        <v>224</v>
      </c>
      <c r="F2637" s="130">
        <v>1.2640114185970399</v>
      </c>
      <c r="G2637" s="130" t="s">
        <v>53</v>
      </c>
      <c r="H2637" s="130" t="s">
        <v>53</v>
      </c>
      <c r="I2637" s="130" t="s">
        <v>66</v>
      </c>
      <c r="J2637" s="130" t="s">
        <v>45</v>
      </c>
      <c r="K2637" s="130" t="s">
        <v>44</v>
      </c>
    </row>
    <row r="2638" spans="1:11" x14ac:dyDescent="0.35">
      <c r="A2638" s="130">
        <v>130</v>
      </c>
      <c r="B2638" s="130">
        <v>37</v>
      </c>
      <c r="C2638" s="130" t="s">
        <v>103</v>
      </c>
      <c r="D2638" s="130">
        <v>16416</v>
      </c>
      <c r="E2638" s="130" t="s">
        <v>224</v>
      </c>
      <c r="F2638" s="130">
        <v>1.2640114185970399</v>
      </c>
      <c r="G2638" s="130" t="s">
        <v>53</v>
      </c>
      <c r="H2638" s="130" t="s">
        <v>53</v>
      </c>
      <c r="I2638" s="130" t="s">
        <v>66</v>
      </c>
      <c r="J2638" s="130" t="s">
        <v>45</v>
      </c>
      <c r="K2638" s="130" t="s">
        <v>44</v>
      </c>
    </row>
    <row r="2639" spans="1:11" x14ac:dyDescent="0.35">
      <c r="A2639" s="130">
        <v>135</v>
      </c>
      <c r="B2639" s="130">
        <v>37</v>
      </c>
      <c r="C2639" s="130" t="s">
        <v>103</v>
      </c>
      <c r="D2639" s="130">
        <v>16630</v>
      </c>
      <c r="E2639" s="130" t="s">
        <v>224</v>
      </c>
      <c r="F2639" s="130">
        <v>1.2640114185970399</v>
      </c>
      <c r="G2639" s="130" t="s">
        <v>53</v>
      </c>
      <c r="H2639" s="130" t="s">
        <v>53</v>
      </c>
      <c r="I2639" s="130" t="s">
        <v>66</v>
      </c>
      <c r="J2639" s="130" t="s">
        <v>45</v>
      </c>
      <c r="K2639" s="130" t="s">
        <v>44</v>
      </c>
    </row>
    <row r="2640" spans="1:11" x14ac:dyDescent="0.35">
      <c r="A2640" s="130">
        <v>140</v>
      </c>
      <c r="B2640" s="130">
        <v>37</v>
      </c>
      <c r="C2640" s="130" t="s">
        <v>103</v>
      </c>
      <c r="D2640" s="130">
        <v>16435</v>
      </c>
      <c r="E2640" s="130" t="s">
        <v>224</v>
      </c>
      <c r="F2640" s="130">
        <v>1.2640114185970399</v>
      </c>
      <c r="G2640" s="130" t="s">
        <v>53</v>
      </c>
      <c r="H2640" s="130" t="s">
        <v>53</v>
      </c>
      <c r="I2640" s="130" t="s">
        <v>66</v>
      </c>
      <c r="J2640" s="130" t="s">
        <v>45</v>
      </c>
      <c r="K2640" s="130" t="s">
        <v>44</v>
      </c>
    </row>
    <row r="2641" spans="1:11" x14ac:dyDescent="0.35">
      <c r="A2641" s="130">
        <v>145</v>
      </c>
      <c r="B2641" s="130">
        <v>37</v>
      </c>
      <c r="C2641" s="130" t="s">
        <v>103</v>
      </c>
      <c r="D2641" s="130">
        <v>16527</v>
      </c>
      <c r="E2641" s="130" t="s">
        <v>224</v>
      </c>
      <c r="F2641" s="130">
        <v>1.2640114185970399</v>
      </c>
      <c r="G2641" s="130" t="s">
        <v>53</v>
      </c>
      <c r="H2641" s="130" t="s">
        <v>53</v>
      </c>
      <c r="I2641" s="130" t="s">
        <v>66</v>
      </c>
      <c r="J2641" s="130" t="s">
        <v>45</v>
      </c>
      <c r="K2641" s="130" t="s">
        <v>44</v>
      </c>
    </row>
    <row r="2642" spans="1:11" x14ac:dyDescent="0.35">
      <c r="A2642" s="130">
        <v>150</v>
      </c>
      <c r="B2642" s="130">
        <v>37</v>
      </c>
      <c r="C2642" s="130" t="s">
        <v>103</v>
      </c>
      <c r="D2642" s="130">
        <v>16691</v>
      </c>
      <c r="E2642" s="130" t="s">
        <v>224</v>
      </c>
      <c r="F2642" s="130">
        <v>1.2640114185970399</v>
      </c>
      <c r="G2642" s="130" t="s">
        <v>53</v>
      </c>
      <c r="H2642" s="130" t="s">
        <v>53</v>
      </c>
      <c r="I2642" s="130" t="s">
        <v>66</v>
      </c>
      <c r="J2642" s="130" t="s">
        <v>45</v>
      </c>
      <c r="K2642" s="130" t="s">
        <v>44</v>
      </c>
    </row>
    <row r="2643" spans="1:11" x14ac:dyDescent="0.35">
      <c r="A2643" s="130">
        <v>155</v>
      </c>
      <c r="B2643" s="130">
        <v>37</v>
      </c>
      <c r="C2643" s="130" t="s">
        <v>103</v>
      </c>
      <c r="D2643" s="130">
        <v>16655</v>
      </c>
      <c r="E2643" s="130" t="s">
        <v>224</v>
      </c>
      <c r="F2643" s="130">
        <v>1.2640114185970399</v>
      </c>
      <c r="G2643" s="130" t="s">
        <v>53</v>
      </c>
      <c r="H2643" s="130" t="s">
        <v>53</v>
      </c>
      <c r="I2643" s="130" t="s">
        <v>66</v>
      </c>
      <c r="J2643" s="130" t="s">
        <v>45</v>
      </c>
      <c r="K2643" s="130" t="s">
        <v>44</v>
      </c>
    </row>
    <row r="2644" spans="1:11" x14ac:dyDescent="0.35">
      <c r="A2644" s="130">
        <v>160</v>
      </c>
      <c r="B2644" s="130">
        <v>37</v>
      </c>
      <c r="C2644" s="130" t="s">
        <v>103</v>
      </c>
      <c r="D2644" s="130">
        <v>16565</v>
      </c>
      <c r="E2644" s="130" t="s">
        <v>224</v>
      </c>
      <c r="F2644" s="130">
        <v>1.2640114185970399</v>
      </c>
      <c r="G2644" s="130" t="s">
        <v>53</v>
      </c>
      <c r="H2644" s="130" t="s">
        <v>53</v>
      </c>
      <c r="I2644" s="130" t="s">
        <v>66</v>
      </c>
      <c r="J2644" s="130" t="s">
        <v>45</v>
      </c>
      <c r="K2644" s="130" t="s">
        <v>44</v>
      </c>
    </row>
    <row r="2645" spans="1:11" x14ac:dyDescent="0.35">
      <c r="A2645" s="130">
        <v>165</v>
      </c>
      <c r="B2645" s="130">
        <v>37</v>
      </c>
      <c r="C2645" s="130" t="s">
        <v>103</v>
      </c>
      <c r="D2645" s="130">
        <v>16668</v>
      </c>
      <c r="E2645" s="130" t="s">
        <v>224</v>
      </c>
      <c r="F2645" s="130">
        <v>1.2640114185970399</v>
      </c>
      <c r="G2645" s="130" t="s">
        <v>53</v>
      </c>
      <c r="H2645" s="130" t="s">
        <v>53</v>
      </c>
      <c r="I2645" s="130" t="s">
        <v>66</v>
      </c>
      <c r="J2645" s="130" t="s">
        <v>45</v>
      </c>
      <c r="K2645" s="130" t="s">
        <v>44</v>
      </c>
    </row>
    <row r="2646" spans="1:11" x14ac:dyDescent="0.35">
      <c r="A2646" s="130">
        <v>170</v>
      </c>
      <c r="B2646" s="130">
        <v>37</v>
      </c>
      <c r="C2646" s="130" t="s">
        <v>103</v>
      </c>
      <c r="D2646" s="130">
        <v>16400</v>
      </c>
      <c r="E2646" s="130" t="s">
        <v>224</v>
      </c>
      <c r="F2646" s="130">
        <v>1.2640114185970399</v>
      </c>
      <c r="G2646" s="130" t="s">
        <v>53</v>
      </c>
      <c r="H2646" s="130" t="s">
        <v>53</v>
      </c>
      <c r="I2646" s="130" t="s">
        <v>66</v>
      </c>
      <c r="J2646" s="130" t="s">
        <v>45</v>
      </c>
      <c r="K2646" s="130" t="s">
        <v>44</v>
      </c>
    </row>
    <row r="2647" spans="1:11" x14ac:dyDescent="0.35">
      <c r="A2647" s="130">
        <v>175</v>
      </c>
      <c r="B2647" s="130">
        <v>37</v>
      </c>
      <c r="C2647" s="130" t="s">
        <v>103</v>
      </c>
      <c r="D2647" s="130">
        <v>16585</v>
      </c>
      <c r="E2647" s="130" t="s">
        <v>224</v>
      </c>
      <c r="F2647" s="130">
        <v>1.2640114185970399</v>
      </c>
      <c r="G2647" s="130" t="s">
        <v>53</v>
      </c>
      <c r="H2647" s="130" t="s">
        <v>53</v>
      </c>
      <c r="I2647" s="130" t="s">
        <v>66</v>
      </c>
      <c r="J2647" s="130" t="s">
        <v>45</v>
      </c>
      <c r="K2647" s="130" t="s">
        <v>44</v>
      </c>
    </row>
    <row r="2648" spans="1:11" x14ac:dyDescent="0.35">
      <c r="A2648" s="130">
        <v>180</v>
      </c>
      <c r="B2648" s="130">
        <v>37</v>
      </c>
      <c r="C2648" s="130" t="s">
        <v>103</v>
      </c>
      <c r="D2648" s="130">
        <v>16710</v>
      </c>
      <c r="E2648" s="130" t="s">
        <v>224</v>
      </c>
      <c r="F2648" s="130">
        <v>1.2640114185970399</v>
      </c>
      <c r="G2648" s="130" t="s">
        <v>53</v>
      </c>
      <c r="H2648" s="130" t="s">
        <v>53</v>
      </c>
      <c r="I2648" s="130" t="s">
        <v>66</v>
      </c>
      <c r="J2648" s="130" t="s">
        <v>45</v>
      </c>
      <c r="K2648" s="130" t="s">
        <v>44</v>
      </c>
    </row>
    <row r="2649" spans="1:11" x14ac:dyDescent="0.35">
      <c r="A2649" s="130">
        <v>185</v>
      </c>
      <c r="B2649" s="130">
        <v>37</v>
      </c>
      <c r="C2649" s="130" t="s">
        <v>103</v>
      </c>
      <c r="D2649" s="130">
        <v>16490</v>
      </c>
      <c r="E2649" s="130" t="s">
        <v>224</v>
      </c>
      <c r="F2649" s="130">
        <v>1.2640114185970399</v>
      </c>
      <c r="G2649" s="130" t="s">
        <v>53</v>
      </c>
      <c r="H2649" s="130" t="s">
        <v>53</v>
      </c>
      <c r="I2649" s="130" t="s">
        <v>66</v>
      </c>
      <c r="J2649" s="130" t="s">
        <v>45</v>
      </c>
      <c r="K2649" s="130" t="s">
        <v>44</v>
      </c>
    </row>
    <row r="2650" spans="1:11" x14ac:dyDescent="0.35">
      <c r="A2650" s="130">
        <v>190</v>
      </c>
      <c r="B2650" s="130">
        <v>37</v>
      </c>
      <c r="C2650" s="130" t="s">
        <v>103</v>
      </c>
      <c r="D2650" s="130">
        <v>16699</v>
      </c>
      <c r="E2650" s="130" t="s">
        <v>224</v>
      </c>
      <c r="F2650" s="130">
        <v>1.2640114185970399</v>
      </c>
      <c r="G2650" s="130" t="s">
        <v>53</v>
      </c>
      <c r="H2650" s="130" t="s">
        <v>53</v>
      </c>
      <c r="I2650" s="130" t="s">
        <v>66</v>
      </c>
      <c r="J2650" s="130" t="s">
        <v>45</v>
      </c>
      <c r="K2650" s="130" t="s">
        <v>44</v>
      </c>
    </row>
    <row r="2651" spans="1:11" x14ac:dyDescent="0.35">
      <c r="A2651" s="130">
        <v>195</v>
      </c>
      <c r="B2651" s="130">
        <v>37</v>
      </c>
      <c r="C2651" s="130" t="s">
        <v>103</v>
      </c>
      <c r="D2651" s="130">
        <v>16723</v>
      </c>
      <c r="E2651" s="130" t="s">
        <v>224</v>
      </c>
      <c r="F2651" s="130">
        <v>1.2640114185970399</v>
      </c>
      <c r="G2651" s="130" t="s">
        <v>53</v>
      </c>
      <c r="H2651" s="130" t="s">
        <v>53</v>
      </c>
      <c r="I2651" s="130" t="s">
        <v>66</v>
      </c>
      <c r="J2651" s="130" t="s">
        <v>45</v>
      </c>
      <c r="K2651" s="130" t="s">
        <v>44</v>
      </c>
    </row>
    <row r="2652" spans="1:11" x14ac:dyDescent="0.35">
      <c r="A2652" s="130">
        <v>200</v>
      </c>
      <c r="B2652" s="130">
        <v>37</v>
      </c>
      <c r="C2652" s="130" t="s">
        <v>103</v>
      </c>
      <c r="D2652" s="130">
        <v>16513</v>
      </c>
      <c r="E2652" s="130" t="s">
        <v>224</v>
      </c>
      <c r="F2652" s="130">
        <v>1.2640114185970399</v>
      </c>
      <c r="G2652" s="130" t="s">
        <v>53</v>
      </c>
      <c r="H2652" s="130" t="s">
        <v>53</v>
      </c>
      <c r="I2652" s="130" t="s">
        <v>66</v>
      </c>
      <c r="J2652" s="130" t="s">
        <v>45</v>
      </c>
      <c r="K2652" s="130" t="s">
        <v>44</v>
      </c>
    </row>
    <row r="2653" spans="1:11" x14ac:dyDescent="0.35">
      <c r="A2653" s="130">
        <v>205</v>
      </c>
      <c r="B2653" s="130">
        <v>37</v>
      </c>
      <c r="C2653" s="130" t="s">
        <v>103</v>
      </c>
      <c r="D2653" s="130">
        <v>16414</v>
      </c>
      <c r="E2653" s="130" t="s">
        <v>224</v>
      </c>
      <c r="F2653" s="130">
        <v>1.2640114185970399</v>
      </c>
      <c r="G2653" s="130" t="s">
        <v>53</v>
      </c>
      <c r="H2653" s="130" t="s">
        <v>53</v>
      </c>
      <c r="I2653" s="130" t="s">
        <v>66</v>
      </c>
      <c r="J2653" s="130" t="s">
        <v>45</v>
      </c>
      <c r="K2653" s="130" t="s">
        <v>44</v>
      </c>
    </row>
    <row r="2654" spans="1:11" x14ac:dyDescent="0.35">
      <c r="A2654" s="130">
        <v>210</v>
      </c>
      <c r="B2654" s="130">
        <v>37</v>
      </c>
      <c r="C2654" s="130" t="s">
        <v>103</v>
      </c>
      <c r="D2654" s="130">
        <v>16571</v>
      </c>
      <c r="E2654" s="130" t="s">
        <v>224</v>
      </c>
      <c r="F2654" s="130">
        <v>1.2640114185970399</v>
      </c>
      <c r="G2654" s="130" t="s">
        <v>53</v>
      </c>
      <c r="H2654" s="130" t="s">
        <v>53</v>
      </c>
      <c r="I2654" s="130" t="s">
        <v>66</v>
      </c>
      <c r="J2654" s="130" t="s">
        <v>45</v>
      </c>
      <c r="K2654" s="130" t="s">
        <v>44</v>
      </c>
    </row>
    <row r="2655" spans="1:11" x14ac:dyDescent="0.35">
      <c r="A2655" s="130">
        <v>215</v>
      </c>
      <c r="B2655" s="130">
        <v>37</v>
      </c>
      <c r="C2655" s="130" t="s">
        <v>103</v>
      </c>
      <c r="D2655" s="130">
        <v>16310</v>
      </c>
      <c r="E2655" s="130" t="s">
        <v>224</v>
      </c>
      <c r="F2655" s="130">
        <v>1.2640114185970399</v>
      </c>
      <c r="G2655" s="130" t="s">
        <v>53</v>
      </c>
      <c r="H2655" s="130" t="s">
        <v>53</v>
      </c>
      <c r="I2655" s="130" t="s">
        <v>66</v>
      </c>
      <c r="J2655" s="130" t="s">
        <v>45</v>
      </c>
      <c r="K2655" s="130" t="s">
        <v>44</v>
      </c>
    </row>
    <row r="2656" spans="1:11" x14ac:dyDescent="0.35">
      <c r="A2656" s="130">
        <v>220</v>
      </c>
      <c r="B2656" s="130">
        <v>37</v>
      </c>
      <c r="C2656" s="130" t="s">
        <v>103</v>
      </c>
      <c r="D2656" s="130">
        <v>16508</v>
      </c>
      <c r="E2656" s="130" t="s">
        <v>224</v>
      </c>
      <c r="F2656" s="130">
        <v>1.2640114185970399</v>
      </c>
      <c r="G2656" s="130" t="s">
        <v>53</v>
      </c>
      <c r="H2656" s="130" t="s">
        <v>53</v>
      </c>
      <c r="I2656" s="130" t="s">
        <v>66</v>
      </c>
      <c r="J2656" s="130" t="s">
        <v>45</v>
      </c>
      <c r="K2656" s="130" t="s">
        <v>44</v>
      </c>
    </row>
    <row r="2657" spans="1:11" x14ac:dyDescent="0.35">
      <c r="A2657" s="130">
        <v>225</v>
      </c>
      <c r="B2657" s="130">
        <v>37</v>
      </c>
      <c r="C2657" s="130" t="s">
        <v>103</v>
      </c>
      <c r="D2657" s="130">
        <v>16334</v>
      </c>
      <c r="E2657" s="130" t="s">
        <v>224</v>
      </c>
      <c r="F2657" s="130">
        <v>1.2640114185970399</v>
      </c>
      <c r="G2657" s="130" t="s">
        <v>53</v>
      </c>
      <c r="H2657" s="130" t="s">
        <v>53</v>
      </c>
      <c r="I2657" s="130" t="s">
        <v>66</v>
      </c>
      <c r="J2657" s="130" t="s">
        <v>45</v>
      </c>
      <c r="K2657" s="130" t="s">
        <v>44</v>
      </c>
    </row>
    <row r="2658" spans="1:11" x14ac:dyDescent="0.35">
      <c r="A2658" s="130">
        <v>230</v>
      </c>
      <c r="B2658" s="130">
        <v>37</v>
      </c>
      <c r="C2658" s="130" t="s">
        <v>103</v>
      </c>
      <c r="D2658" s="130">
        <v>16462</v>
      </c>
      <c r="E2658" s="130" t="s">
        <v>224</v>
      </c>
      <c r="F2658" s="130">
        <v>1.2640114185970399</v>
      </c>
      <c r="G2658" s="130" t="s">
        <v>53</v>
      </c>
      <c r="H2658" s="130" t="s">
        <v>53</v>
      </c>
      <c r="I2658" s="130" t="s">
        <v>66</v>
      </c>
      <c r="J2658" s="130" t="s">
        <v>45</v>
      </c>
      <c r="K2658" s="130" t="s">
        <v>44</v>
      </c>
    </row>
    <row r="2659" spans="1:11" x14ac:dyDescent="0.35">
      <c r="A2659" s="130">
        <v>235</v>
      </c>
      <c r="B2659" s="130">
        <v>37</v>
      </c>
      <c r="C2659" s="130" t="s">
        <v>103</v>
      </c>
      <c r="D2659" s="130">
        <v>16697</v>
      </c>
      <c r="E2659" s="130" t="s">
        <v>224</v>
      </c>
      <c r="F2659" s="130">
        <v>1.2640114185970399</v>
      </c>
      <c r="G2659" s="130" t="s">
        <v>53</v>
      </c>
      <c r="H2659" s="130" t="s">
        <v>53</v>
      </c>
      <c r="I2659" s="130" t="s">
        <v>66</v>
      </c>
      <c r="J2659" s="130" t="s">
        <v>45</v>
      </c>
      <c r="K2659" s="130" t="s">
        <v>44</v>
      </c>
    </row>
    <row r="2660" spans="1:11" x14ac:dyDescent="0.35">
      <c r="A2660" s="130">
        <v>240</v>
      </c>
      <c r="B2660" s="130">
        <v>37</v>
      </c>
      <c r="C2660" s="130" t="s">
        <v>103</v>
      </c>
      <c r="D2660" s="130">
        <v>16513</v>
      </c>
      <c r="E2660" s="130" t="s">
        <v>224</v>
      </c>
      <c r="F2660" s="130">
        <v>1.2640114185970399</v>
      </c>
      <c r="G2660" s="130" t="s">
        <v>53</v>
      </c>
      <c r="H2660" s="130" t="s">
        <v>53</v>
      </c>
      <c r="I2660" s="130" t="s">
        <v>66</v>
      </c>
      <c r="J2660" s="130" t="s">
        <v>45</v>
      </c>
      <c r="K2660" s="130" t="s">
        <v>44</v>
      </c>
    </row>
    <row r="2661" spans="1:11" x14ac:dyDescent="0.35">
      <c r="A2661" s="130">
        <v>245</v>
      </c>
      <c r="B2661" s="130">
        <v>37</v>
      </c>
      <c r="C2661" s="130" t="s">
        <v>103</v>
      </c>
      <c r="D2661" s="130">
        <v>16444</v>
      </c>
      <c r="E2661" s="130" t="s">
        <v>224</v>
      </c>
      <c r="F2661" s="130">
        <v>1.2640114185970399</v>
      </c>
      <c r="G2661" s="130" t="s">
        <v>53</v>
      </c>
      <c r="H2661" s="130" t="s">
        <v>53</v>
      </c>
      <c r="I2661" s="130" t="s">
        <v>66</v>
      </c>
      <c r="J2661" s="130" t="s">
        <v>45</v>
      </c>
      <c r="K2661" s="130" t="s">
        <v>44</v>
      </c>
    </row>
    <row r="2662" spans="1:11" x14ac:dyDescent="0.35">
      <c r="A2662" s="130">
        <v>250</v>
      </c>
      <c r="B2662" s="130">
        <v>37</v>
      </c>
      <c r="C2662" s="130" t="s">
        <v>103</v>
      </c>
      <c r="D2662" s="130">
        <v>16593</v>
      </c>
      <c r="E2662" s="130" t="s">
        <v>224</v>
      </c>
      <c r="F2662" s="130">
        <v>1.2640114185970399</v>
      </c>
      <c r="G2662" s="130" t="s">
        <v>53</v>
      </c>
      <c r="H2662" s="130" t="s">
        <v>53</v>
      </c>
      <c r="I2662" s="130" t="s">
        <v>66</v>
      </c>
      <c r="J2662" s="130" t="s">
        <v>45</v>
      </c>
      <c r="K2662" s="130" t="s">
        <v>44</v>
      </c>
    </row>
    <row r="2663" spans="1:11" x14ac:dyDescent="0.35">
      <c r="A2663" s="130">
        <v>255</v>
      </c>
      <c r="B2663" s="130">
        <v>37</v>
      </c>
      <c r="C2663" s="130" t="s">
        <v>103</v>
      </c>
      <c r="D2663" s="130">
        <v>16450</v>
      </c>
      <c r="E2663" s="130" t="s">
        <v>224</v>
      </c>
      <c r="F2663" s="130">
        <v>1.2640114185970399</v>
      </c>
      <c r="G2663" s="130" t="s">
        <v>53</v>
      </c>
      <c r="H2663" s="130" t="s">
        <v>53</v>
      </c>
      <c r="I2663" s="130" t="s">
        <v>66</v>
      </c>
      <c r="J2663" s="130" t="s">
        <v>45</v>
      </c>
      <c r="K2663" s="130" t="s">
        <v>44</v>
      </c>
    </row>
    <row r="2664" spans="1:11" x14ac:dyDescent="0.35">
      <c r="A2664" s="130">
        <v>260</v>
      </c>
      <c r="B2664" s="130">
        <v>37</v>
      </c>
      <c r="C2664" s="130" t="s">
        <v>103</v>
      </c>
      <c r="D2664" s="130">
        <v>16545</v>
      </c>
      <c r="E2664" s="130" t="s">
        <v>224</v>
      </c>
      <c r="F2664" s="130">
        <v>1.2640114185970399</v>
      </c>
      <c r="G2664" s="130" t="s">
        <v>53</v>
      </c>
      <c r="H2664" s="130" t="s">
        <v>53</v>
      </c>
      <c r="I2664" s="130" t="s">
        <v>66</v>
      </c>
      <c r="J2664" s="130" t="s">
        <v>45</v>
      </c>
      <c r="K2664" s="130" t="s">
        <v>44</v>
      </c>
    </row>
    <row r="2665" spans="1:11" x14ac:dyDescent="0.35">
      <c r="A2665" s="130">
        <v>265</v>
      </c>
      <c r="B2665" s="130">
        <v>37</v>
      </c>
      <c r="C2665" s="130" t="s">
        <v>103</v>
      </c>
      <c r="D2665" s="130">
        <v>16599</v>
      </c>
      <c r="E2665" s="130" t="s">
        <v>224</v>
      </c>
      <c r="F2665" s="130">
        <v>1.2640114185970399</v>
      </c>
      <c r="G2665" s="130" t="s">
        <v>53</v>
      </c>
      <c r="H2665" s="130" t="s">
        <v>53</v>
      </c>
      <c r="I2665" s="130" t="s">
        <v>66</v>
      </c>
      <c r="J2665" s="130" t="s">
        <v>45</v>
      </c>
      <c r="K2665" s="130" t="s">
        <v>44</v>
      </c>
    </row>
    <row r="2666" spans="1:11" x14ac:dyDescent="0.35">
      <c r="A2666" s="130">
        <v>270</v>
      </c>
      <c r="B2666" s="130">
        <v>37</v>
      </c>
      <c r="C2666" s="130" t="s">
        <v>103</v>
      </c>
      <c r="D2666" s="130">
        <v>16452</v>
      </c>
      <c r="E2666" s="130" t="s">
        <v>224</v>
      </c>
      <c r="F2666" s="130">
        <v>1.2640114185970399</v>
      </c>
      <c r="G2666" s="130" t="s">
        <v>53</v>
      </c>
      <c r="H2666" s="130" t="s">
        <v>53</v>
      </c>
      <c r="I2666" s="130" t="s">
        <v>66</v>
      </c>
      <c r="J2666" s="130" t="s">
        <v>45</v>
      </c>
      <c r="K2666" s="130" t="s">
        <v>44</v>
      </c>
    </row>
    <row r="2667" spans="1:11" x14ac:dyDescent="0.35">
      <c r="A2667" s="130">
        <v>275</v>
      </c>
      <c r="B2667" s="130">
        <v>37</v>
      </c>
      <c r="C2667" s="130" t="s">
        <v>103</v>
      </c>
      <c r="D2667" s="130">
        <v>16239</v>
      </c>
      <c r="E2667" s="130" t="s">
        <v>224</v>
      </c>
      <c r="F2667" s="130">
        <v>1.2640114185970399</v>
      </c>
      <c r="G2667" s="130" t="s">
        <v>53</v>
      </c>
      <c r="H2667" s="130" t="s">
        <v>53</v>
      </c>
      <c r="I2667" s="130" t="s">
        <v>66</v>
      </c>
      <c r="J2667" s="130" t="s">
        <v>45</v>
      </c>
      <c r="K2667" s="130" t="s">
        <v>44</v>
      </c>
    </row>
    <row r="2668" spans="1:11" x14ac:dyDescent="0.35">
      <c r="A2668" s="130">
        <v>280</v>
      </c>
      <c r="B2668" s="130">
        <v>37</v>
      </c>
      <c r="C2668" s="130" t="s">
        <v>103</v>
      </c>
      <c r="D2668" s="130">
        <v>16338</v>
      </c>
      <c r="E2668" s="130" t="s">
        <v>224</v>
      </c>
      <c r="F2668" s="130">
        <v>1.2640114185970399</v>
      </c>
      <c r="G2668" s="130" t="s">
        <v>53</v>
      </c>
      <c r="H2668" s="130" t="s">
        <v>53</v>
      </c>
      <c r="I2668" s="130" t="s">
        <v>66</v>
      </c>
      <c r="J2668" s="130" t="s">
        <v>45</v>
      </c>
      <c r="K2668" s="130" t="s">
        <v>44</v>
      </c>
    </row>
    <row r="2669" spans="1:11" x14ac:dyDescent="0.35">
      <c r="A2669" s="130">
        <v>285</v>
      </c>
      <c r="B2669" s="130">
        <v>37</v>
      </c>
      <c r="C2669" s="130" t="s">
        <v>103</v>
      </c>
      <c r="D2669" s="130">
        <v>16514</v>
      </c>
      <c r="E2669" s="130" t="s">
        <v>224</v>
      </c>
      <c r="F2669" s="130">
        <v>1.2640114185970399</v>
      </c>
      <c r="G2669" s="130" t="s">
        <v>53</v>
      </c>
      <c r="H2669" s="130" t="s">
        <v>53</v>
      </c>
      <c r="I2669" s="130" t="s">
        <v>66</v>
      </c>
      <c r="J2669" s="130" t="s">
        <v>45</v>
      </c>
      <c r="K2669" s="130" t="s">
        <v>44</v>
      </c>
    </row>
    <row r="2670" spans="1:11" x14ac:dyDescent="0.35">
      <c r="A2670" s="130">
        <v>290</v>
      </c>
      <c r="B2670" s="130">
        <v>37</v>
      </c>
      <c r="C2670" s="130" t="s">
        <v>103</v>
      </c>
      <c r="D2670" s="130">
        <v>16403</v>
      </c>
      <c r="E2670" s="130" t="s">
        <v>224</v>
      </c>
      <c r="F2670" s="130">
        <v>1.2640114185970399</v>
      </c>
      <c r="G2670" s="130" t="s">
        <v>53</v>
      </c>
      <c r="H2670" s="130" t="s">
        <v>53</v>
      </c>
      <c r="I2670" s="130" t="s">
        <v>66</v>
      </c>
      <c r="J2670" s="130" t="s">
        <v>45</v>
      </c>
      <c r="K2670" s="130" t="s">
        <v>44</v>
      </c>
    </row>
    <row r="2671" spans="1:11" x14ac:dyDescent="0.35">
      <c r="A2671" s="130">
        <v>295</v>
      </c>
      <c r="B2671" s="130">
        <v>37</v>
      </c>
      <c r="C2671" s="130" t="s">
        <v>103</v>
      </c>
      <c r="D2671" s="130">
        <v>16566</v>
      </c>
      <c r="E2671" s="130" t="s">
        <v>224</v>
      </c>
      <c r="F2671" s="130">
        <v>1.2640114185970399</v>
      </c>
      <c r="G2671" s="130" t="s">
        <v>53</v>
      </c>
      <c r="H2671" s="130" t="s">
        <v>53</v>
      </c>
      <c r="I2671" s="130" t="s">
        <v>66</v>
      </c>
      <c r="J2671" s="130" t="s">
        <v>45</v>
      </c>
      <c r="K2671" s="130" t="s">
        <v>44</v>
      </c>
    </row>
    <row r="2672" spans="1:11" x14ac:dyDescent="0.35">
      <c r="A2672" s="130">
        <v>300</v>
      </c>
      <c r="B2672" s="130">
        <v>37</v>
      </c>
      <c r="C2672" s="130" t="s">
        <v>103</v>
      </c>
      <c r="D2672" s="130">
        <v>16238</v>
      </c>
      <c r="E2672" s="130" t="s">
        <v>224</v>
      </c>
      <c r="F2672" s="130">
        <v>1.2640114185970399</v>
      </c>
      <c r="G2672" s="130" t="s">
        <v>53</v>
      </c>
      <c r="H2672" s="130" t="s">
        <v>53</v>
      </c>
      <c r="I2672" s="130" t="s">
        <v>66</v>
      </c>
      <c r="J2672" s="130" t="s">
        <v>45</v>
      </c>
      <c r="K2672" s="130" t="s">
        <v>44</v>
      </c>
    </row>
    <row r="2673" spans="1:11" x14ac:dyDescent="0.35">
      <c r="A2673" s="130">
        <v>305</v>
      </c>
      <c r="B2673" s="130">
        <v>37</v>
      </c>
      <c r="C2673" s="130" t="s">
        <v>103</v>
      </c>
      <c r="D2673" s="130">
        <v>16391</v>
      </c>
      <c r="E2673" s="130" t="s">
        <v>224</v>
      </c>
      <c r="F2673" s="130">
        <v>1.2640114185970399</v>
      </c>
      <c r="G2673" s="130" t="s">
        <v>53</v>
      </c>
      <c r="H2673" s="130" t="s">
        <v>53</v>
      </c>
      <c r="I2673" s="130" t="s">
        <v>66</v>
      </c>
      <c r="J2673" s="130" t="s">
        <v>45</v>
      </c>
      <c r="K2673" s="130" t="s">
        <v>44</v>
      </c>
    </row>
    <row r="2674" spans="1:11" x14ac:dyDescent="0.35">
      <c r="A2674" s="130">
        <v>310</v>
      </c>
      <c r="B2674" s="130">
        <v>37</v>
      </c>
      <c r="C2674" s="130" t="s">
        <v>103</v>
      </c>
      <c r="D2674" s="130">
        <v>16436</v>
      </c>
      <c r="E2674" s="130" t="s">
        <v>224</v>
      </c>
      <c r="F2674" s="130">
        <v>1.2640114185970399</v>
      </c>
      <c r="G2674" s="130" t="s">
        <v>53</v>
      </c>
      <c r="H2674" s="130" t="s">
        <v>53</v>
      </c>
      <c r="I2674" s="130" t="s">
        <v>66</v>
      </c>
      <c r="J2674" s="130" t="s">
        <v>45</v>
      </c>
      <c r="K2674" s="130" t="s">
        <v>44</v>
      </c>
    </row>
    <row r="2675" spans="1:11" x14ac:dyDescent="0.35">
      <c r="A2675" s="130">
        <v>315</v>
      </c>
      <c r="B2675" s="130">
        <v>37.1</v>
      </c>
      <c r="C2675" s="130" t="s">
        <v>103</v>
      </c>
      <c r="D2675" s="130">
        <v>16375</v>
      </c>
      <c r="E2675" s="130" t="s">
        <v>224</v>
      </c>
      <c r="F2675" s="130">
        <v>1.2640114185970399</v>
      </c>
      <c r="G2675" s="130" t="s">
        <v>53</v>
      </c>
      <c r="H2675" s="130" t="s">
        <v>53</v>
      </c>
      <c r="I2675" s="130" t="s">
        <v>66</v>
      </c>
      <c r="J2675" s="130" t="s">
        <v>45</v>
      </c>
      <c r="K2675" s="130" t="s">
        <v>44</v>
      </c>
    </row>
    <row r="2676" spans="1:11" x14ac:dyDescent="0.35">
      <c r="A2676" s="130">
        <v>320</v>
      </c>
      <c r="B2676" s="130">
        <v>37</v>
      </c>
      <c r="C2676" s="130" t="s">
        <v>103</v>
      </c>
      <c r="D2676" s="130">
        <v>16267</v>
      </c>
      <c r="E2676" s="130" t="s">
        <v>224</v>
      </c>
      <c r="F2676" s="130">
        <v>1.2640114185970399</v>
      </c>
      <c r="G2676" s="130" t="s">
        <v>53</v>
      </c>
      <c r="H2676" s="130" t="s">
        <v>53</v>
      </c>
      <c r="I2676" s="130" t="s">
        <v>66</v>
      </c>
      <c r="J2676" s="130" t="s">
        <v>45</v>
      </c>
      <c r="K2676" s="130" t="s">
        <v>44</v>
      </c>
    </row>
    <row r="2677" spans="1:11" x14ac:dyDescent="0.35">
      <c r="A2677" s="130">
        <v>325</v>
      </c>
      <c r="B2677" s="130">
        <v>37</v>
      </c>
      <c r="C2677" s="130" t="s">
        <v>103</v>
      </c>
      <c r="D2677" s="130">
        <v>16276</v>
      </c>
      <c r="E2677" s="130" t="s">
        <v>224</v>
      </c>
      <c r="F2677" s="130">
        <v>1.2640114185970399</v>
      </c>
      <c r="G2677" s="130" t="s">
        <v>53</v>
      </c>
      <c r="H2677" s="130" t="s">
        <v>53</v>
      </c>
      <c r="I2677" s="130" t="s">
        <v>66</v>
      </c>
      <c r="J2677" s="130" t="s">
        <v>45</v>
      </c>
      <c r="K2677" s="130" t="s">
        <v>44</v>
      </c>
    </row>
    <row r="2678" spans="1:11" x14ac:dyDescent="0.35">
      <c r="A2678" s="130">
        <v>330</v>
      </c>
      <c r="B2678" s="130">
        <v>37</v>
      </c>
      <c r="C2678" s="130" t="s">
        <v>103</v>
      </c>
      <c r="D2678" s="130">
        <v>16182</v>
      </c>
      <c r="E2678" s="130" t="s">
        <v>224</v>
      </c>
      <c r="F2678" s="130">
        <v>1.2640114185970399</v>
      </c>
      <c r="G2678" s="130" t="s">
        <v>53</v>
      </c>
      <c r="H2678" s="130" t="s">
        <v>53</v>
      </c>
      <c r="I2678" s="130" t="s">
        <v>66</v>
      </c>
      <c r="J2678" s="130" t="s">
        <v>45</v>
      </c>
      <c r="K2678" s="130" t="s">
        <v>44</v>
      </c>
    </row>
    <row r="2679" spans="1:11" x14ac:dyDescent="0.35">
      <c r="A2679" s="130">
        <v>335</v>
      </c>
      <c r="B2679" s="130">
        <v>37</v>
      </c>
      <c r="C2679" s="130" t="s">
        <v>103</v>
      </c>
      <c r="D2679" s="130">
        <v>16369</v>
      </c>
      <c r="E2679" s="130" t="s">
        <v>224</v>
      </c>
      <c r="F2679" s="130">
        <v>1.2640114185970399</v>
      </c>
      <c r="G2679" s="130" t="s">
        <v>53</v>
      </c>
      <c r="H2679" s="130" t="s">
        <v>53</v>
      </c>
      <c r="I2679" s="130" t="s">
        <v>66</v>
      </c>
      <c r="J2679" s="130" t="s">
        <v>45</v>
      </c>
      <c r="K2679" s="130" t="s">
        <v>44</v>
      </c>
    </row>
    <row r="2680" spans="1:11" x14ac:dyDescent="0.35">
      <c r="A2680" s="130">
        <v>340</v>
      </c>
      <c r="B2680" s="130">
        <v>37</v>
      </c>
      <c r="C2680" s="130" t="s">
        <v>103</v>
      </c>
      <c r="D2680" s="130">
        <v>16446</v>
      </c>
      <c r="E2680" s="130" t="s">
        <v>224</v>
      </c>
      <c r="F2680" s="130">
        <v>1.2640114185970399</v>
      </c>
      <c r="G2680" s="130" t="s">
        <v>53</v>
      </c>
      <c r="H2680" s="130" t="s">
        <v>53</v>
      </c>
      <c r="I2680" s="130" t="s">
        <v>66</v>
      </c>
      <c r="J2680" s="130" t="s">
        <v>45</v>
      </c>
      <c r="K2680" s="130" t="s">
        <v>44</v>
      </c>
    </row>
    <row r="2681" spans="1:11" x14ac:dyDescent="0.35">
      <c r="A2681" s="130">
        <v>345</v>
      </c>
      <c r="B2681" s="130">
        <v>37</v>
      </c>
      <c r="C2681" s="130" t="s">
        <v>103</v>
      </c>
      <c r="D2681" s="130">
        <v>16304</v>
      </c>
      <c r="E2681" s="130" t="s">
        <v>224</v>
      </c>
      <c r="F2681" s="130">
        <v>1.2640114185970399</v>
      </c>
      <c r="G2681" s="130" t="s">
        <v>53</v>
      </c>
      <c r="H2681" s="130" t="s">
        <v>53</v>
      </c>
      <c r="I2681" s="130" t="s">
        <v>66</v>
      </c>
      <c r="J2681" s="130" t="s">
        <v>45</v>
      </c>
      <c r="K2681" s="130" t="s">
        <v>44</v>
      </c>
    </row>
    <row r="2682" spans="1:11" x14ac:dyDescent="0.35">
      <c r="A2682" s="130">
        <v>350</v>
      </c>
      <c r="B2682" s="130">
        <v>37</v>
      </c>
      <c r="C2682" s="130" t="s">
        <v>103</v>
      </c>
      <c r="D2682" s="130">
        <v>16251</v>
      </c>
      <c r="E2682" s="130" t="s">
        <v>224</v>
      </c>
      <c r="F2682" s="130">
        <v>1.2640114185970399</v>
      </c>
      <c r="G2682" s="130" t="s">
        <v>53</v>
      </c>
      <c r="H2682" s="130" t="s">
        <v>53</v>
      </c>
      <c r="I2682" s="130" t="s">
        <v>66</v>
      </c>
      <c r="J2682" s="130" t="s">
        <v>45</v>
      </c>
      <c r="K2682" s="130" t="s">
        <v>44</v>
      </c>
    </row>
    <row r="2683" spans="1:11" x14ac:dyDescent="0.35">
      <c r="A2683" s="130">
        <v>355</v>
      </c>
      <c r="B2683" s="130">
        <v>37</v>
      </c>
      <c r="C2683" s="130" t="s">
        <v>103</v>
      </c>
      <c r="D2683" s="130">
        <v>16282</v>
      </c>
      <c r="E2683" s="130" t="s">
        <v>224</v>
      </c>
      <c r="F2683" s="130">
        <v>1.2640114185970399</v>
      </c>
      <c r="G2683" s="130" t="s">
        <v>53</v>
      </c>
      <c r="H2683" s="130" t="s">
        <v>53</v>
      </c>
      <c r="I2683" s="130" t="s">
        <v>66</v>
      </c>
      <c r="J2683" s="130" t="s">
        <v>45</v>
      </c>
      <c r="K2683" s="130" t="s">
        <v>44</v>
      </c>
    </row>
    <row r="2684" spans="1:11" x14ac:dyDescent="0.35">
      <c r="A2684" s="130">
        <v>360</v>
      </c>
      <c r="B2684" s="130">
        <v>37</v>
      </c>
      <c r="C2684" s="130" t="s">
        <v>103</v>
      </c>
      <c r="D2684" s="130">
        <v>16335</v>
      </c>
      <c r="E2684" s="130" t="s">
        <v>224</v>
      </c>
      <c r="F2684" s="130">
        <v>1.2640114185970399</v>
      </c>
      <c r="G2684" s="130" t="s">
        <v>53</v>
      </c>
      <c r="H2684" s="130" t="s">
        <v>53</v>
      </c>
      <c r="I2684" s="130" t="s">
        <v>66</v>
      </c>
      <c r="J2684" s="130" t="s">
        <v>45</v>
      </c>
      <c r="K2684" s="130" t="s">
        <v>44</v>
      </c>
    </row>
    <row r="2685" spans="1:11" x14ac:dyDescent="0.35">
      <c r="A2685" s="130">
        <v>365</v>
      </c>
      <c r="B2685" s="130">
        <v>37</v>
      </c>
      <c r="C2685" s="130" t="s">
        <v>103</v>
      </c>
      <c r="D2685" s="130">
        <v>16175</v>
      </c>
      <c r="E2685" s="130" t="s">
        <v>224</v>
      </c>
      <c r="F2685" s="130">
        <v>1.2640114185970399</v>
      </c>
      <c r="G2685" s="130" t="s">
        <v>53</v>
      </c>
      <c r="H2685" s="130" t="s">
        <v>53</v>
      </c>
      <c r="I2685" s="130" t="s">
        <v>66</v>
      </c>
      <c r="J2685" s="130" t="s">
        <v>45</v>
      </c>
      <c r="K2685" s="130" t="s">
        <v>44</v>
      </c>
    </row>
    <row r="2686" spans="1:11" x14ac:dyDescent="0.35">
      <c r="A2686" s="130">
        <v>370</v>
      </c>
      <c r="B2686" s="130">
        <v>37</v>
      </c>
      <c r="C2686" s="130" t="s">
        <v>103</v>
      </c>
      <c r="D2686" s="130">
        <v>16449</v>
      </c>
      <c r="E2686" s="130" t="s">
        <v>224</v>
      </c>
      <c r="F2686" s="130">
        <v>1.2640114185970399</v>
      </c>
      <c r="G2686" s="130" t="s">
        <v>53</v>
      </c>
      <c r="H2686" s="130" t="s">
        <v>53</v>
      </c>
      <c r="I2686" s="130" t="s">
        <v>66</v>
      </c>
      <c r="J2686" s="130" t="s">
        <v>45</v>
      </c>
      <c r="K2686" s="130" t="s">
        <v>44</v>
      </c>
    </row>
    <row r="2687" spans="1:11" x14ac:dyDescent="0.35">
      <c r="A2687" s="130">
        <v>375</v>
      </c>
      <c r="B2687" s="130">
        <v>37</v>
      </c>
      <c r="C2687" s="130" t="s">
        <v>103</v>
      </c>
      <c r="D2687" s="130">
        <v>16293</v>
      </c>
      <c r="E2687" s="130" t="s">
        <v>224</v>
      </c>
      <c r="F2687" s="130">
        <v>1.2640114185970399</v>
      </c>
      <c r="G2687" s="130" t="s">
        <v>53</v>
      </c>
      <c r="H2687" s="130" t="s">
        <v>53</v>
      </c>
      <c r="I2687" s="130" t="s">
        <v>66</v>
      </c>
      <c r="J2687" s="130" t="s">
        <v>45</v>
      </c>
      <c r="K2687" s="130" t="s">
        <v>44</v>
      </c>
    </row>
    <row r="2688" spans="1:11" x14ac:dyDescent="0.35">
      <c r="A2688" s="130">
        <v>380</v>
      </c>
      <c r="B2688" s="130">
        <v>37</v>
      </c>
      <c r="C2688" s="130" t="s">
        <v>103</v>
      </c>
      <c r="D2688" s="130">
        <v>16285</v>
      </c>
      <c r="E2688" s="130" t="s">
        <v>224</v>
      </c>
      <c r="F2688" s="130">
        <v>1.2640114185970399</v>
      </c>
      <c r="G2688" s="130" t="s">
        <v>53</v>
      </c>
      <c r="H2688" s="130" t="s">
        <v>53</v>
      </c>
      <c r="I2688" s="130" t="s">
        <v>66</v>
      </c>
      <c r="J2688" s="130" t="s">
        <v>45</v>
      </c>
      <c r="K2688" s="130" t="s">
        <v>44</v>
      </c>
    </row>
    <row r="2689" spans="1:11" x14ac:dyDescent="0.35">
      <c r="A2689" s="130">
        <v>385</v>
      </c>
      <c r="B2689" s="130">
        <v>37</v>
      </c>
      <c r="C2689" s="130" t="s">
        <v>103</v>
      </c>
      <c r="D2689" s="130">
        <v>16303</v>
      </c>
      <c r="E2689" s="130" t="s">
        <v>224</v>
      </c>
      <c r="F2689" s="130">
        <v>1.2640114185970399</v>
      </c>
      <c r="G2689" s="130" t="s">
        <v>53</v>
      </c>
      <c r="H2689" s="130" t="s">
        <v>53</v>
      </c>
      <c r="I2689" s="130" t="s">
        <v>66</v>
      </c>
      <c r="J2689" s="130" t="s">
        <v>45</v>
      </c>
      <c r="K2689" s="130" t="s">
        <v>44</v>
      </c>
    </row>
    <row r="2690" spans="1:11" x14ac:dyDescent="0.35">
      <c r="A2690" s="130">
        <v>390</v>
      </c>
      <c r="B2690" s="130">
        <v>37</v>
      </c>
      <c r="C2690" s="130" t="s">
        <v>103</v>
      </c>
      <c r="D2690" s="130">
        <v>16334</v>
      </c>
      <c r="E2690" s="130" t="s">
        <v>224</v>
      </c>
      <c r="F2690" s="130">
        <v>1.2640114185970399</v>
      </c>
      <c r="G2690" s="130" t="s">
        <v>53</v>
      </c>
      <c r="H2690" s="130" t="s">
        <v>53</v>
      </c>
      <c r="I2690" s="130" t="s">
        <v>66</v>
      </c>
      <c r="J2690" s="130" t="s">
        <v>45</v>
      </c>
      <c r="K2690" s="130" t="s">
        <v>44</v>
      </c>
    </row>
    <row r="2691" spans="1:11" x14ac:dyDescent="0.35">
      <c r="A2691" s="130">
        <v>395</v>
      </c>
      <c r="B2691" s="130">
        <v>37</v>
      </c>
      <c r="C2691" s="130" t="s">
        <v>103</v>
      </c>
      <c r="D2691" s="130">
        <v>16123</v>
      </c>
      <c r="E2691" s="130" t="s">
        <v>224</v>
      </c>
      <c r="F2691" s="130">
        <v>1.2640114185970399</v>
      </c>
      <c r="G2691" s="130" t="s">
        <v>53</v>
      </c>
      <c r="H2691" s="130" t="s">
        <v>53</v>
      </c>
      <c r="I2691" s="130" t="s">
        <v>66</v>
      </c>
      <c r="J2691" s="130" t="s">
        <v>45</v>
      </c>
      <c r="K2691" s="130" t="s">
        <v>44</v>
      </c>
    </row>
    <row r="2692" spans="1:11" x14ac:dyDescent="0.35">
      <c r="A2692" s="130">
        <v>400</v>
      </c>
      <c r="B2692" s="130">
        <v>37</v>
      </c>
      <c r="C2692" s="130" t="s">
        <v>103</v>
      </c>
      <c r="D2692" s="130">
        <v>16424</v>
      </c>
      <c r="E2692" s="130" t="s">
        <v>224</v>
      </c>
      <c r="F2692" s="130">
        <v>1.2640114185970399</v>
      </c>
      <c r="G2692" s="130" t="s">
        <v>53</v>
      </c>
      <c r="H2692" s="130" t="s">
        <v>53</v>
      </c>
      <c r="I2692" s="130" t="s">
        <v>66</v>
      </c>
      <c r="J2692" s="130" t="s">
        <v>45</v>
      </c>
      <c r="K2692" s="130" t="s">
        <v>44</v>
      </c>
    </row>
    <row r="2693" spans="1:11" x14ac:dyDescent="0.35">
      <c r="A2693" s="130">
        <v>405</v>
      </c>
      <c r="B2693" s="130">
        <v>37</v>
      </c>
      <c r="C2693" s="130" t="s">
        <v>103</v>
      </c>
      <c r="D2693" s="130">
        <v>16384</v>
      </c>
      <c r="E2693" s="130" t="s">
        <v>224</v>
      </c>
      <c r="F2693" s="130">
        <v>1.2640114185970399</v>
      </c>
      <c r="G2693" s="130" t="s">
        <v>53</v>
      </c>
      <c r="H2693" s="130" t="s">
        <v>53</v>
      </c>
      <c r="I2693" s="130" t="s">
        <v>66</v>
      </c>
      <c r="J2693" s="130" t="s">
        <v>45</v>
      </c>
      <c r="K2693" s="130" t="s">
        <v>44</v>
      </c>
    </row>
    <row r="2694" spans="1:11" x14ac:dyDescent="0.35">
      <c r="A2694" s="130">
        <v>410</v>
      </c>
      <c r="B2694" s="130">
        <v>37</v>
      </c>
      <c r="C2694" s="130" t="s">
        <v>103</v>
      </c>
      <c r="D2694" s="130">
        <v>16293</v>
      </c>
      <c r="E2694" s="130" t="s">
        <v>224</v>
      </c>
      <c r="F2694" s="130">
        <v>1.2640114185970399</v>
      </c>
      <c r="G2694" s="130" t="s">
        <v>53</v>
      </c>
      <c r="H2694" s="130" t="s">
        <v>53</v>
      </c>
      <c r="I2694" s="130" t="s">
        <v>66</v>
      </c>
      <c r="J2694" s="130" t="s">
        <v>45</v>
      </c>
      <c r="K2694" s="130" t="s">
        <v>44</v>
      </c>
    </row>
    <row r="2695" spans="1:11" x14ac:dyDescent="0.35">
      <c r="A2695" s="130">
        <v>415</v>
      </c>
      <c r="B2695" s="130">
        <v>37</v>
      </c>
      <c r="C2695" s="130" t="s">
        <v>103</v>
      </c>
      <c r="D2695" s="130">
        <v>16107</v>
      </c>
      <c r="E2695" s="130" t="s">
        <v>224</v>
      </c>
      <c r="F2695" s="130">
        <v>1.2640114185970399</v>
      </c>
      <c r="G2695" s="130" t="s">
        <v>53</v>
      </c>
      <c r="H2695" s="130" t="s">
        <v>53</v>
      </c>
      <c r="I2695" s="130" t="s">
        <v>66</v>
      </c>
      <c r="J2695" s="130" t="s">
        <v>45</v>
      </c>
      <c r="K2695" s="130" t="s">
        <v>44</v>
      </c>
    </row>
    <row r="2696" spans="1:11" x14ac:dyDescent="0.35">
      <c r="A2696" s="130">
        <v>420</v>
      </c>
      <c r="B2696" s="130">
        <v>37</v>
      </c>
      <c r="C2696" s="130" t="s">
        <v>103</v>
      </c>
      <c r="D2696" s="130">
        <v>16130</v>
      </c>
      <c r="E2696" s="130" t="s">
        <v>224</v>
      </c>
      <c r="F2696" s="130">
        <v>1.2640114185970399</v>
      </c>
      <c r="G2696" s="130" t="s">
        <v>53</v>
      </c>
      <c r="H2696" s="130" t="s">
        <v>53</v>
      </c>
      <c r="I2696" s="130" t="s">
        <v>66</v>
      </c>
      <c r="J2696" s="130" t="s">
        <v>45</v>
      </c>
      <c r="K2696" s="130" t="s">
        <v>44</v>
      </c>
    </row>
    <row r="2697" spans="1:11" x14ac:dyDescent="0.35">
      <c r="A2697" s="130">
        <v>425</v>
      </c>
      <c r="B2697" s="130">
        <v>37</v>
      </c>
      <c r="C2697" s="130" t="s">
        <v>103</v>
      </c>
      <c r="D2697" s="130">
        <v>16205</v>
      </c>
      <c r="E2697" s="130" t="s">
        <v>224</v>
      </c>
      <c r="F2697" s="130">
        <v>1.2640114185970399</v>
      </c>
      <c r="G2697" s="130" t="s">
        <v>53</v>
      </c>
      <c r="H2697" s="130" t="s">
        <v>53</v>
      </c>
      <c r="I2697" s="130" t="s">
        <v>66</v>
      </c>
      <c r="J2697" s="130" t="s">
        <v>45</v>
      </c>
      <c r="K2697" s="130" t="s">
        <v>44</v>
      </c>
    </row>
    <row r="2698" spans="1:11" x14ac:dyDescent="0.35">
      <c r="A2698" s="130">
        <v>430</v>
      </c>
      <c r="B2698" s="130">
        <v>37</v>
      </c>
      <c r="C2698" s="130" t="s">
        <v>103</v>
      </c>
      <c r="D2698" s="130">
        <v>16257</v>
      </c>
      <c r="E2698" s="130" t="s">
        <v>224</v>
      </c>
      <c r="F2698" s="130">
        <v>1.2640114185970399</v>
      </c>
      <c r="G2698" s="130" t="s">
        <v>53</v>
      </c>
      <c r="H2698" s="130" t="s">
        <v>53</v>
      </c>
      <c r="I2698" s="130" t="s">
        <v>66</v>
      </c>
      <c r="J2698" s="130" t="s">
        <v>45</v>
      </c>
      <c r="K2698" s="130" t="s">
        <v>44</v>
      </c>
    </row>
    <row r="2699" spans="1:11" x14ac:dyDescent="0.35">
      <c r="A2699" s="130">
        <v>435</v>
      </c>
      <c r="B2699" s="130">
        <v>37.1</v>
      </c>
      <c r="C2699" s="130" t="s">
        <v>103</v>
      </c>
      <c r="D2699" s="130">
        <v>16103</v>
      </c>
      <c r="E2699" s="130" t="s">
        <v>224</v>
      </c>
      <c r="F2699" s="130">
        <v>1.2640114185970399</v>
      </c>
      <c r="G2699" s="130" t="s">
        <v>53</v>
      </c>
      <c r="H2699" s="130" t="s">
        <v>53</v>
      </c>
      <c r="I2699" s="130" t="s">
        <v>66</v>
      </c>
      <c r="J2699" s="130" t="s">
        <v>45</v>
      </c>
      <c r="K2699" s="130" t="s">
        <v>44</v>
      </c>
    </row>
    <row r="2700" spans="1:11" x14ac:dyDescent="0.35">
      <c r="A2700" s="130">
        <v>440</v>
      </c>
      <c r="B2700" s="130">
        <v>37</v>
      </c>
      <c r="C2700" s="130" t="s">
        <v>103</v>
      </c>
      <c r="D2700" s="130">
        <v>16285</v>
      </c>
      <c r="E2700" s="130" t="s">
        <v>224</v>
      </c>
      <c r="F2700" s="130">
        <v>1.2640114185970399</v>
      </c>
      <c r="G2700" s="130" t="s">
        <v>53</v>
      </c>
      <c r="H2700" s="130" t="s">
        <v>53</v>
      </c>
      <c r="I2700" s="130" t="s">
        <v>66</v>
      </c>
      <c r="J2700" s="130" t="s">
        <v>45</v>
      </c>
      <c r="K2700" s="130" t="s">
        <v>44</v>
      </c>
    </row>
    <row r="2701" spans="1:11" x14ac:dyDescent="0.35">
      <c r="A2701" s="130">
        <v>445</v>
      </c>
      <c r="B2701" s="130">
        <v>37</v>
      </c>
      <c r="C2701" s="130" t="s">
        <v>103</v>
      </c>
      <c r="D2701" s="130">
        <v>16218</v>
      </c>
      <c r="E2701" s="130" t="s">
        <v>224</v>
      </c>
      <c r="F2701" s="130">
        <v>1.2640114185970399</v>
      </c>
      <c r="G2701" s="130" t="s">
        <v>53</v>
      </c>
      <c r="H2701" s="130" t="s">
        <v>53</v>
      </c>
      <c r="I2701" s="130" t="s">
        <v>66</v>
      </c>
      <c r="J2701" s="130" t="s">
        <v>45</v>
      </c>
      <c r="K2701" s="130" t="s">
        <v>44</v>
      </c>
    </row>
    <row r="2702" spans="1:11" x14ac:dyDescent="0.35">
      <c r="A2702" s="130">
        <v>450</v>
      </c>
      <c r="B2702" s="130">
        <v>37</v>
      </c>
      <c r="C2702" s="130" t="s">
        <v>103</v>
      </c>
      <c r="D2702" s="130">
        <v>16187</v>
      </c>
      <c r="E2702" s="130" t="s">
        <v>224</v>
      </c>
      <c r="F2702" s="130">
        <v>1.2640114185970399</v>
      </c>
      <c r="G2702" s="130" t="s">
        <v>53</v>
      </c>
      <c r="H2702" s="130" t="s">
        <v>53</v>
      </c>
      <c r="I2702" s="130" t="s">
        <v>66</v>
      </c>
      <c r="J2702" s="130" t="s">
        <v>45</v>
      </c>
      <c r="K2702" s="130" t="s">
        <v>44</v>
      </c>
    </row>
    <row r="2703" spans="1:11" x14ac:dyDescent="0.35">
      <c r="A2703" s="130">
        <v>455</v>
      </c>
      <c r="B2703" s="130">
        <v>37</v>
      </c>
      <c r="C2703" s="130" t="s">
        <v>103</v>
      </c>
      <c r="D2703" s="130">
        <v>16355</v>
      </c>
      <c r="E2703" s="130" t="s">
        <v>224</v>
      </c>
      <c r="F2703" s="130">
        <v>1.2640114185970399</v>
      </c>
      <c r="G2703" s="130" t="s">
        <v>53</v>
      </c>
      <c r="H2703" s="130" t="s">
        <v>53</v>
      </c>
      <c r="I2703" s="130" t="s">
        <v>66</v>
      </c>
      <c r="J2703" s="130" t="s">
        <v>45</v>
      </c>
      <c r="K2703" s="130" t="s">
        <v>44</v>
      </c>
    </row>
    <row r="2704" spans="1:11" x14ac:dyDescent="0.35">
      <c r="A2704" s="130">
        <v>460</v>
      </c>
      <c r="B2704" s="130">
        <v>37</v>
      </c>
      <c r="C2704" s="130" t="s">
        <v>103</v>
      </c>
      <c r="D2704" s="130">
        <v>16164</v>
      </c>
      <c r="E2704" s="130" t="s">
        <v>224</v>
      </c>
      <c r="F2704" s="130">
        <v>1.2640114185970399</v>
      </c>
      <c r="G2704" s="130" t="s">
        <v>53</v>
      </c>
      <c r="H2704" s="130" t="s">
        <v>53</v>
      </c>
      <c r="I2704" s="130" t="s">
        <v>66</v>
      </c>
      <c r="J2704" s="130" t="s">
        <v>45</v>
      </c>
      <c r="K2704" s="130" t="s">
        <v>44</v>
      </c>
    </row>
    <row r="2705" spans="1:11" x14ac:dyDescent="0.35">
      <c r="A2705" s="130">
        <v>465</v>
      </c>
      <c r="B2705" s="130">
        <v>37</v>
      </c>
      <c r="C2705" s="130" t="s">
        <v>103</v>
      </c>
      <c r="D2705" s="130">
        <v>16197</v>
      </c>
      <c r="E2705" s="130" t="s">
        <v>224</v>
      </c>
      <c r="F2705" s="130">
        <v>1.2640114185970399</v>
      </c>
      <c r="G2705" s="130" t="s">
        <v>53</v>
      </c>
      <c r="H2705" s="130" t="s">
        <v>53</v>
      </c>
      <c r="I2705" s="130" t="s">
        <v>66</v>
      </c>
      <c r="J2705" s="130" t="s">
        <v>45</v>
      </c>
      <c r="K2705" s="130" t="s">
        <v>44</v>
      </c>
    </row>
    <row r="2706" spans="1:11" x14ac:dyDescent="0.35">
      <c r="A2706" s="130">
        <v>470</v>
      </c>
      <c r="B2706" s="130">
        <v>37</v>
      </c>
      <c r="C2706" s="130" t="s">
        <v>103</v>
      </c>
      <c r="D2706" s="130">
        <v>16215</v>
      </c>
      <c r="E2706" s="130" t="s">
        <v>224</v>
      </c>
      <c r="F2706" s="130">
        <v>1.2640114185970399</v>
      </c>
      <c r="G2706" s="130" t="s">
        <v>53</v>
      </c>
      <c r="H2706" s="130" t="s">
        <v>53</v>
      </c>
      <c r="I2706" s="130" t="s">
        <v>66</v>
      </c>
      <c r="J2706" s="130" t="s">
        <v>45</v>
      </c>
      <c r="K2706" s="130" t="s">
        <v>44</v>
      </c>
    </row>
    <row r="2707" spans="1:11" x14ac:dyDescent="0.35">
      <c r="A2707" s="130">
        <v>475</v>
      </c>
      <c r="B2707" s="130">
        <v>37</v>
      </c>
      <c r="C2707" s="130" t="s">
        <v>103</v>
      </c>
      <c r="D2707" s="130">
        <v>16164</v>
      </c>
      <c r="E2707" s="130" t="s">
        <v>224</v>
      </c>
      <c r="F2707" s="130">
        <v>1.2640114185970399</v>
      </c>
      <c r="G2707" s="130" t="s">
        <v>53</v>
      </c>
      <c r="H2707" s="130" t="s">
        <v>53</v>
      </c>
      <c r="I2707" s="130" t="s">
        <v>66</v>
      </c>
      <c r="J2707" s="130" t="s">
        <v>45</v>
      </c>
      <c r="K2707" s="130" t="s">
        <v>44</v>
      </c>
    </row>
    <row r="2708" spans="1:11" x14ac:dyDescent="0.35">
      <c r="A2708" s="130">
        <v>480</v>
      </c>
      <c r="B2708" s="130">
        <v>37</v>
      </c>
      <c r="C2708" s="130" t="s">
        <v>103</v>
      </c>
      <c r="D2708" s="130">
        <v>16127</v>
      </c>
      <c r="E2708" s="130" t="s">
        <v>224</v>
      </c>
      <c r="F2708" s="130">
        <v>1.2640114185970399</v>
      </c>
      <c r="G2708" s="130" t="s">
        <v>53</v>
      </c>
      <c r="H2708" s="130" t="s">
        <v>53</v>
      </c>
      <c r="I2708" s="130" t="s">
        <v>66</v>
      </c>
      <c r="J2708" s="130" t="s">
        <v>45</v>
      </c>
      <c r="K2708" s="130" t="s">
        <v>44</v>
      </c>
    </row>
    <row r="2709" spans="1:11" x14ac:dyDescent="0.35">
      <c r="A2709" s="130">
        <v>485</v>
      </c>
      <c r="B2709" s="130">
        <v>37</v>
      </c>
      <c r="C2709" s="130" t="s">
        <v>103</v>
      </c>
      <c r="D2709" s="130">
        <v>16264</v>
      </c>
      <c r="E2709" s="130" t="s">
        <v>224</v>
      </c>
      <c r="F2709" s="130">
        <v>1.2640114185970399</v>
      </c>
      <c r="G2709" s="130" t="s">
        <v>53</v>
      </c>
      <c r="H2709" s="130" t="s">
        <v>53</v>
      </c>
      <c r="I2709" s="130" t="s">
        <v>66</v>
      </c>
      <c r="J2709" s="130" t="s">
        <v>45</v>
      </c>
      <c r="K2709" s="130" t="s">
        <v>44</v>
      </c>
    </row>
    <row r="2710" spans="1:11" x14ac:dyDescent="0.35">
      <c r="A2710" s="130">
        <v>490</v>
      </c>
      <c r="B2710" s="130">
        <v>37</v>
      </c>
      <c r="C2710" s="130" t="s">
        <v>103</v>
      </c>
      <c r="D2710" s="130">
        <v>16136</v>
      </c>
      <c r="E2710" s="130" t="s">
        <v>224</v>
      </c>
      <c r="F2710" s="130">
        <v>1.2640114185970399</v>
      </c>
      <c r="G2710" s="130" t="s">
        <v>53</v>
      </c>
      <c r="H2710" s="130" t="s">
        <v>53</v>
      </c>
      <c r="I2710" s="130" t="s">
        <v>66</v>
      </c>
      <c r="J2710" s="130" t="s">
        <v>45</v>
      </c>
      <c r="K2710" s="130" t="s">
        <v>44</v>
      </c>
    </row>
    <row r="2711" spans="1:11" x14ac:dyDescent="0.35">
      <c r="A2711" s="130">
        <v>495</v>
      </c>
      <c r="B2711" s="130">
        <v>37</v>
      </c>
      <c r="C2711" s="130" t="s">
        <v>103</v>
      </c>
      <c r="D2711" s="130">
        <v>16184</v>
      </c>
      <c r="E2711" s="130" t="s">
        <v>224</v>
      </c>
      <c r="F2711" s="130">
        <v>1.2640114185970399</v>
      </c>
      <c r="G2711" s="130" t="s">
        <v>53</v>
      </c>
      <c r="H2711" s="130" t="s">
        <v>53</v>
      </c>
      <c r="I2711" s="130" t="s">
        <v>66</v>
      </c>
      <c r="J2711" s="130" t="s">
        <v>45</v>
      </c>
      <c r="K2711" s="130" t="s">
        <v>44</v>
      </c>
    </row>
    <row r="2712" spans="1:11" x14ac:dyDescent="0.35">
      <c r="A2712" s="130">
        <v>500</v>
      </c>
      <c r="B2712" s="130">
        <v>37</v>
      </c>
      <c r="C2712" s="130" t="s">
        <v>103</v>
      </c>
      <c r="D2712" s="130">
        <v>16048</v>
      </c>
      <c r="E2712" s="130" t="s">
        <v>224</v>
      </c>
      <c r="F2712" s="130">
        <v>1.2640114185970399</v>
      </c>
      <c r="G2712" s="130" t="s">
        <v>53</v>
      </c>
      <c r="H2712" s="130" t="s">
        <v>53</v>
      </c>
      <c r="I2712" s="130" t="s">
        <v>66</v>
      </c>
      <c r="J2712" s="130" t="s">
        <v>45</v>
      </c>
      <c r="K2712" s="130" t="s">
        <v>44</v>
      </c>
    </row>
    <row r="2713" spans="1:11" x14ac:dyDescent="0.35">
      <c r="A2713" s="130">
        <v>505</v>
      </c>
      <c r="B2713" s="130">
        <v>37</v>
      </c>
      <c r="C2713" s="130" t="s">
        <v>103</v>
      </c>
      <c r="D2713" s="130">
        <v>16136</v>
      </c>
      <c r="E2713" s="130" t="s">
        <v>224</v>
      </c>
      <c r="F2713" s="130">
        <v>1.2640114185970399</v>
      </c>
      <c r="G2713" s="130" t="s">
        <v>53</v>
      </c>
      <c r="H2713" s="130" t="s">
        <v>53</v>
      </c>
      <c r="I2713" s="130" t="s">
        <v>66</v>
      </c>
      <c r="J2713" s="130" t="s">
        <v>45</v>
      </c>
      <c r="K2713" s="130" t="s">
        <v>44</v>
      </c>
    </row>
    <row r="2714" spans="1:11" x14ac:dyDescent="0.35">
      <c r="A2714" s="130">
        <v>510</v>
      </c>
      <c r="B2714" s="130">
        <v>37</v>
      </c>
      <c r="C2714" s="130" t="s">
        <v>103</v>
      </c>
      <c r="D2714" s="130">
        <v>16099</v>
      </c>
      <c r="E2714" s="130" t="s">
        <v>224</v>
      </c>
      <c r="F2714" s="130">
        <v>1.2640114185970399</v>
      </c>
      <c r="G2714" s="130" t="s">
        <v>53</v>
      </c>
      <c r="H2714" s="130" t="s">
        <v>53</v>
      </c>
      <c r="I2714" s="130" t="s">
        <v>66</v>
      </c>
      <c r="J2714" s="130" t="s">
        <v>45</v>
      </c>
      <c r="K2714" s="130" t="s">
        <v>44</v>
      </c>
    </row>
    <row r="2715" spans="1:11" x14ac:dyDescent="0.35">
      <c r="A2715" s="130">
        <v>515</v>
      </c>
      <c r="B2715" s="130">
        <v>37</v>
      </c>
      <c r="C2715" s="130" t="s">
        <v>103</v>
      </c>
      <c r="D2715" s="130">
        <v>16426</v>
      </c>
      <c r="E2715" s="130" t="s">
        <v>224</v>
      </c>
      <c r="F2715" s="130">
        <v>1.2640114185970399</v>
      </c>
      <c r="G2715" s="130" t="s">
        <v>53</v>
      </c>
      <c r="H2715" s="130" t="s">
        <v>53</v>
      </c>
      <c r="I2715" s="130" t="s">
        <v>66</v>
      </c>
      <c r="J2715" s="130" t="s">
        <v>45</v>
      </c>
      <c r="K2715" s="130" t="s">
        <v>44</v>
      </c>
    </row>
    <row r="2716" spans="1:11" x14ac:dyDescent="0.35">
      <c r="A2716" s="130">
        <v>520</v>
      </c>
      <c r="B2716" s="130">
        <v>37</v>
      </c>
      <c r="C2716" s="130" t="s">
        <v>103</v>
      </c>
      <c r="D2716" s="130">
        <v>16227</v>
      </c>
      <c r="E2716" s="130" t="s">
        <v>224</v>
      </c>
      <c r="F2716" s="130">
        <v>1.2640114185970399</v>
      </c>
      <c r="G2716" s="130" t="s">
        <v>53</v>
      </c>
      <c r="H2716" s="130" t="s">
        <v>53</v>
      </c>
      <c r="I2716" s="130" t="s">
        <v>66</v>
      </c>
      <c r="J2716" s="130" t="s">
        <v>45</v>
      </c>
      <c r="K2716" s="130" t="s">
        <v>44</v>
      </c>
    </row>
    <row r="2717" spans="1:11" x14ac:dyDescent="0.35">
      <c r="A2717" s="130">
        <v>525</v>
      </c>
      <c r="B2717" s="130">
        <v>37</v>
      </c>
      <c r="C2717" s="130" t="s">
        <v>103</v>
      </c>
      <c r="D2717" s="130">
        <v>16092</v>
      </c>
      <c r="E2717" s="130" t="s">
        <v>224</v>
      </c>
      <c r="F2717" s="130">
        <v>1.2640114185970399</v>
      </c>
      <c r="G2717" s="130" t="s">
        <v>53</v>
      </c>
      <c r="H2717" s="130" t="s">
        <v>53</v>
      </c>
      <c r="I2717" s="130" t="s">
        <v>66</v>
      </c>
      <c r="J2717" s="130" t="s">
        <v>45</v>
      </c>
      <c r="K2717" s="130" t="s">
        <v>44</v>
      </c>
    </row>
    <row r="2718" spans="1:11" x14ac:dyDescent="0.35">
      <c r="A2718" s="130">
        <v>530</v>
      </c>
      <c r="B2718" s="130">
        <v>37</v>
      </c>
      <c r="C2718" s="130" t="s">
        <v>103</v>
      </c>
      <c r="D2718" s="130">
        <v>16182</v>
      </c>
      <c r="E2718" s="130" t="s">
        <v>224</v>
      </c>
      <c r="F2718" s="130">
        <v>1.2640114185970399</v>
      </c>
      <c r="G2718" s="130" t="s">
        <v>53</v>
      </c>
      <c r="H2718" s="130" t="s">
        <v>53</v>
      </c>
      <c r="I2718" s="130" t="s">
        <v>66</v>
      </c>
      <c r="J2718" s="130" t="s">
        <v>45</v>
      </c>
      <c r="K2718" s="130" t="s">
        <v>44</v>
      </c>
    </row>
    <row r="2719" spans="1:11" x14ac:dyDescent="0.35">
      <c r="A2719" s="130">
        <v>535</v>
      </c>
      <c r="B2719" s="130">
        <v>37</v>
      </c>
      <c r="C2719" s="130" t="s">
        <v>103</v>
      </c>
      <c r="D2719" s="130">
        <v>16143</v>
      </c>
      <c r="E2719" s="130" t="s">
        <v>224</v>
      </c>
      <c r="F2719" s="130">
        <v>1.2640114185970399</v>
      </c>
      <c r="G2719" s="130" t="s">
        <v>53</v>
      </c>
      <c r="H2719" s="130" t="s">
        <v>53</v>
      </c>
      <c r="I2719" s="130" t="s">
        <v>66</v>
      </c>
      <c r="J2719" s="130" t="s">
        <v>45</v>
      </c>
      <c r="K2719" s="130" t="s">
        <v>44</v>
      </c>
    </row>
    <row r="2720" spans="1:11" x14ac:dyDescent="0.35">
      <c r="A2720" s="130">
        <v>540</v>
      </c>
      <c r="B2720" s="130">
        <v>37</v>
      </c>
      <c r="C2720" s="130" t="s">
        <v>103</v>
      </c>
      <c r="D2720" s="130">
        <v>16231</v>
      </c>
      <c r="E2720" s="130" t="s">
        <v>224</v>
      </c>
      <c r="F2720" s="130">
        <v>1.2640114185970399</v>
      </c>
      <c r="G2720" s="130" t="s">
        <v>53</v>
      </c>
      <c r="H2720" s="130" t="s">
        <v>53</v>
      </c>
      <c r="I2720" s="130" t="s">
        <v>66</v>
      </c>
      <c r="J2720" s="130" t="s">
        <v>45</v>
      </c>
      <c r="K2720" s="130" t="s">
        <v>44</v>
      </c>
    </row>
    <row r="2721" spans="1:11" x14ac:dyDescent="0.35">
      <c r="A2721" s="130">
        <v>545</v>
      </c>
      <c r="B2721" s="130">
        <v>37</v>
      </c>
      <c r="C2721" s="130" t="s">
        <v>103</v>
      </c>
      <c r="D2721" s="130">
        <v>16164</v>
      </c>
      <c r="E2721" s="130" t="s">
        <v>224</v>
      </c>
      <c r="F2721" s="130">
        <v>1.2640114185970399</v>
      </c>
      <c r="G2721" s="130" t="s">
        <v>53</v>
      </c>
      <c r="H2721" s="130" t="s">
        <v>53</v>
      </c>
      <c r="I2721" s="130" t="s">
        <v>66</v>
      </c>
      <c r="J2721" s="130" t="s">
        <v>45</v>
      </c>
      <c r="K2721" s="130" t="s">
        <v>44</v>
      </c>
    </row>
    <row r="2722" spans="1:11" x14ac:dyDescent="0.35">
      <c r="A2722" s="130">
        <v>550</v>
      </c>
      <c r="B2722" s="130">
        <v>37</v>
      </c>
      <c r="C2722" s="130" t="s">
        <v>103</v>
      </c>
      <c r="D2722" s="130">
        <v>16212</v>
      </c>
      <c r="E2722" s="130" t="s">
        <v>224</v>
      </c>
      <c r="F2722" s="130">
        <v>1.2640114185970399</v>
      </c>
      <c r="G2722" s="130" t="s">
        <v>53</v>
      </c>
      <c r="H2722" s="130" t="s">
        <v>53</v>
      </c>
      <c r="I2722" s="130" t="s">
        <v>66</v>
      </c>
      <c r="J2722" s="130" t="s">
        <v>45</v>
      </c>
      <c r="K2722" s="130" t="s">
        <v>44</v>
      </c>
    </row>
    <row r="2723" spans="1:11" x14ac:dyDescent="0.35">
      <c r="A2723" s="130">
        <v>555</v>
      </c>
      <c r="B2723" s="130">
        <v>37</v>
      </c>
      <c r="C2723" s="130" t="s">
        <v>103</v>
      </c>
      <c r="D2723" s="130">
        <v>16217</v>
      </c>
      <c r="E2723" s="130" t="s">
        <v>224</v>
      </c>
      <c r="F2723" s="130">
        <v>1.2640114185970399</v>
      </c>
      <c r="G2723" s="130" t="s">
        <v>53</v>
      </c>
      <c r="H2723" s="130" t="s">
        <v>53</v>
      </c>
      <c r="I2723" s="130" t="s">
        <v>66</v>
      </c>
      <c r="J2723" s="130" t="s">
        <v>45</v>
      </c>
      <c r="K2723" s="130" t="s">
        <v>44</v>
      </c>
    </row>
    <row r="2724" spans="1:11" x14ac:dyDescent="0.35">
      <c r="A2724" s="130">
        <v>560</v>
      </c>
      <c r="B2724" s="130">
        <v>37</v>
      </c>
      <c r="C2724" s="130" t="s">
        <v>103</v>
      </c>
      <c r="D2724" s="130">
        <v>16094</v>
      </c>
      <c r="E2724" s="130" t="s">
        <v>224</v>
      </c>
      <c r="F2724" s="130">
        <v>1.2640114185970399</v>
      </c>
      <c r="G2724" s="130" t="s">
        <v>53</v>
      </c>
      <c r="H2724" s="130" t="s">
        <v>53</v>
      </c>
      <c r="I2724" s="130" t="s">
        <v>66</v>
      </c>
      <c r="J2724" s="130" t="s">
        <v>45</v>
      </c>
      <c r="K2724" s="130" t="s">
        <v>44</v>
      </c>
    </row>
    <row r="2725" spans="1:11" x14ac:dyDescent="0.35">
      <c r="A2725" s="130">
        <v>565</v>
      </c>
      <c r="B2725" s="130">
        <v>37</v>
      </c>
      <c r="C2725" s="130" t="s">
        <v>103</v>
      </c>
      <c r="D2725" s="130">
        <v>16112</v>
      </c>
      <c r="E2725" s="130" t="s">
        <v>224</v>
      </c>
      <c r="F2725" s="130">
        <v>1.2640114185970399</v>
      </c>
      <c r="G2725" s="130" t="s">
        <v>53</v>
      </c>
      <c r="H2725" s="130" t="s">
        <v>53</v>
      </c>
      <c r="I2725" s="130" t="s">
        <v>66</v>
      </c>
      <c r="J2725" s="130" t="s">
        <v>45</v>
      </c>
      <c r="K2725" s="130" t="s">
        <v>44</v>
      </c>
    </row>
    <row r="2726" spans="1:11" x14ac:dyDescent="0.35">
      <c r="A2726" s="130">
        <v>570</v>
      </c>
      <c r="B2726" s="130">
        <v>37</v>
      </c>
      <c r="C2726" s="130" t="s">
        <v>103</v>
      </c>
      <c r="D2726" s="130">
        <v>16170</v>
      </c>
      <c r="E2726" s="130" t="s">
        <v>224</v>
      </c>
      <c r="F2726" s="130">
        <v>1.2640114185970399</v>
      </c>
      <c r="G2726" s="130" t="s">
        <v>53</v>
      </c>
      <c r="H2726" s="130" t="s">
        <v>53</v>
      </c>
      <c r="I2726" s="130" t="s">
        <v>66</v>
      </c>
      <c r="J2726" s="130" t="s">
        <v>45</v>
      </c>
      <c r="K2726" s="130" t="s">
        <v>44</v>
      </c>
    </row>
    <row r="2727" spans="1:11" x14ac:dyDescent="0.35">
      <c r="A2727" s="130">
        <v>575</v>
      </c>
      <c r="B2727" s="130">
        <v>37</v>
      </c>
      <c r="C2727" s="130" t="s">
        <v>103</v>
      </c>
      <c r="D2727" s="130">
        <v>16082</v>
      </c>
      <c r="E2727" s="130" t="s">
        <v>224</v>
      </c>
      <c r="F2727" s="130">
        <v>1.2640114185970399</v>
      </c>
      <c r="G2727" s="130" t="s">
        <v>53</v>
      </c>
      <c r="H2727" s="130" t="s">
        <v>53</v>
      </c>
      <c r="I2727" s="130" t="s">
        <v>66</v>
      </c>
      <c r="J2727" s="130" t="s">
        <v>45</v>
      </c>
      <c r="K2727" s="130" t="s">
        <v>44</v>
      </c>
    </row>
    <row r="2728" spans="1:11" x14ac:dyDescent="0.35">
      <c r="A2728" s="130">
        <v>580</v>
      </c>
      <c r="B2728" s="130">
        <v>37</v>
      </c>
      <c r="C2728" s="130" t="s">
        <v>103</v>
      </c>
      <c r="D2728" s="130">
        <v>16122</v>
      </c>
      <c r="E2728" s="130" t="s">
        <v>224</v>
      </c>
      <c r="F2728" s="130">
        <v>1.2640114185970399</v>
      </c>
      <c r="G2728" s="130" t="s">
        <v>53</v>
      </c>
      <c r="H2728" s="130" t="s">
        <v>53</v>
      </c>
      <c r="I2728" s="130" t="s">
        <v>66</v>
      </c>
      <c r="J2728" s="130" t="s">
        <v>45</v>
      </c>
      <c r="K2728" s="130" t="s">
        <v>44</v>
      </c>
    </row>
    <row r="2729" spans="1:11" x14ac:dyDescent="0.35">
      <c r="A2729" s="130">
        <v>585</v>
      </c>
      <c r="B2729" s="130">
        <v>37</v>
      </c>
      <c r="C2729" s="130" t="s">
        <v>103</v>
      </c>
      <c r="D2729" s="130">
        <v>16143</v>
      </c>
      <c r="E2729" s="130" t="s">
        <v>224</v>
      </c>
      <c r="F2729" s="130">
        <v>1.2640114185970399</v>
      </c>
      <c r="G2729" s="130" t="s">
        <v>53</v>
      </c>
      <c r="H2729" s="130" t="s">
        <v>53</v>
      </c>
      <c r="I2729" s="130" t="s">
        <v>66</v>
      </c>
      <c r="J2729" s="130" t="s">
        <v>45</v>
      </c>
      <c r="K2729" s="130" t="s">
        <v>44</v>
      </c>
    </row>
    <row r="2730" spans="1:11" x14ac:dyDescent="0.35">
      <c r="A2730" s="130">
        <v>590</v>
      </c>
      <c r="B2730" s="130">
        <v>37</v>
      </c>
      <c r="C2730" s="130" t="s">
        <v>103</v>
      </c>
      <c r="D2730" s="130">
        <v>16030</v>
      </c>
      <c r="E2730" s="130" t="s">
        <v>224</v>
      </c>
      <c r="F2730" s="130">
        <v>1.2640114185970399</v>
      </c>
      <c r="G2730" s="130" t="s">
        <v>53</v>
      </c>
      <c r="H2730" s="130" t="s">
        <v>53</v>
      </c>
      <c r="I2730" s="130" t="s">
        <v>66</v>
      </c>
      <c r="J2730" s="130" t="s">
        <v>45</v>
      </c>
      <c r="K2730" s="130" t="s">
        <v>44</v>
      </c>
    </row>
    <row r="2731" spans="1:11" x14ac:dyDescent="0.35">
      <c r="A2731" s="130">
        <v>595</v>
      </c>
      <c r="B2731" s="130">
        <v>37</v>
      </c>
      <c r="C2731" s="130" t="s">
        <v>103</v>
      </c>
      <c r="D2731" s="130">
        <v>16215</v>
      </c>
      <c r="E2731" s="130" t="s">
        <v>224</v>
      </c>
      <c r="F2731" s="130">
        <v>1.2640114185970399</v>
      </c>
      <c r="G2731" s="130" t="s">
        <v>53</v>
      </c>
      <c r="H2731" s="130" t="s">
        <v>53</v>
      </c>
      <c r="I2731" s="130" t="s">
        <v>66</v>
      </c>
      <c r="J2731" s="130" t="s">
        <v>45</v>
      </c>
      <c r="K2731" s="130" t="s">
        <v>44</v>
      </c>
    </row>
    <row r="2732" spans="1:11" x14ac:dyDescent="0.35">
      <c r="A2732" s="130">
        <v>600</v>
      </c>
      <c r="B2732" s="130">
        <v>37.1</v>
      </c>
      <c r="C2732" s="130" t="s">
        <v>103</v>
      </c>
      <c r="D2732" s="130">
        <v>15984</v>
      </c>
      <c r="E2732" s="130" t="s">
        <v>224</v>
      </c>
      <c r="F2732" s="130">
        <v>1.2640114185970399</v>
      </c>
      <c r="G2732" s="130" t="s">
        <v>53</v>
      </c>
      <c r="H2732" s="130" t="s">
        <v>53</v>
      </c>
      <c r="I2732" s="130" t="s">
        <v>66</v>
      </c>
      <c r="J2732" s="130" t="s">
        <v>45</v>
      </c>
      <c r="K2732" s="130" t="s">
        <v>44</v>
      </c>
    </row>
    <row r="2733" spans="1:11" x14ac:dyDescent="0.35">
      <c r="A2733" s="130">
        <v>605</v>
      </c>
      <c r="B2733" s="130">
        <v>37</v>
      </c>
      <c r="C2733" s="130" t="s">
        <v>103</v>
      </c>
      <c r="D2733" s="130">
        <v>16008</v>
      </c>
      <c r="E2733" s="130" t="s">
        <v>224</v>
      </c>
      <c r="F2733" s="130">
        <v>1.2640114185970399</v>
      </c>
      <c r="G2733" s="130" t="s">
        <v>53</v>
      </c>
      <c r="H2733" s="130" t="s">
        <v>53</v>
      </c>
      <c r="I2733" s="130" t="s">
        <v>66</v>
      </c>
      <c r="J2733" s="130" t="s">
        <v>45</v>
      </c>
      <c r="K2733" s="130" t="s">
        <v>44</v>
      </c>
    </row>
    <row r="2734" spans="1:11" x14ac:dyDescent="0.35">
      <c r="A2734" s="130">
        <v>610</v>
      </c>
      <c r="B2734" s="130">
        <v>37</v>
      </c>
      <c r="C2734" s="130" t="s">
        <v>103</v>
      </c>
      <c r="D2734" s="130">
        <v>15973</v>
      </c>
      <c r="E2734" s="130" t="s">
        <v>224</v>
      </c>
      <c r="F2734" s="130">
        <v>1.2640114185970399</v>
      </c>
      <c r="G2734" s="130" t="s">
        <v>53</v>
      </c>
      <c r="H2734" s="130" t="s">
        <v>53</v>
      </c>
      <c r="I2734" s="130" t="s">
        <v>66</v>
      </c>
      <c r="J2734" s="130" t="s">
        <v>45</v>
      </c>
      <c r="K2734" s="130" t="s">
        <v>44</v>
      </c>
    </row>
    <row r="2735" spans="1:11" x14ac:dyDescent="0.35">
      <c r="A2735" s="130">
        <v>615</v>
      </c>
      <c r="B2735" s="130">
        <v>37</v>
      </c>
      <c r="C2735" s="130" t="s">
        <v>103</v>
      </c>
      <c r="D2735" s="130">
        <v>16095</v>
      </c>
      <c r="E2735" s="130" t="s">
        <v>224</v>
      </c>
      <c r="F2735" s="130">
        <v>1.2640114185970399</v>
      </c>
      <c r="G2735" s="130" t="s">
        <v>53</v>
      </c>
      <c r="H2735" s="130" t="s">
        <v>53</v>
      </c>
      <c r="I2735" s="130" t="s">
        <v>66</v>
      </c>
      <c r="J2735" s="130" t="s">
        <v>45</v>
      </c>
      <c r="K2735" s="130" t="s">
        <v>44</v>
      </c>
    </row>
    <row r="2736" spans="1:11" x14ac:dyDescent="0.35">
      <c r="A2736" s="130">
        <v>620</v>
      </c>
      <c r="B2736" s="130">
        <v>37</v>
      </c>
      <c r="C2736" s="130" t="s">
        <v>103</v>
      </c>
      <c r="D2736" s="130">
        <v>16108</v>
      </c>
      <c r="E2736" s="130" t="s">
        <v>224</v>
      </c>
      <c r="F2736" s="130">
        <v>1.2640114185970399</v>
      </c>
      <c r="G2736" s="130" t="s">
        <v>53</v>
      </c>
      <c r="H2736" s="130" t="s">
        <v>53</v>
      </c>
      <c r="I2736" s="130" t="s">
        <v>66</v>
      </c>
      <c r="J2736" s="130" t="s">
        <v>45</v>
      </c>
      <c r="K2736" s="130" t="s">
        <v>44</v>
      </c>
    </row>
    <row r="2737" spans="1:11" x14ac:dyDescent="0.35">
      <c r="A2737" s="130">
        <v>625</v>
      </c>
      <c r="B2737" s="130">
        <v>37</v>
      </c>
      <c r="C2737" s="130" t="s">
        <v>103</v>
      </c>
      <c r="D2737" s="130">
        <v>16236</v>
      </c>
      <c r="E2737" s="130" t="s">
        <v>224</v>
      </c>
      <c r="F2737" s="130">
        <v>1.2640114185970399</v>
      </c>
      <c r="G2737" s="130" t="s">
        <v>53</v>
      </c>
      <c r="H2737" s="130" t="s">
        <v>53</v>
      </c>
      <c r="I2737" s="130" t="s">
        <v>66</v>
      </c>
      <c r="J2737" s="130" t="s">
        <v>45</v>
      </c>
      <c r="K2737" s="130" t="s">
        <v>44</v>
      </c>
    </row>
    <row r="2738" spans="1:11" x14ac:dyDescent="0.35">
      <c r="A2738" s="130">
        <v>630</v>
      </c>
      <c r="B2738" s="130">
        <v>37</v>
      </c>
      <c r="C2738" s="130" t="s">
        <v>103</v>
      </c>
      <c r="D2738" s="130">
        <v>16116</v>
      </c>
      <c r="E2738" s="130" t="s">
        <v>224</v>
      </c>
      <c r="F2738" s="130">
        <v>1.2640114185970399</v>
      </c>
      <c r="G2738" s="130" t="s">
        <v>53</v>
      </c>
      <c r="H2738" s="130" t="s">
        <v>53</v>
      </c>
      <c r="I2738" s="130" t="s">
        <v>66</v>
      </c>
      <c r="J2738" s="130" t="s">
        <v>45</v>
      </c>
      <c r="K2738" s="130" t="s">
        <v>44</v>
      </c>
    </row>
    <row r="2739" spans="1:11" x14ac:dyDescent="0.35">
      <c r="A2739" s="130">
        <v>635</v>
      </c>
      <c r="B2739" s="130">
        <v>37</v>
      </c>
      <c r="C2739" s="130" t="s">
        <v>103</v>
      </c>
      <c r="D2739" s="130">
        <v>15822</v>
      </c>
      <c r="E2739" s="130" t="s">
        <v>224</v>
      </c>
      <c r="F2739" s="130">
        <v>1.2640114185970399</v>
      </c>
      <c r="G2739" s="130" t="s">
        <v>53</v>
      </c>
      <c r="H2739" s="130" t="s">
        <v>53</v>
      </c>
      <c r="I2739" s="130" t="s">
        <v>66</v>
      </c>
      <c r="J2739" s="130" t="s">
        <v>45</v>
      </c>
      <c r="K2739" s="130" t="s">
        <v>44</v>
      </c>
    </row>
    <row r="2740" spans="1:11" x14ac:dyDescent="0.35">
      <c r="A2740" s="130">
        <v>640</v>
      </c>
      <c r="B2740" s="130">
        <v>37</v>
      </c>
      <c r="C2740" s="130" t="s">
        <v>103</v>
      </c>
      <c r="D2740" s="130">
        <v>16198</v>
      </c>
      <c r="E2740" s="130" t="s">
        <v>224</v>
      </c>
      <c r="F2740" s="130">
        <v>1.2640114185970399</v>
      </c>
      <c r="G2740" s="130" t="s">
        <v>53</v>
      </c>
      <c r="H2740" s="130" t="s">
        <v>53</v>
      </c>
      <c r="I2740" s="130" t="s">
        <v>66</v>
      </c>
      <c r="J2740" s="130" t="s">
        <v>45</v>
      </c>
      <c r="K2740" s="130" t="s">
        <v>44</v>
      </c>
    </row>
    <row r="2741" spans="1:11" x14ac:dyDescent="0.35">
      <c r="A2741" s="130">
        <v>645</v>
      </c>
      <c r="B2741" s="130">
        <v>37</v>
      </c>
      <c r="C2741" s="130" t="s">
        <v>103</v>
      </c>
      <c r="D2741" s="130">
        <v>16303</v>
      </c>
      <c r="E2741" s="130" t="s">
        <v>224</v>
      </c>
      <c r="F2741" s="130">
        <v>1.2640114185970399</v>
      </c>
      <c r="G2741" s="130" t="s">
        <v>53</v>
      </c>
      <c r="H2741" s="130" t="s">
        <v>53</v>
      </c>
      <c r="I2741" s="130" t="s">
        <v>66</v>
      </c>
      <c r="J2741" s="130" t="s">
        <v>45</v>
      </c>
      <c r="K2741" s="130" t="s">
        <v>44</v>
      </c>
    </row>
    <row r="2742" spans="1:11" x14ac:dyDescent="0.35">
      <c r="A2742" s="130">
        <v>650</v>
      </c>
      <c r="B2742" s="130">
        <v>37</v>
      </c>
      <c r="C2742" s="130" t="s">
        <v>103</v>
      </c>
      <c r="D2742" s="130">
        <v>16016</v>
      </c>
      <c r="E2742" s="130" t="s">
        <v>224</v>
      </c>
      <c r="F2742" s="130">
        <v>1.2640114185970399</v>
      </c>
      <c r="G2742" s="130" t="s">
        <v>53</v>
      </c>
      <c r="H2742" s="130" t="s">
        <v>53</v>
      </c>
      <c r="I2742" s="130" t="s">
        <v>66</v>
      </c>
      <c r="J2742" s="130" t="s">
        <v>45</v>
      </c>
      <c r="K2742" s="130" t="s">
        <v>44</v>
      </c>
    </row>
    <row r="2743" spans="1:11" x14ac:dyDescent="0.35">
      <c r="A2743" s="130">
        <v>655</v>
      </c>
      <c r="B2743" s="130">
        <v>37</v>
      </c>
      <c r="C2743" s="130" t="s">
        <v>103</v>
      </c>
      <c r="D2743" s="130">
        <v>16060</v>
      </c>
      <c r="E2743" s="130" t="s">
        <v>224</v>
      </c>
      <c r="F2743" s="130">
        <v>1.2640114185970399</v>
      </c>
      <c r="G2743" s="130" t="s">
        <v>53</v>
      </c>
      <c r="H2743" s="130" t="s">
        <v>53</v>
      </c>
      <c r="I2743" s="130" t="s">
        <v>66</v>
      </c>
      <c r="J2743" s="130" t="s">
        <v>45</v>
      </c>
      <c r="K2743" s="130" t="s">
        <v>44</v>
      </c>
    </row>
    <row r="2744" spans="1:11" x14ac:dyDescent="0.35">
      <c r="A2744" s="130">
        <v>660</v>
      </c>
      <c r="B2744" s="130">
        <v>37</v>
      </c>
      <c r="C2744" s="130" t="s">
        <v>103</v>
      </c>
      <c r="D2744" s="130">
        <v>16205</v>
      </c>
      <c r="E2744" s="130" t="s">
        <v>224</v>
      </c>
      <c r="F2744" s="130">
        <v>1.2640114185970399</v>
      </c>
      <c r="G2744" s="130" t="s">
        <v>53</v>
      </c>
      <c r="H2744" s="130" t="s">
        <v>53</v>
      </c>
      <c r="I2744" s="130" t="s">
        <v>66</v>
      </c>
      <c r="J2744" s="130" t="s">
        <v>45</v>
      </c>
      <c r="K2744" s="130" t="s">
        <v>44</v>
      </c>
    </row>
    <row r="2745" spans="1:11" x14ac:dyDescent="0.35">
      <c r="A2745" s="130">
        <v>665</v>
      </c>
      <c r="B2745" s="130">
        <v>37</v>
      </c>
      <c r="C2745" s="130" t="s">
        <v>103</v>
      </c>
      <c r="D2745" s="130">
        <v>16135</v>
      </c>
      <c r="E2745" s="130" t="s">
        <v>224</v>
      </c>
      <c r="F2745" s="130">
        <v>1.2640114185970399</v>
      </c>
      <c r="G2745" s="130" t="s">
        <v>53</v>
      </c>
      <c r="H2745" s="130" t="s">
        <v>53</v>
      </c>
      <c r="I2745" s="130" t="s">
        <v>66</v>
      </c>
      <c r="J2745" s="130" t="s">
        <v>45</v>
      </c>
      <c r="K2745" s="130" t="s">
        <v>44</v>
      </c>
    </row>
    <row r="2746" spans="1:11" x14ac:dyDescent="0.35">
      <c r="A2746" s="130">
        <v>670</v>
      </c>
      <c r="B2746" s="130">
        <v>37</v>
      </c>
      <c r="C2746" s="130" t="s">
        <v>103</v>
      </c>
      <c r="D2746" s="130">
        <v>16295</v>
      </c>
      <c r="E2746" s="130" t="s">
        <v>224</v>
      </c>
      <c r="F2746" s="130">
        <v>1.2640114185970399</v>
      </c>
      <c r="G2746" s="130" t="s">
        <v>53</v>
      </c>
      <c r="H2746" s="130" t="s">
        <v>53</v>
      </c>
      <c r="I2746" s="130" t="s">
        <v>66</v>
      </c>
      <c r="J2746" s="130" t="s">
        <v>45</v>
      </c>
      <c r="K2746" s="130" t="s">
        <v>44</v>
      </c>
    </row>
    <row r="2747" spans="1:11" x14ac:dyDescent="0.35">
      <c r="A2747" s="130">
        <v>675</v>
      </c>
      <c r="B2747" s="130">
        <v>37</v>
      </c>
      <c r="C2747" s="130" t="s">
        <v>103</v>
      </c>
      <c r="D2747" s="130">
        <v>16128</v>
      </c>
      <c r="E2747" s="130" t="s">
        <v>224</v>
      </c>
      <c r="F2747" s="130">
        <v>1.2640114185970399</v>
      </c>
      <c r="G2747" s="130" t="s">
        <v>53</v>
      </c>
      <c r="H2747" s="130" t="s">
        <v>53</v>
      </c>
      <c r="I2747" s="130" t="s">
        <v>66</v>
      </c>
      <c r="J2747" s="130" t="s">
        <v>45</v>
      </c>
      <c r="K2747" s="130" t="s">
        <v>44</v>
      </c>
    </row>
    <row r="2748" spans="1:11" x14ac:dyDescent="0.35">
      <c r="A2748" s="130">
        <v>680</v>
      </c>
      <c r="B2748" s="130">
        <v>37</v>
      </c>
      <c r="C2748" s="130" t="s">
        <v>103</v>
      </c>
      <c r="D2748" s="130">
        <v>16092</v>
      </c>
      <c r="E2748" s="130" t="s">
        <v>224</v>
      </c>
      <c r="F2748" s="130">
        <v>1.2640114185970399</v>
      </c>
      <c r="G2748" s="130" t="s">
        <v>53</v>
      </c>
      <c r="H2748" s="130" t="s">
        <v>53</v>
      </c>
      <c r="I2748" s="130" t="s">
        <v>66</v>
      </c>
      <c r="J2748" s="130" t="s">
        <v>45</v>
      </c>
      <c r="K2748" s="130" t="s">
        <v>44</v>
      </c>
    </row>
    <row r="2749" spans="1:11" x14ac:dyDescent="0.35">
      <c r="A2749" s="130">
        <v>685</v>
      </c>
      <c r="B2749" s="130">
        <v>37</v>
      </c>
      <c r="C2749" s="130" t="s">
        <v>103</v>
      </c>
      <c r="D2749" s="130">
        <v>16000</v>
      </c>
      <c r="E2749" s="130" t="s">
        <v>224</v>
      </c>
      <c r="F2749" s="130">
        <v>1.2640114185970399</v>
      </c>
      <c r="G2749" s="130" t="s">
        <v>53</v>
      </c>
      <c r="H2749" s="130" t="s">
        <v>53</v>
      </c>
      <c r="I2749" s="130" t="s">
        <v>66</v>
      </c>
      <c r="J2749" s="130" t="s">
        <v>45</v>
      </c>
      <c r="K2749" s="130" t="s">
        <v>44</v>
      </c>
    </row>
    <row r="2750" spans="1:11" x14ac:dyDescent="0.35">
      <c r="A2750" s="130">
        <v>690</v>
      </c>
      <c r="B2750" s="130">
        <v>37</v>
      </c>
      <c r="C2750" s="130" t="s">
        <v>103</v>
      </c>
      <c r="D2750" s="130">
        <v>15980</v>
      </c>
      <c r="E2750" s="130" t="s">
        <v>224</v>
      </c>
      <c r="F2750" s="130">
        <v>1.2640114185970399</v>
      </c>
      <c r="G2750" s="130" t="s">
        <v>53</v>
      </c>
      <c r="H2750" s="130" t="s">
        <v>53</v>
      </c>
      <c r="I2750" s="130" t="s">
        <v>66</v>
      </c>
      <c r="J2750" s="130" t="s">
        <v>45</v>
      </c>
      <c r="K2750" s="130" t="s">
        <v>44</v>
      </c>
    </row>
    <row r="2751" spans="1:11" x14ac:dyDescent="0.35">
      <c r="A2751" s="130">
        <v>695</v>
      </c>
      <c r="B2751" s="130">
        <v>37</v>
      </c>
      <c r="C2751" s="130" t="s">
        <v>103</v>
      </c>
      <c r="D2751" s="130">
        <v>16058</v>
      </c>
      <c r="E2751" s="130" t="s">
        <v>224</v>
      </c>
      <c r="F2751" s="130">
        <v>1.2640114185970399</v>
      </c>
      <c r="G2751" s="130" t="s">
        <v>53</v>
      </c>
      <c r="H2751" s="130" t="s">
        <v>53</v>
      </c>
      <c r="I2751" s="130" t="s">
        <v>66</v>
      </c>
      <c r="J2751" s="130" t="s">
        <v>45</v>
      </c>
      <c r="K2751" s="130" t="s">
        <v>44</v>
      </c>
    </row>
    <row r="2752" spans="1:11" x14ac:dyDescent="0.35">
      <c r="A2752" s="130">
        <v>700</v>
      </c>
      <c r="B2752" s="130">
        <v>37</v>
      </c>
      <c r="C2752" s="130" t="s">
        <v>103</v>
      </c>
      <c r="D2752" s="130">
        <v>15927</v>
      </c>
      <c r="E2752" s="130" t="s">
        <v>224</v>
      </c>
      <c r="F2752" s="130">
        <v>1.2640114185970399</v>
      </c>
      <c r="G2752" s="130" t="s">
        <v>53</v>
      </c>
      <c r="H2752" s="130" t="s">
        <v>53</v>
      </c>
      <c r="I2752" s="130" t="s">
        <v>66</v>
      </c>
      <c r="J2752" s="130" t="s">
        <v>45</v>
      </c>
      <c r="K2752" s="130" t="s">
        <v>44</v>
      </c>
    </row>
    <row r="2753" spans="1:11" x14ac:dyDescent="0.35">
      <c r="A2753" s="130">
        <v>705</v>
      </c>
      <c r="B2753" s="130">
        <v>37</v>
      </c>
      <c r="C2753" s="130" t="s">
        <v>103</v>
      </c>
      <c r="D2753" s="130">
        <v>16220</v>
      </c>
      <c r="E2753" s="130" t="s">
        <v>224</v>
      </c>
      <c r="F2753" s="130">
        <v>1.2640114185970399</v>
      </c>
      <c r="G2753" s="130" t="s">
        <v>53</v>
      </c>
      <c r="H2753" s="130" t="s">
        <v>53</v>
      </c>
      <c r="I2753" s="130" t="s">
        <v>66</v>
      </c>
      <c r="J2753" s="130" t="s">
        <v>45</v>
      </c>
      <c r="K2753" s="130" t="s">
        <v>44</v>
      </c>
    </row>
    <row r="2754" spans="1:11" x14ac:dyDescent="0.35">
      <c r="A2754" s="130">
        <v>710</v>
      </c>
      <c r="B2754" s="130">
        <v>37</v>
      </c>
      <c r="C2754" s="130" t="s">
        <v>103</v>
      </c>
      <c r="D2754" s="130">
        <v>16379</v>
      </c>
      <c r="E2754" s="130" t="s">
        <v>224</v>
      </c>
      <c r="F2754" s="130">
        <v>1.2640114185970399</v>
      </c>
      <c r="G2754" s="130" t="s">
        <v>53</v>
      </c>
      <c r="H2754" s="130" t="s">
        <v>53</v>
      </c>
      <c r="I2754" s="130" t="s">
        <v>66</v>
      </c>
      <c r="J2754" s="130" t="s">
        <v>45</v>
      </c>
      <c r="K2754" s="130" t="s">
        <v>44</v>
      </c>
    </row>
    <row r="2755" spans="1:11" x14ac:dyDescent="0.35">
      <c r="A2755" s="130">
        <v>715</v>
      </c>
      <c r="B2755" s="130">
        <v>37</v>
      </c>
      <c r="C2755" s="130" t="s">
        <v>103</v>
      </c>
      <c r="D2755" s="130">
        <v>16008</v>
      </c>
      <c r="E2755" s="130" t="s">
        <v>224</v>
      </c>
      <c r="F2755" s="130">
        <v>1.2640114185970399</v>
      </c>
      <c r="G2755" s="130" t="s">
        <v>53</v>
      </c>
      <c r="H2755" s="130" t="s">
        <v>53</v>
      </c>
      <c r="I2755" s="130" t="s">
        <v>66</v>
      </c>
      <c r="J2755" s="130" t="s">
        <v>45</v>
      </c>
      <c r="K2755" s="130" t="s">
        <v>44</v>
      </c>
    </row>
    <row r="2756" spans="1:11" x14ac:dyDescent="0.35">
      <c r="A2756" s="130">
        <v>720</v>
      </c>
      <c r="B2756" s="130">
        <v>37</v>
      </c>
      <c r="C2756" s="130" t="s">
        <v>103</v>
      </c>
      <c r="D2756" s="130">
        <v>15968</v>
      </c>
      <c r="E2756" s="130" t="s">
        <v>224</v>
      </c>
      <c r="F2756" s="130">
        <v>1.2640114185970399</v>
      </c>
      <c r="G2756" s="130" t="s">
        <v>53</v>
      </c>
      <c r="H2756" s="130" t="s">
        <v>53</v>
      </c>
      <c r="I2756" s="130" t="s">
        <v>66</v>
      </c>
      <c r="J2756" s="130" t="s">
        <v>45</v>
      </c>
      <c r="K2756" s="130" t="s">
        <v>44</v>
      </c>
    </row>
    <row r="2757" spans="1:11" x14ac:dyDescent="0.35">
      <c r="A2757" s="130">
        <v>0</v>
      </c>
      <c r="B2757" s="130">
        <v>37</v>
      </c>
      <c r="C2757" s="130" t="s">
        <v>104</v>
      </c>
      <c r="D2757" s="130">
        <v>23</v>
      </c>
      <c r="E2757" s="130" t="s">
        <v>224</v>
      </c>
      <c r="F2757" s="130">
        <v>1.6729562893196099</v>
      </c>
      <c r="G2757" s="130" t="s">
        <v>53</v>
      </c>
      <c r="H2757" s="130" t="s">
        <v>53</v>
      </c>
      <c r="I2757" s="130" t="s">
        <v>66</v>
      </c>
      <c r="J2757" s="130" t="s">
        <v>45</v>
      </c>
      <c r="K2757" s="130" t="s">
        <v>44</v>
      </c>
    </row>
    <row r="2758" spans="1:11" x14ac:dyDescent="0.35">
      <c r="A2758" s="130">
        <v>5</v>
      </c>
      <c r="B2758" s="130">
        <v>37</v>
      </c>
      <c r="C2758" s="130" t="s">
        <v>104</v>
      </c>
      <c r="D2758" s="130">
        <v>141</v>
      </c>
      <c r="E2758" s="130" t="s">
        <v>224</v>
      </c>
      <c r="F2758" s="130">
        <v>1.6729562893196099</v>
      </c>
      <c r="G2758" s="130" t="s">
        <v>53</v>
      </c>
      <c r="H2758" s="130" t="s">
        <v>53</v>
      </c>
      <c r="I2758" s="130" t="s">
        <v>66</v>
      </c>
      <c r="J2758" s="130" t="s">
        <v>45</v>
      </c>
      <c r="K2758" s="130" t="s">
        <v>44</v>
      </c>
    </row>
    <row r="2759" spans="1:11" x14ac:dyDescent="0.35">
      <c r="A2759" s="130">
        <v>10</v>
      </c>
      <c r="B2759" s="130">
        <v>37</v>
      </c>
      <c r="C2759" s="130" t="s">
        <v>104</v>
      </c>
      <c r="D2759" s="130">
        <v>590</v>
      </c>
      <c r="E2759" s="130" t="s">
        <v>224</v>
      </c>
      <c r="F2759" s="130">
        <v>1.6729562893196099</v>
      </c>
      <c r="G2759" s="130" t="s">
        <v>53</v>
      </c>
      <c r="H2759" s="130" t="s">
        <v>53</v>
      </c>
      <c r="I2759" s="130" t="s">
        <v>66</v>
      </c>
      <c r="J2759" s="130" t="s">
        <v>45</v>
      </c>
      <c r="K2759" s="130" t="s">
        <v>44</v>
      </c>
    </row>
    <row r="2760" spans="1:11" x14ac:dyDescent="0.35">
      <c r="A2760" s="130">
        <v>15</v>
      </c>
      <c r="B2760" s="130">
        <v>36.9</v>
      </c>
      <c r="C2760" s="130" t="s">
        <v>104</v>
      </c>
      <c r="D2760" s="130">
        <v>1485</v>
      </c>
      <c r="E2760" s="130" t="s">
        <v>224</v>
      </c>
      <c r="F2760" s="130">
        <v>1.6729562893196099</v>
      </c>
      <c r="G2760" s="130" t="s">
        <v>53</v>
      </c>
      <c r="H2760" s="130" t="s">
        <v>53</v>
      </c>
      <c r="I2760" s="130" t="s">
        <v>66</v>
      </c>
      <c r="J2760" s="130" t="s">
        <v>45</v>
      </c>
      <c r="K2760" s="130" t="s">
        <v>44</v>
      </c>
    </row>
    <row r="2761" spans="1:11" x14ac:dyDescent="0.35">
      <c r="A2761" s="130">
        <v>20</v>
      </c>
      <c r="B2761" s="130">
        <v>37</v>
      </c>
      <c r="C2761" s="130" t="s">
        <v>104</v>
      </c>
      <c r="D2761" s="130">
        <v>2696</v>
      </c>
      <c r="E2761" s="130" t="s">
        <v>224</v>
      </c>
      <c r="F2761" s="130">
        <v>1.6729562893196099</v>
      </c>
      <c r="G2761" s="130" t="s">
        <v>53</v>
      </c>
      <c r="H2761" s="130" t="s">
        <v>53</v>
      </c>
      <c r="I2761" s="130" t="s">
        <v>66</v>
      </c>
      <c r="J2761" s="130" t="s">
        <v>45</v>
      </c>
      <c r="K2761" s="130" t="s">
        <v>44</v>
      </c>
    </row>
    <row r="2762" spans="1:11" x14ac:dyDescent="0.35">
      <c r="A2762" s="130">
        <v>25</v>
      </c>
      <c r="B2762" s="130">
        <v>37</v>
      </c>
      <c r="C2762" s="130" t="s">
        <v>104</v>
      </c>
      <c r="D2762" s="130">
        <v>4192</v>
      </c>
      <c r="E2762" s="130" t="s">
        <v>224</v>
      </c>
      <c r="F2762" s="130">
        <v>1.6729562893196099</v>
      </c>
      <c r="G2762" s="130" t="s">
        <v>53</v>
      </c>
      <c r="H2762" s="130" t="s">
        <v>53</v>
      </c>
      <c r="I2762" s="130" t="s">
        <v>66</v>
      </c>
      <c r="J2762" s="130" t="s">
        <v>45</v>
      </c>
      <c r="K2762" s="130" t="s">
        <v>44</v>
      </c>
    </row>
    <row r="2763" spans="1:11" x14ac:dyDescent="0.35">
      <c r="A2763" s="130">
        <v>30</v>
      </c>
      <c r="B2763" s="130">
        <v>36.9</v>
      </c>
      <c r="C2763" s="130" t="s">
        <v>104</v>
      </c>
      <c r="D2763" s="130">
        <v>5751</v>
      </c>
      <c r="E2763" s="130" t="s">
        <v>224</v>
      </c>
      <c r="F2763" s="130">
        <v>1.6729562893196099</v>
      </c>
      <c r="G2763" s="130" t="s">
        <v>53</v>
      </c>
      <c r="H2763" s="130" t="s">
        <v>53</v>
      </c>
      <c r="I2763" s="130" t="s">
        <v>66</v>
      </c>
      <c r="J2763" s="130" t="s">
        <v>45</v>
      </c>
      <c r="K2763" s="130" t="s">
        <v>44</v>
      </c>
    </row>
    <row r="2764" spans="1:11" x14ac:dyDescent="0.35">
      <c r="A2764" s="130">
        <v>35</v>
      </c>
      <c r="B2764" s="130">
        <v>37</v>
      </c>
      <c r="C2764" s="130" t="s">
        <v>104</v>
      </c>
      <c r="D2764" s="130">
        <v>7401</v>
      </c>
      <c r="E2764" s="130" t="s">
        <v>224</v>
      </c>
      <c r="F2764" s="130">
        <v>1.6729562893196099</v>
      </c>
      <c r="G2764" s="130" t="s">
        <v>53</v>
      </c>
      <c r="H2764" s="130" t="s">
        <v>53</v>
      </c>
      <c r="I2764" s="130" t="s">
        <v>66</v>
      </c>
      <c r="J2764" s="130" t="s">
        <v>45</v>
      </c>
      <c r="K2764" s="130" t="s">
        <v>44</v>
      </c>
    </row>
    <row r="2765" spans="1:11" x14ac:dyDescent="0.35">
      <c r="A2765" s="130">
        <v>40</v>
      </c>
      <c r="B2765" s="130">
        <v>37</v>
      </c>
      <c r="C2765" s="130" t="s">
        <v>104</v>
      </c>
      <c r="D2765" s="130">
        <v>9014</v>
      </c>
      <c r="E2765" s="130" t="s">
        <v>224</v>
      </c>
      <c r="F2765" s="130">
        <v>1.6729562893196099</v>
      </c>
      <c r="G2765" s="130" t="s">
        <v>53</v>
      </c>
      <c r="H2765" s="130" t="s">
        <v>53</v>
      </c>
      <c r="I2765" s="130" t="s">
        <v>66</v>
      </c>
      <c r="J2765" s="130" t="s">
        <v>45</v>
      </c>
      <c r="K2765" s="130" t="s">
        <v>44</v>
      </c>
    </row>
    <row r="2766" spans="1:11" x14ac:dyDescent="0.35">
      <c r="A2766" s="130">
        <v>45</v>
      </c>
      <c r="B2766" s="130">
        <v>37</v>
      </c>
      <c r="C2766" s="130" t="s">
        <v>104</v>
      </c>
      <c r="D2766" s="130">
        <v>10454</v>
      </c>
      <c r="E2766" s="130" t="s">
        <v>224</v>
      </c>
      <c r="F2766" s="130">
        <v>1.6729562893196099</v>
      </c>
      <c r="G2766" s="130" t="s">
        <v>53</v>
      </c>
      <c r="H2766" s="130" t="s">
        <v>53</v>
      </c>
      <c r="I2766" s="130" t="s">
        <v>66</v>
      </c>
      <c r="J2766" s="130" t="s">
        <v>45</v>
      </c>
      <c r="K2766" s="130" t="s">
        <v>44</v>
      </c>
    </row>
    <row r="2767" spans="1:11" x14ac:dyDescent="0.35">
      <c r="A2767" s="130">
        <v>50</v>
      </c>
      <c r="B2767" s="130">
        <v>37</v>
      </c>
      <c r="C2767" s="130" t="s">
        <v>104</v>
      </c>
      <c r="D2767" s="130">
        <v>11953</v>
      </c>
      <c r="E2767" s="130" t="s">
        <v>224</v>
      </c>
      <c r="F2767" s="130">
        <v>1.6729562893196099</v>
      </c>
      <c r="G2767" s="130" t="s">
        <v>53</v>
      </c>
      <c r="H2767" s="130" t="s">
        <v>53</v>
      </c>
      <c r="I2767" s="130" t="s">
        <v>66</v>
      </c>
      <c r="J2767" s="130" t="s">
        <v>45</v>
      </c>
      <c r="K2767" s="130" t="s">
        <v>44</v>
      </c>
    </row>
    <row r="2768" spans="1:11" x14ac:dyDescent="0.35">
      <c r="A2768" s="130">
        <v>55</v>
      </c>
      <c r="B2768" s="130">
        <v>37</v>
      </c>
      <c r="C2768" s="130" t="s">
        <v>104</v>
      </c>
      <c r="D2768" s="130">
        <v>12974</v>
      </c>
      <c r="E2768" s="130" t="s">
        <v>224</v>
      </c>
      <c r="F2768" s="130">
        <v>1.6729562893196099</v>
      </c>
      <c r="G2768" s="130" t="s">
        <v>53</v>
      </c>
      <c r="H2768" s="130" t="s">
        <v>53</v>
      </c>
      <c r="I2768" s="130" t="s">
        <v>66</v>
      </c>
      <c r="J2768" s="130" t="s">
        <v>45</v>
      </c>
      <c r="K2768" s="130" t="s">
        <v>44</v>
      </c>
    </row>
    <row r="2769" spans="1:11" x14ac:dyDescent="0.35">
      <c r="A2769" s="130">
        <v>60</v>
      </c>
      <c r="B2769" s="130">
        <v>37</v>
      </c>
      <c r="C2769" s="130" t="s">
        <v>104</v>
      </c>
      <c r="D2769" s="130">
        <v>14355</v>
      </c>
      <c r="E2769" s="130" t="s">
        <v>224</v>
      </c>
      <c r="F2769" s="130">
        <v>1.6729562893196099</v>
      </c>
      <c r="G2769" s="130" t="s">
        <v>53</v>
      </c>
      <c r="H2769" s="130" t="s">
        <v>53</v>
      </c>
      <c r="I2769" s="130" t="s">
        <v>66</v>
      </c>
      <c r="J2769" s="130" t="s">
        <v>45</v>
      </c>
      <c r="K2769" s="130" t="s">
        <v>44</v>
      </c>
    </row>
    <row r="2770" spans="1:11" x14ac:dyDescent="0.35">
      <c r="A2770" s="130">
        <v>65</v>
      </c>
      <c r="B2770" s="130">
        <v>37</v>
      </c>
      <c r="C2770" s="130" t="s">
        <v>104</v>
      </c>
      <c r="D2770" s="130">
        <v>15204</v>
      </c>
      <c r="E2770" s="130" t="s">
        <v>224</v>
      </c>
      <c r="F2770" s="130">
        <v>1.6729562893196099</v>
      </c>
      <c r="G2770" s="130" t="s">
        <v>53</v>
      </c>
      <c r="H2770" s="130" t="s">
        <v>53</v>
      </c>
      <c r="I2770" s="130" t="s">
        <v>66</v>
      </c>
      <c r="J2770" s="130" t="s">
        <v>45</v>
      </c>
      <c r="K2770" s="130" t="s">
        <v>44</v>
      </c>
    </row>
    <row r="2771" spans="1:11" x14ac:dyDescent="0.35">
      <c r="A2771" s="130">
        <v>70</v>
      </c>
      <c r="B2771" s="130">
        <v>37.1</v>
      </c>
      <c r="C2771" s="130" t="s">
        <v>104</v>
      </c>
      <c r="D2771" s="130">
        <v>16378</v>
      </c>
      <c r="E2771" s="130" t="s">
        <v>224</v>
      </c>
      <c r="F2771" s="130">
        <v>1.6729562893196099</v>
      </c>
      <c r="G2771" s="130" t="s">
        <v>53</v>
      </c>
      <c r="H2771" s="130" t="s">
        <v>53</v>
      </c>
      <c r="I2771" s="130" t="s">
        <v>66</v>
      </c>
      <c r="J2771" s="130" t="s">
        <v>45</v>
      </c>
      <c r="K2771" s="130" t="s">
        <v>44</v>
      </c>
    </row>
    <row r="2772" spans="1:11" x14ac:dyDescent="0.35">
      <c r="A2772" s="130">
        <v>75</v>
      </c>
      <c r="B2772" s="130">
        <v>37</v>
      </c>
      <c r="C2772" s="130" t="s">
        <v>104</v>
      </c>
      <c r="D2772" s="130">
        <v>16854</v>
      </c>
      <c r="E2772" s="130" t="s">
        <v>224</v>
      </c>
      <c r="F2772" s="130">
        <v>1.6729562893196099</v>
      </c>
      <c r="G2772" s="130" t="s">
        <v>53</v>
      </c>
      <c r="H2772" s="130" t="s">
        <v>53</v>
      </c>
      <c r="I2772" s="130" t="s">
        <v>66</v>
      </c>
      <c r="J2772" s="130" t="s">
        <v>45</v>
      </c>
      <c r="K2772" s="130" t="s">
        <v>44</v>
      </c>
    </row>
    <row r="2773" spans="1:11" x14ac:dyDescent="0.35">
      <c r="A2773" s="130">
        <v>80</v>
      </c>
      <c r="B2773" s="130">
        <v>37</v>
      </c>
      <c r="C2773" s="130" t="s">
        <v>104</v>
      </c>
      <c r="D2773" s="130">
        <v>17544</v>
      </c>
      <c r="E2773" s="130" t="s">
        <v>224</v>
      </c>
      <c r="F2773" s="130">
        <v>1.6729562893196099</v>
      </c>
      <c r="G2773" s="130" t="s">
        <v>53</v>
      </c>
      <c r="H2773" s="130" t="s">
        <v>53</v>
      </c>
      <c r="I2773" s="130" t="s">
        <v>66</v>
      </c>
      <c r="J2773" s="130" t="s">
        <v>45</v>
      </c>
      <c r="K2773" s="130" t="s">
        <v>44</v>
      </c>
    </row>
    <row r="2774" spans="1:11" x14ac:dyDescent="0.35">
      <c r="A2774" s="130">
        <v>85</v>
      </c>
      <c r="B2774" s="130">
        <v>37</v>
      </c>
      <c r="C2774" s="130" t="s">
        <v>104</v>
      </c>
      <c r="D2774" s="130">
        <v>17968</v>
      </c>
      <c r="E2774" s="130" t="s">
        <v>224</v>
      </c>
      <c r="F2774" s="130">
        <v>1.6729562893196099</v>
      </c>
      <c r="G2774" s="130" t="s">
        <v>53</v>
      </c>
      <c r="H2774" s="130" t="s">
        <v>53</v>
      </c>
      <c r="I2774" s="130" t="s">
        <v>66</v>
      </c>
      <c r="J2774" s="130" t="s">
        <v>45</v>
      </c>
      <c r="K2774" s="130" t="s">
        <v>44</v>
      </c>
    </row>
    <row r="2775" spans="1:11" x14ac:dyDescent="0.35">
      <c r="A2775" s="130">
        <v>90</v>
      </c>
      <c r="B2775" s="130">
        <v>37</v>
      </c>
      <c r="C2775" s="130" t="s">
        <v>104</v>
      </c>
      <c r="D2775" s="130">
        <v>18404</v>
      </c>
      <c r="E2775" s="130" t="s">
        <v>224</v>
      </c>
      <c r="F2775" s="130">
        <v>1.6729562893196099</v>
      </c>
      <c r="G2775" s="130" t="s">
        <v>53</v>
      </c>
      <c r="H2775" s="130" t="s">
        <v>53</v>
      </c>
      <c r="I2775" s="130" t="s">
        <v>66</v>
      </c>
      <c r="J2775" s="130" t="s">
        <v>45</v>
      </c>
      <c r="K2775" s="130" t="s">
        <v>44</v>
      </c>
    </row>
    <row r="2776" spans="1:11" x14ac:dyDescent="0.35">
      <c r="A2776" s="130">
        <v>95</v>
      </c>
      <c r="B2776" s="130">
        <v>37</v>
      </c>
      <c r="C2776" s="130" t="s">
        <v>104</v>
      </c>
      <c r="D2776" s="130">
        <v>18672</v>
      </c>
      <c r="E2776" s="130" t="s">
        <v>224</v>
      </c>
      <c r="F2776" s="130">
        <v>1.6729562893196099</v>
      </c>
      <c r="G2776" s="130" t="s">
        <v>53</v>
      </c>
      <c r="H2776" s="130" t="s">
        <v>53</v>
      </c>
      <c r="I2776" s="130" t="s">
        <v>66</v>
      </c>
      <c r="J2776" s="130" t="s">
        <v>45</v>
      </c>
      <c r="K2776" s="130" t="s">
        <v>44</v>
      </c>
    </row>
    <row r="2777" spans="1:11" x14ac:dyDescent="0.35">
      <c r="A2777" s="130">
        <v>100</v>
      </c>
      <c r="B2777" s="130">
        <v>37</v>
      </c>
      <c r="C2777" s="130" t="s">
        <v>104</v>
      </c>
      <c r="D2777" s="130">
        <v>18748</v>
      </c>
      <c r="E2777" s="130" t="s">
        <v>224</v>
      </c>
      <c r="F2777" s="130">
        <v>1.6729562893196099</v>
      </c>
      <c r="G2777" s="130" t="s">
        <v>53</v>
      </c>
      <c r="H2777" s="130" t="s">
        <v>53</v>
      </c>
      <c r="I2777" s="130" t="s">
        <v>66</v>
      </c>
      <c r="J2777" s="130" t="s">
        <v>45</v>
      </c>
      <c r="K2777" s="130" t="s">
        <v>44</v>
      </c>
    </row>
    <row r="2778" spans="1:11" x14ac:dyDescent="0.35">
      <c r="A2778" s="130">
        <v>105</v>
      </c>
      <c r="B2778" s="130">
        <v>37</v>
      </c>
      <c r="C2778" s="130" t="s">
        <v>104</v>
      </c>
      <c r="D2778" s="130">
        <v>19141</v>
      </c>
      <c r="E2778" s="130" t="s">
        <v>224</v>
      </c>
      <c r="F2778" s="130">
        <v>1.6729562893196099</v>
      </c>
      <c r="G2778" s="130" t="s">
        <v>53</v>
      </c>
      <c r="H2778" s="130" t="s">
        <v>53</v>
      </c>
      <c r="I2778" s="130" t="s">
        <v>66</v>
      </c>
      <c r="J2778" s="130" t="s">
        <v>45</v>
      </c>
      <c r="K2778" s="130" t="s">
        <v>44</v>
      </c>
    </row>
    <row r="2779" spans="1:11" x14ac:dyDescent="0.35">
      <c r="A2779" s="130">
        <v>110</v>
      </c>
      <c r="B2779" s="130">
        <v>37</v>
      </c>
      <c r="C2779" s="130" t="s">
        <v>104</v>
      </c>
      <c r="D2779" s="130">
        <v>19197</v>
      </c>
      <c r="E2779" s="130" t="s">
        <v>224</v>
      </c>
      <c r="F2779" s="130">
        <v>1.6729562893196099</v>
      </c>
      <c r="G2779" s="130" t="s">
        <v>53</v>
      </c>
      <c r="H2779" s="130" t="s">
        <v>53</v>
      </c>
      <c r="I2779" s="130" t="s">
        <v>66</v>
      </c>
      <c r="J2779" s="130" t="s">
        <v>45</v>
      </c>
      <c r="K2779" s="130" t="s">
        <v>44</v>
      </c>
    </row>
    <row r="2780" spans="1:11" x14ac:dyDescent="0.35">
      <c r="A2780" s="130">
        <v>115</v>
      </c>
      <c r="B2780" s="130">
        <v>37</v>
      </c>
      <c r="C2780" s="130" t="s">
        <v>104</v>
      </c>
      <c r="D2780" s="130">
        <v>19329</v>
      </c>
      <c r="E2780" s="130" t="s">
        <v>224</v>
      </c>
      <c r="F2780" s="130">
        <v>1.6729562893196099</v>
      </c>
      <c r="G2780" s="130" t="s">
        <v>53</v>
      </c>
      <c r="H2780" s="130" t="s">
        <v>53</v>
      </c>
      <c r="I2780" s="130" t="s">
        <v>66</v>
      </c>
      <c r="J2780" s="130" t="s">
        <v>45</v>
      </c>
      <c r="K2780" s="130" t="s">
        <v>44</v>
      </c>
    </row>
    <row r="2781" spans="1:11" x14ac:dyDescent="0.35">
      <c r="A2781" s="130">
        <v>120</v>
      </c>
      <c r="B2781" s="130">
        <v>36.9</v>
      </c>
      <c r="C2781" s="130" t="s">
        <v>104</v>
      </c>
      <c r="D2781" s="130">
        <v>19403</v>
      </c>
      <c r="E2781" s="130" t="s">
        <v>224</v>
      </c>
      <c r="F2781" s="130">
        <v>1.6729562893196099</v>
      </c>
      <c r="G2781" s="130" t="s">
        <v>53</v>
      </c>
      <c r="H2781" s="130" t="s">
        <v>53</v>
      </c>
      <c r="I2781" s="130" t="s">
        <v>66</v>
      </c>
      <c r="J2781" s="130" t="s">
        <v>45</v>
      </c>
      <c r="K2781" s="130" t="s">
        <v>44</v>
      </c>
    </row>
    <row r="2782" spans="1:11" x14ac:dyDescent="0.35">
      <c r="A2782" s="130">
        <v>125</v>
      </c>
      <c r="B2782" s="130">
        <v>37</v>
      </c>
      <c r="C2782" s="130" t="s">
        <v>104</v>
      </c>
      <c r="D2782" s="130">
        <v>19689</v>
      </c>
      <c r="E2782" s="130" t="s">
        <v>224</v>
      </c>
      <c r="F2782" s="130">
        <v>1.6729562893196099</v>
      </c>
      <c r="G2782" s="130" t="s">
        <v>53</v>
      </c>
      <c r="H2782" s="130" t="s">
        <v>53</v>
      </c>
      <c r="I2782" s="130" t="s">
        <v>66</v>
      </c>
      <c r="J2782" s="130" t="s">
        <v>45</v>
      </c>
      <c r="K2782" s="130" t="s">
        <v>44</v>
      </c>
    </row>
    <row r="2783" spans="1:11" x14ac:dyDescent="0.35">
      <c r="A2783" s="130">
        <v>130</v>
      </c>
      <c r="B2783" s="130">
        <v>37</v>
      </c>
      <c r="C2783" s="130" t="s">
        <v>104</v>
      </c>
      <c r="D2783" s="130">
        <v>19628</v>
      </c>
      <c r="E2783" s="130" t="s">
        <v>224</v>
      </c>
      <c r="F2783" s="130">
        <v>1.6729562893196099</v>
      </c>
      <c r="G2783" s="130" t="s">
        <v>53</v>
      </c>
      <c r="H2783" s="130" t="s">
        <v>53</v>
      </c>
      <c r="I2783" s="130" t="s">
        <v>66</v>
      </c>
      <c r="J2783" s="130" t="s">
        <v>45</v>
      </c>
      <c r="K2783" s="130" t="s">
        <v>44</v>
      </c>
    </row>
    <row r="2784" spans="1:11" x14ac:dyDescent="0.35">
      <c r="A2784" s="130">
        <v>135</v>
      </c>
      <c r="B2784" s="130">
        <v>37</v>
      </c>
      <c r="C2784" s="130" t="s">
        <v>104</v>
      </c>
      <c r="D2784" s="130">
        <v>19580</v>
      </c>
      <c r="E2784" s="130" t="s">
        <v>224</v>
      </c>
      <c r="F2784" s="130">
        <v>1.6729562893196099</v>
      </c>
      <c r="G2784" s="130" t="s">
        <v>53</v>
      </c>
      <c r="H2784" s="130" t="s">
        <v>53</v>
      </c>
      <c r="I2784" s="130" t="s">
        <v>66</v>
      </c>
      <c r="J2784" s="130" t="s">
        <v>45</v>
      </c>
      <c r="K2784" s="130" t="s">
        <v>44</v>
      </c>
    </row>
    <row r="2785" spans="1:11" x14ac:dyDescent="0.35">
      <c r="A2785" s="130">
        <v>140</v>
      </c>
      <c r="B2785" s="130">
        <v>37</v>
      </c>
      <c r="C2785" s="130" t="s">
        <v>104</v>
      </c>
      <c r="D2785" s="130">
        <v>19828</v>
      </c>
      <c r="E2785" s="130" t="s">
        <v>224</v>
      </c>
      <c r="F2785" s="130">
        <v>1.6729562893196099</v>
      </c>
      <c r="G2785" s="130" t="s">
        <v>53</v>
      </c>
      <c r="H2785" s="130" t="s">
        <v>53</v>
      </c>
      <c r="I2785" s="130" t="s">
        <v>66</v>
      </c>
      <c r="J2785" s="130" t="s">
        <v>45</v>
      </c>
      <c r="K2785" s="130" t="s">
        <v>44</v>
      </c>
    </row>
    <row r="2786" spans="1:11" x14ac:dyDescent="0.35">
      <c r="A2786" s="130">
        <v>145</v>
      </c>
      <c r="B2786" s="130">
        <v>37</v>
      </c>
      <c r="C2786" s="130" t="s">
        <v>104</v>
      </c>
      <c r="D2786" s="130">
        <v>19721</v>
      </c>
      <c r="E2786" s="130" t="s">
        <v>224</v>
      </c>
      <c r="F2786" s="130">
        <v>1.6729562893196099</v>
      </c>
      <c r="G2786" s="130" t="s">
        <v>53</v>
      </c>
      <c r="H2786" s="130" t="s">
        <v>53</v>
      </c>
      <c r="I2786" s="130" t="s">
        <v>66</v>
      </c>
      <c r="J2786" s="130" t="s">
        <v>45</v>
      </c>
      <c r="K2786" s="130" t="s">
        <v>44</v>
      </c>
    </row>
    <row r="2787" spans="1:11" x14ac:dyDescent="0.35">
      <c r="A2787" s="130">
        <v>150</v>
      </c>
      <c r="B2787" s="130">
        <v>37</v>
      </c>
      <c r="C2787" s="130" t="s">
        <v>104</v>
      </c>
      <c r="D2787" s="130">
        <v>19842</v>
      </c>
      <c r="E2787" s="130" t="s">
        <v>224</v>
      </c>
      <c r="F2787" s="130">
        <v>1.6729562893196099</v>
      </c>
      <c r="G2787" s="130" t="s">
        <v>53</v>
      </c>
      <c r="H2787" s="130" t="s">
        <v>53</v>
      </c>
      <c r="I2787" s="130" t="s">
        <v>66</v>
      </c>
      <c r="J2787" s="130" t="s">
        <v>45</v>
      </c>
      <c r="K2787" s="130" t="s">
        <v>44</v>
      </c>
    </row>
    <row r="2788" spans="1:11" x14ac:dyDescent="0.35">
      <c r="A2788" s="130">
        <v>155</v>
      </c>
      <c r="B2788" s="130">
        <v>37</v>
      </c>
      <c r="C2788" s="130" t="s">
        <v>104</v>
      </c>
      <c r="D2788" s="130">
        <v>20114</v>
      </c>
      <c r="E2788" s="130" t="s">
        <v>224</v>
      </c>
      <c r="F2788" s="130">
        <v>1.6729562893196099</v>
      </c>
      <c r="G2788" s="130" t="s">
        <v>53</v>
      </c>
      <c r="H2788" s="130" t="s">
        <v>53</v>
      </c>
      <c r="I2788" s="130" t="s">
        <v>66</v>
      </c>
      <c r="J2788" s="130" t="s">
        <v>45</v>
      </c>
      <c r="K2788" s="130" t="s">
        <v>44</v>
      </c>
    </row>
    <row r="2789" spans="1:11" x14ac:dyDescent="0.35">
      <c r="A2789" s="130">
        <v>160</v>
      </c>
      <c r="B2789" s="130">
        <v>37</v>
      </c>
      <c r="C2789" s="130" t="s">
        <v>104</v>
      </c>
      <c r="D2789" s="130">
        <v>19979</v>
      </c>
      <c r="E2789" s="130" t="s">
        <v>224</v>
      </c>
      <c r="F2789" s="130">
        <v>1.6729562893196099</v>
      </c>
      <c r="G2789" s="130" t="s">
        <v>53</v>
      </c>
      <c r="H2789" s="130" t="s">
        <v>53</v>
      </c>
      <c r="I2789" s="130" t="s">
        <v>66</v>
      </c>
      <c r="J2789" s="130" t="s">
        <v>45</v>
      </c>
      <c r="K2789" s="130" t="s">
        <v>44</v>
      </c>
    </row>
    <row r="2790" spans="1:11" x14ac:dyDescent="0.35">
      <c r="A2790" s="130">
        <v>165</v>
      </c>
      <c r="B2790" s="130">
        <v>37</v>
      </c>
      <c r="C2790" s="130" t="s">
        <v>104</v>
      </c>
      <c r="D2790" s="130">
        <v>19891</v>
      </c>
      <c r="E2790" s="130" t="s">
        <v>224</v>
      </c>
      <c r="F2790" s="130">
        <v>1.6729562893196099</v>
      </c>
      <c r="G2790" s="130" t="s">
        <v>53</v>
      </c>
      <c r="H2790" s="130" t="s">
        <v>53</v>
      </c>
      <c r="I2790" s="130" t="s">
        <v>66</v>
      </c>
      <c r="J2790" s="130" t="s">
        <v>45</v>
      </c>
      <c r="K2790" s="130" t="s">
        <v>44</v>
      </c>
    </row>
    <row r="2791" spans="1:11" x14ac:dyDescent="0.35">
      <c r="A2791" s="130">
        <v>170</v>
      </c>
      <c r="B2791" s="130">
        <v>37</v>
      </c>
      <c r="C2791" s="130" t="s">
        <v>104</v>
      </c>
      <c r="D2791" s="130">
        <v>19828</v>
      </c>
      <c r="E2791" s="130" t="s">
        <v>224</v>
      </c>
      <c r="F2791" s="130">
        <v>1.6729562893196099</v>
      </c>
      <c r="G2791" s="130" t="s">
        <v>53</v>
      </c>
      <c r="H2791" s="130" t="s">
        <v>53</v>
      </c>
      <c r="I2791" s="130" t="s">
        <v>66</v>
      </c>
      <c r="J2791" s="130" t="s">
        <v>45</v>
      </c>
      <c r="K2791" s="130" t="s">
        <v>44</v>
      </c>
    </row>
    <row r="2792" spans="1:11" x14ac:dyDescent="0.35">
      <c r="A2792" s="130">
        <v>175</v>
      </c>
      <c r="B2792" s="130">
        <v>37</v>
      </c>
      <c r="C2792" s="130" t="s">
        <v>104</v>
      </c>
      <c r="D2792" s="130">
        <v>20017</v>
      </c>
      <c r="E2792" s="130" t="s">
        <v>224</v>
      </c>
      <c r="F2792" s="130">
        <v>1.6729562893196099</v>
      </c>
      <c r="G2792" s="130" t="s">
        <v>53</v>
      </c>
      <c r="H2792" s="130" t="s">
        <v>53</v>
      </c>
      <c r="I2792" s="130" t="s">
        <v>66</v>
      </c>
      <c r="J2792" s="130" t="s">
        <v>45</v>
      </c>
      <c r="K2792" s="130" t="s">
        <v>44</v>
      </c>
    </row>
    <row r="2793" spans="1:11" x14ac:dyDescent="0.35">
      <c r="A2793" s="130">
        <v>180</v>
      </c>
      <c r="B2793" s="130">
        <v>37</v>
      </c>
      <c r="C2793" s="130" t="s">
        <v>104</v>
      </c>
      <c r="D2793" s="130">
        <v>19993</v>
      </c>
      <c r="E2793" s="130" t="s">
        <v>224</v>
      </c>
      <c r="F2793" s="130">
        <v>1.6729562893196099</v>
      </c>
      <c r="G2793" s="130" t="s">
        <v>53</v>
      </c>
      <c r="H2793" s="130" t="s">
        <v>53</v>
      </c>
      <c r="I2793" s="130" t="s">
        <v>66</v>
      </c>
      <c r="J2793" s="130" t="s">
        <v>45</v>
      </c>
      <c r="K2793" s="130" t="s">
        <v>44</v>
      </c>
    </row>
    <row r="2794" spans="1:11" x14ac:dyDescent="0.35">
      <c r="A2794" s="130">
        <v>185</v>
      </c>
      <c r="B2794" s="130">
        <v>37</v>
      </c>
      <c r="C2794" s="130" t="s">
        <v>104</v>
      </c>
      <c r="D2794" s="130">
        <v>19683</v>
      </c>
      <c r="E2794" s="130" t="s">
        <v>224</v>
      </c>
      <c r="F2794" s="130">
        <v>1.6729562893196099</v>
      </c>
      <c r="G2794" s="130" t="s">
        <v>53</v>
      </c>
      <c r="H2794" s="130" t="s">
        <v>53</v>
      </c>
      <c r="I2794" s="130" t="s">
        <v>66</v>
      </c>
      <c r="J2794" s="130" t="s">
        <v>45</v>
      </c>
      <c r="K2794" s="130" t="s">
        <v>44</v>
      </c>
    </row>
    <row r="2795" spans="1:11" x14ac:dyDescent="0.35">
      <c r="A2795" s="130">
        <v>190</v>
      </c>
      <c r="B2795" s="130">
        <v>37</v>
      </c>
      <c r="C2795" s="130" t="s">
        <v>104</v>
      </c>
      <c r="D2795" s="130">
        <v>19970</v>
      </c>
      <c r="E2795" s="130" t="s">
        <v>224</v>
      </c>
      <c r="F2795" s="130">
        <v>1.6729562893196099</v>
      </c>
      <c r="G2795" s="130" t="s">
        <v>53</v>
      </c>
      <c r="H2795" s="130" t="s">
        <v>53</v>
      </c>
      <c r="I2795" s="130" t="s">
        <v>66</v>
      </c>
      <c r="J2795" s="130" t="s">
        <v>45</v>
      </c>
      <c r="K2795" s="130" t="s">
        <v>44</v>
      </c>
    </row>
    <row r="2796" spans="1:11" x14ac:dyDescent="0.35">
      <c r="A2796" s="130">
        <v>195</v>
      </c>
      <c r="B2796" s="130">
        <v>37</v>
      </c>
      <c r="C2796" s="130" t="s">
        <v>104</v>
      </c>
      <c r="D2796" s="130">
        <v>20075</v>
      </c>
      <c r="E2796" s="130" t="s">
        <v>224</v>
      </c>
      <c r="F2796" s="130">
        <v>1.6729562893196099</v>
      </c>
      <c r="G2796" s="130" t="s">
        <v>53</v>
      </c>
      <c r="H2796" s="130" t="s">
        <v>53</v>
      </c>
      <c r="I2796" s="130" t="s">
        <v>66</v>
      </c>
      <c r="J2796" s="130" t="s">
        <v>45</v>
      </c>
      <c r="K2796" s="130" t="s">
        <v>44</v>
      </c>
    </row>
    <row r="2797" spans="1:11" x14ac:dyDescent="0.35">
      <c r="A2797" s="130">
        <v>200</v>
      </c>
      <c r="B2797" s="130">
        <v>37</v>
      </c>
      <c r="C2797" s="130" t="s">
        <v>104</v>
      </c>
      <c r="D2797" s="130">
        <v>19782</v>
      </c>
      <c r="E2797" s="130" t="s">
        <v>224</v>
      </c>
      <c r="F2797" s="130">
        <v>1.6729562893196099</v>
      </c>
      <c r="G2797" s="130" t="s">
        <v>53</v>
      </c>
      <c r="H2797" s="130" t="s">
        <v>53</v>
      </c>
      <c r="I2797" s="130" t="s">
        <v>66</v>
      </c>
      <c r="J2797" s="130" t="s">
        <v>45</v>
      </c>
      <c r="K2797" s="130" t="s">
        <v>44</v>
      </c>
    </row>
    <row r="2798" spans="1:11" x14ac:dyDescent="0.35">
      <c r="A2798" s="130">
        <v>205</v>
      </c>
      <c r="B2798" s="130">
        <v>37</v>
      </c>
      <c r="C2798" s="130" t="s">
        <v>104</v>
      </c>
      <c r="D2798" s="130">
        <v>20061</v>
      </c>
      <c r="E2798" s="130" t="s">
        <v>224</v>
      </c>
      <c r="F2798" s="130">
        <v>1.6729562893196099</v>
      </c>
      <c r="G2798" s="130" t="s">
        <v>53</v>
      </c>
      <c r="H2798" s="130" t="s">
        <v>53</v>
      </c>
      <c r="I2798" s="130" t="s">
        <v>66</v>
      </c>
      <c r="J2798" s="130" t="s">
        <v>45</v>
      </c>
      <c r="K2798" s="130" t="s">
        <v>44</v>
      </c>
    </row>
    <row r="2799" spans="1:11" x14ac:dyDescent="0.35">
      <c r="A2799" s="130">
        <v>210</v>
      </c>
      <c r="B2799" s="130">
        <v>37</v>
      </c>
      <c r="C2799" s="130" t="s">
        <v>104</v>
      </c>
      <c r="D2799" s="130">
        <v>19920</v>
      </c>
      <c r="E2799" s="130" t="s">
        <v>224</v>
      </c>
      <c r="F2799" s="130">
        <v>1.6729562893196099</v>
      </c>
      <c r="G2799" s="130" t="s">
        <v>53</v>
      </c>
      <c r="H2799" s="130" t="s">
        <v>53</v>
      </c>
      <c r="I2799" s="130" t="s">
        <v>66</v>
      </c>
      <c r="J2799" s="130" t="s">
        <v>45</v>
      </c>
      <c r="K2799" s="130" t="s">
        <v>44</v>
      </c>
    </row>
    <row r="2800" spans="1:11" x14ac:dyDescent="0.35">
      <c r="A2800" s="130">
        <v>215</v>
      </c>
      <c r="B2800" s="130">
        <v>37</v>
      </c>
      <c r="C2800" s="130" t="s">
        <v>104</v>
      </c>
      <c r="D2800" s="130">
        <v>19990</v>
      </c>
      <c r="E2800" s="130" t="s">
        <v>224</v>
      </c>
      <c r="F2800" s="130">
        <v>1.6729562893196099</v>
      </c>
      <c r="G2800" s="130" t="s">
        <v>53</v>
      </c>
      <c r="H2800" s="130" t="s">
        <v>53</v>
      </c>
      <c r="I2800" s="130" t="s">
        <v>66</v>
      </c>
      <c r="J2800" s="130" t="s">
        <v>45</v>
      </c>
      <c r="K2800" s="130" t="s">
        <v>44</v>
      </c>
    </row>
    <row r="2801" spans="1:11" x14ac:dyDescent="0.35">
      <c r="A2801" s="130">
        <v>220</v>
      </c>
      <c r="B2801" s="130">
        <v>37</v>
      </c>
      <c r="C2801" s="130" t="s">
        <v>104</v>
      </c>
      <c r="D2801" s="130">
        <v>20000</v>
      </c>
      <c r="E2801" s="130" t="s">
        <v>224</v>
      </c>
      <c r="F2801" s="130">
        <v>1.6729562893196099</v>
      </c>
      <c r="G2801" s="130" t="s">
        <v>53</v>
      </c>
      <c r="H2801" s="130" t="s">
        <v>53</v>
      </c>
      <c r="I2801" s="130" t="s">
        <v>66</v>
      </c>
      <c r="J2801" s="130" t="s">
        <v>45</v>
      </c>
      <c r="K2801" s="130" t="s">
        <v>44</v>
      </c>
    </row>
    <row r="2802" spans="1:11" x14ac:dyDescent="0.35">
      <c r="A2802" s="130">
        <v>225</v>
      </c>
      <c r="B2802" s="130">
        <v>37</v>
      </c>
      <c r="C2802" s="130" t="s">
        <v>104</v>
      </c>
      <c r="D2802" s="130">
        <v>19955</v>
      </c>
      <c r="E2802" s="130" t="s">
        <v>224</v>
      </c>
      <c r="F2802" s="130">
        <v>1.6729562893196099</v>
      </c>
      <c r="G2802" s="130" t="s">
        <v>53</v>
      </c>
      <c r="H2802" s="130" t="s">
        <v>53</v>
      </c>
      <c r="I2802" s="130" t="s">
        <v>66</v>
      </c>
      <c r="J2802" s="130" t="s">
        <v>45</v>
      </c>
      <c r="K2802" s="130" t="s">
        <v>44</v>
      </c>
    </row>
    <row r="2803" spans="1:11" x14ac:dyDescent="0.35">
      <c r="A2803" s="130">
        <v>230</v>
      </c>
      <c r="B2803" s="130">
        <v>37</v>
      </c>
      <c r="C2803" s="130" t="s">
        <v>104</v>
      </c>
      <c r="D2803" s="130">
        <v>20299</v>
      </c>
      <c r="E2803" s="130" t="s">
        <v>224</v>
      </c>
      <c r="F2803" s="130">
        <v>1.6729562893196099</v>
      </c>
      <c r="G2803" s="130" t="s">
        <v>53</v>
      </c>
      <c r="H2803" s="130" t="s">
        <v>53</v>
      </c>
      <c r="I2803" s="130" t="s">
        <v>66</v>
      </c>
      <c r="J2803" s="130" t="s">
        <v>45</v>
      </c>
      <c r="K2803" s="130" t="s">
        <v>44</v>
      </c>
    </row>
    <row r="2804" spans="1:11" x14ac:dyDescent="0.35">
      <c r="A2804" s="130">
        <v>235</v>
      </c>
      <c r="B2804" s="130">
        <v>37</v>
      </c>
      <c r="C2804" s="130" t="s">
        <v>104</v>
      </c>
      <c r="D2804" s="130">
        <v>20113</v>
      </c>
      <c r="E2804" s="130" t="s">
        <v>224</v>
      </c>
      <c r="F2804" s="130">
        <v>1.6729562893196099</v>
      </c>
      <c r="G2804" s="130" t="s">
        <v>53</v>
      </c>
      <c r="H2804" s="130" t="s">
        <v>53</v>
      </c>
      <c r="I2804" s="130" t="s">
        <v>66</v>
      </c>
      <c r="J2804" s="130" t="s">
        <v>45</v>
      </c>
      <c r="K2804" s="130" t="s">
        <v>44</v>
      </c>
    </row>
    <row r="2805" spans="1:11" x14ac:dyDescent="0.35">
      <c r="A2805" s="130">
        <v>240</v>
      </c>
      <c r="B2805" s="130">
        <v>37</v>
      </c>
      <c r="C2805" s="130" t="s">
        <v>104</v>
      </c>
      <c r="D2805" s="130">
        <v>20026</v>
      </c>
      <c r="E2805" s="130" t="s">
        <v>224</v>
      </c>
      <c r="F2805" s="130">
        <v>1.6729562893196099</v>
      </c>
      <c r="G2805" s="130" t="s">
        <v>53</v>
      </c>
      <c r="H2805" s="130" t="s">
        <v>53</v>
      </c>
      <c r="I2805" s="130" t="s">
        <v>66</v>
      </c>
      <c r="J2805" s="130" t="s">
        <v>45</v>
      </c>
      <c r="K2805" s="130" t="s">
        <v>44</v>
      </c>
    </row>
    <row r="2806" spans="1:11" x14ac:dyDescent="0.35">
      <c r="A2806" s="130">
        <v>245</v>
      </c>
      <c r="B2806" s="130">
        <v>37</v>
      </c>
      <c r="C2806" s="130" t="s">
        <v>104</v>
      </c>
      <c r="D2806" s="130">
        <v>20078</v>
      </c>
      <c r="E2806" s="130" t="s">
        <v>224</v>
      </c>
      <c r="F2806" s="130">
        <v>1.6729562893196099</v>
      </c>
      <c r="G2806" s="130" t="s">
        <v>53</v>
      </c>
      <c r="H2806" s="130" t="s">
        <v>53</v>
      </c>
      <c r="I2806" s="130" t="s">
        <v>66</v>
      </c>
      <c r="J2806" s="130" t="s">
        <v>45</v>
      </c>
      <c r="K2806" s="130" t="s">
        <v>44</v>
      </c>
    </row>
    <row r="2807" spans="1:11" x14ac:dyDescent="0.35">
      <c r="A2807" s="130">
        <v>250</v>
      </c>
      <c r="B2807" s="130">
        <v>37</v>
      </c>
      <c r="C2807" s="130" t="s">
        <v>104</v>
      </c>
      <c r="D2807" s="130">
        <v>19922</v>
      </c>
      <c r="E2807" s="130" t="s">
        <v>224</v>
      </c>
      <c r="F2807" s="130">
        <v>1.6729562893196099</v>
      </c>
      <c r="G2807" s="130" t="s">
        <v>53</v>
      </c>
      <c r="H2807" s="130" t="s">
        <v>53</v>
      </c>
      <c r="I2807" s="130" t="s">
        <v>66</v>
      </c>
      <c r="J2807" s="130" t="s">
        <v>45</v>
      </c>
      <c r="K2807" s="130" t="s">
        <v>44</v>
      </c>
    </row>
    <row r="2808" spans="1:11" x14ac:dyDescent="0.35">
      <c r="A2808" s="130">
        <v>255</v>
      </c>
      <c r="B2808" s="130">
        <v>37</v>
      </c>
      <c r="C2808" s="130" t="s">
        <v>104</v>
      </c>
      <c r="D2808" s="130">
        <v>19996</v>
      </c>
      <c r="E2808" s="130" t="s">
        <v>224</v>
      </c>
      <c r="F2808" s="130">
        <v>1.6729562893196099</v>
      </c>
      <c r="G2808" s="130" t="s">
        <v>53</v>
      </c>
      <c r="H2808" s="130" t="s">
        <v>53</v>
      </c>
      <c r="I2808" s="130" t="s">
        <v>66</v>
      </c>
      <c r="J2808" s="130" t="s">
        <v>45</v>
      </c>
      <c r="K2808" s="130" t="s">
        <v>44</v>
      </c>
    </row>
    <row r="2809" spans="1:11" x14ac:dyDescent="0.35">
      <c r="A2809" s="130">
        <v>260</v>
      </c>
      <c r="B2809" s="130">
        <v>37</v>
      </c>
      <c r="C2809" s="130" t="s">
        <v>104</v>
      </c>
      <c r="D2809" s="130">
        <v>19882</v>
      </c>
      <c r="E2809" s="130" t="s">
        <v>224</v>
      </c>
      <c r="F2809" s="130">
        <v>1.6729562893196099</v>
      </c>
      <c r="G2809" s="130" t="s">
        <v>53</v>
      </c>
      <c r="H2809" s="130" t="s">
        <v>53</v>
      </c>
      <c r="I2809" s="130" t="s">
        <v>66</v>
      </c>
      <c r="J2809" s="130" t="s">
        <v>45</v>
      </c>
      <c r="K2809" s="130" t="s">
        <v>44</v>
      </c>
    </row>
    <row r="2810" spans="1:11" x14ac:dyDescent="0.35">
      <c r="A2810" s="130">
        <v>265</v>
      </c>
      <c r="B2810" s="130">
        <v>37</v>
      </c>
      <c r="C2810" s="130" t="s">
        <v>104</v>
      </c>
      <c r="D2810" s="130">
        <v>20032</v>
      </c>
      <c r="E2810" s="130" t="s">
        <v>224</v>
      </c>
      <c r="F2810" s="130">
        <v>1.6729562893196099</v>
      </c>
      <c r="G2810" s="130" t="s">
        <v>53</v>
      </c>
      <c r="H2810" s="130" t="s">
        <v>53</v>
      </c>
      <c r="I2810" s="130" t="s">
        <v>66</v>
      </c>
      <c r="J2810" s="130" t="s">
        <v>45</v>
      </c>
      <c r="K2810" s="130" t="s">
        <v>44</v>
      </c>
    </row>
    <row r="2811" spans="1:11" x14ac:dyDescent="0.35">
      <c r="A2811" s="130">
        <v>270</v>
      </c>
      <c r="B2811" s="130">
        <v>37</v>
      </c>
      <c r="C2811" s="130" t="s">
        <v>104</v>
      </c>
      <c r="D2811" s="130">
        <v>19703</v>
      </c>
      <c r="E2811" s="130" t="s">
        <v>224</v>
      </c>
      <c r="F2811" s="130">
        <v>1.6729562893196099</v>
      </c>
      <c r="G2811" s="130" t="s">
        <v>53</v>
      </c>
      <c r="H2811" s="130" t="s">
        <v>53</v>
      </c>
      <c r="I2811" s="130" t="s">
        <v>66</v>
      </c>
      <c r="J2811" s="130" t="s">
        <v>45</v>
      </c>
      <c r="K2811" s="130" t="s">
        <v>44</v>
      </c>
    </row>
    <row r="2812" spans="1:11" x14ac:dyDescent="0.35">
      <c r="A2812" s="130">
        <v>275</v>
      </c>
      <c r="B2812" s="130">
        <v>37</v>
      </c>
      <c r="C2812" s="130" t="s">
        <v>104</v>
      </c>
      <c r="D2812" s="130">
        <v>19622</v>
      </c>
      <c r="E2812" s="130" t="s">
        <v>224</v>
      </c>
      <c r="F2812" s="130">
        <v>1.6729562893196099</v>
      </c>
      <c r="G2812" s="130" t="s">
        <v>53</v>
      </c>
      <c r="H2812" s="130" t="s">
        <v>53</v>
      </c>
      <c r="I2812" s="130" t="s">
        <v>66</v>
      </c>
      <c r="J2812" s="130" t="s">
        <v>45</v>
      </c>
      <c r="K2812" s="130" t="s">
        <v>44</v>
      </c>
    </row>
    <row r="2813" spans="1:11" x14ac:dyDescent="0.35">
      <c r="A2813" s="130">
        <v>280</v>
      </c>
      <c r="B2813" s="130">
        <v>37</v>
      </c>
      <c r="C2813" s="130" t="s">
        <v>104</v>
      </c>
      <c r="D2813" s="130">
        <v>20000</v>
      </c>
      <c r="E2813" s="130" t="s">
        <v>224</v>
      </c>
      <c r="F2813" s="130">
        <v>1.6729562893196099</v>
      </c>
      <c r="G2813" s="130" t="s">
        <v>53</v>
      </c>
      <c r="H2813" s="130" t="s">
        <v>53</v>
      </c>
      <c r="I2813" s="130" t="s">
        <v>66</v>
      </c>
      <c r="J2813" s="130" t="s">
        <v>45</v>
      </c>
      <c r="K2813" s="130" t="s">
        <v>44</v>
      </c>
    </row>
    <row r="2814" spans="1:11" x14ac:dyDescent="0.35">
      <c r="A2814" s="130">
        <v>285</v>
      </c>
      <c r="B2814" s="130">
        <v>37</v>
      </c>
      <c r="C2814" s="130" t="s">
        <v>104</v>
      </c>
      <c r="D2814" s="130">
        <v>19883</v>
      </c>
      <c r="E2814" s="130" t="s">
        <v>224</v>
      </c>
      <c r="F2814" s="130">
        <v>1.6729562893196099</v>
      </c>
      <c r="G2814" s="130" t="s">
        <v>53</v>
      </c>
      <c r="H2814" s="130" t="s">
        <v>53</v>
      </c>
      <c r="I2814" s="130" t="s">
        <v>66</v>
      </c>
      <c r="J2814" s="130" t="s">
        <v>45</v>
      </c>
      <c r="K2814" s="130" t="s">
        <v>44</v>
      </c>
    </row>
    <row r="2815" spans="1:11" x14ac:dyDescent="0.35">
      <c r="A2815" s="130">
        <v>290</v>
      </c>
      <c r="B2815" s="130">
        <v>37</v>
      </c>
      <c r="C2815" s="130" t="s">
        <v>104</v>
      </c>
      <c r="D2815" s="130">
        <v>19771</v>
      </c>
      <c r="E2815" s="130" t="s">
        <v>224</v>
      </c>
      <c r="F2815" s="130">
        <v>1.6729562893196099</v>
      </c>
      <c r="G2815" s="130" t="s">
        <v>53</v>
      </c>
      <c r="H2815" s="130" t="s">
        <v>53</v>
      </c>
      <c r="I2815" s="130" t="s">
        <v>66</v>
      </c>
      <c r="J2815" s="130" t="s">
        <v>45</v>
      </c>
      <c r="K2815" s="130" t="s">
        <v>44</v>
      </c>
    </row>
    <row r="2816" spans="1:11" x14ac:dyDescent="0.35">
      <c r="A2816" s="130">
        <v>295</v>
      </c>
      <c r="B2816" s="130">
        <v>37</v>
      </c>
      <c r="C2816" s="130" t="s">
        <v>104</v>
      </c>
      <c r="D2816" s="130">
        <v>19902</v>
      </c>
      <c r="E2816" s="130" t="s">
        <v>224</v>
      </c>
      <c r="F2816" s="130">
        <v>1.6729562893196099</v>
      </c>
      <c r="G2816" s="130" t="s">
        <v>53</v>
      </c>
      <c r="H2816" s="130" t="s">
        <v>53</v>
      </c>
      <c r="I2816" s="130" t="s">
        <v>66</v>
      </c>
      <c r="J2816" s="130" t="s">
        <v>45</v>
      </c>
      <c r="K2816" s="130" t="s">
        <v>44</v>
      </c>
    </row>
    <row r="2817" spans="1:11" x14ac:dyDescent="0.35">
      <c r="A2817" s="130">
        <v>300</v>
      </c>
      <c r="B2817" s="130">
        <v>37</v>
      </c>
      <c r="C2817" s="130" t="s">
        <v>104</v>
      </c>
      <c r="D2817" s="130">
        <v>19303</v>
      </c>
      <c r="E2817" s="130" t="s">
        <v>224</v>
      </c>
      <c r="F2817" s="130">
        <v>1.6729562893196099</v>
      </c>
      <c r="G2817" s="130" t="s">
        <v>53</v>
      </c>
      <c r="H2817" s="130" t="s">
        <v>53</v>
      </c>
      <c r="I2817" s="130" t="s">
        <v>66</v>
      </c>
      <c r="J2817" s="130" t="s">
        <v>45</v>
      </c>
      <c r="K2817" s="130" t="s">
        <v>44</v>
      </c>
    </row>
    <row r="2818" spans="1:11" x14ac:dyDescent="0.35">
      <c r="A2818" s="130">
        <v>305</v>
      </c>
      <c r="B2818" s="130">
        <v>37</v>
      </c>
      <c r="C2818" s="130" t="s">
        <v>104</v>
      </c>
      <c r="D2818" s="130">
        <v>19784</v>
      </c>
      <c r="E2818" s="130" t="s">
        <v>224</v>
      </c>
      <c r="F2818" s="130">
        <v>1.6729562893196099</v>
      </c>
      <c r="G2818" s="130" t="s">
        <v>53</v>
      </c>
      <c r="H2818" s="130" t="s">
        <v>53</v>
      </c>
      <c r="I2818" s="130" t="s">
        <v>66</v>
      </c>
      <c r="J2818" s="130" t="s">
        <v>45</v>
      </c>
      <c r="K2818" s="130" t="s">
        <v>44</v>
      </c>
    </row>
    <row r="2819" spans="1:11" x14ac:dyDescent="0.35">
      <c r="A2819" s="130">
        <v>310</v>
      </c>
      <c r="B2819" s="130">
        <v>37</v>
      </c>
      <c r="C2819" s="130" t="s">
        <v>104</v>
      </c>
      <c r="D2819" s="130">
        <v>19580</v>
      </c>
      <c r="E2819" s="130" t="s">
        <v>224</v>
      </c>
      <c r="F2819" s="130">
        <v>1.6729562893196099</v>
      </c>
      <c r="G2819" s="130" t="s">
        <v>53</v>
      </c>
      <c r="H2819" s="130" t="s">
        <v>53</v>
      </c>
      <c r="I2819" s="130" t="s">
        <v>66</v>
      </c>
      <c r="J2819" s="130" t="s">
        <v>45</v>
      </c>
      <c r="K2819" s="130" t="s">
        <v>44</v>
      </c>
    </row>
    <row r="2820" spans="1:11" x14ac:dyDescent="0.35">
      <c r="A2820" s="130">
        <v>315</v>
      </c>
      <c r="B2820" s="130">
        <v>37.1</v>
      </c>
      <c r="C2820" s="130" t="s">
        <v>104</v>
      </c>
      <c r="D2820" s="130">
        <v>19516</v>
      </c>
      <c r="E2820" s="130" t="s">
        <v>224</v>
      </c>
      <c r="F2820" s="130">
        <v>1.6729562893196099</v>
      </c>
      <c r="G2820" s="130" t="s">
        <v>53</v>
      </c>
      <c r="H2820" s="130" t="s">
        <v>53</v>
      </c>
      <c r="I2820" s="130" t="s">
        <v>66</v>
      </c>
      <c r="J2820" s="130" t="s">
        <v>45</v>
      </c>
      <c r="K2820" s="130" t="s">
        <v>44</v>
      </c>
    </row>
    <row r="2821" spans="1:11" x14ac:dyDescent="0.35">
      <c r="A2821" s="130">
        <v>320</v>
      </c>
      <c r="B2821" s="130">
        <v>37</v>
      </c>
      <c r="C2821" s="130" t="s">
        <v>104</v>
      </c>
      <c r="D2821" s="130">
        <v>19754</v>
      </c>
      <c r="E2821" s="130" t="s">
        <v>224</v>
      </c>
      <c r="F2821" s="130">
        <v>1.6729562893196099</v>
      </c>
      <c r="G2821" s="130" t="s">
        <v>53</v>
      </c>
      <c r="H2821" s="130" t="s">
        <v>53</v>
      </c>
      <c r="I2821" s="130" t="s">
        <v>66</v>
      </c>
      <c r="J2821" s="130" t="s">
        <v>45</v>
      </c>
      <c r="K2821" s="130" t="s">
        <v>44</v>
      </c>
    </row>
    <row r="2822" spans="1:11" x14ac:dyDescent="0.35">
      <c r="A2822" s="130">
        <v>325</v>
      </c>
      <c r="B2822" s="130">
        <v>37</v>
      </c>
      <c r="C2822" s="130" t="s">
        <v>104</v>
      </c>
      <c r="D2822" s="130">
        <v>19678</v>
      </c>
      <c r="E2822" s="130" t="s">
        <v>224</v>
      </c>
      <c r="F2822" s="130">
        <v>1.6729562893196099</v>
      </c>
      <c r="G2822" s="130" t="s">
        <v>53</v>
      </c>
      <c r="H2822" s="130" t="s">
        <v>53</v>
      </c>
      <c r="I2822" s="130" t="s">
        <v>66</v>
      </c>
      <c r="J2822" s="130" t="s">
        <v>45</v>
      </c>
      <c r="K2822" s="130" t="s">
        <v>44</v>
      </c>
    </row>
    <row r="2823" spans="1:11" x14ac:dyDescent="0.35">
      <c r="A2823" s="130">
        <v>330</v>
      </c>
      <c r="B2823" s="130">
        <v>37</v>
      </c>
      <c r="C2823" s="130" t="s">
        <v>104</v>
      </c>
      <c r="D2823" s="130">
        <v>19749</v>
      </c>
      <c r="E2823" s="130" t="s">
        <v>224</v>
      </c>
      <c r="F2823" s="130">
        <v>1.6729562893196099</v>
      </c>
      <c r="G2823" s="130" t="s">
        <v>53</v>
      </c>
      <c r="H2823" s="130" t="s">
        <v>53</v>
      </c>
      <c r="I2823" s="130" t="s">
        <v>66</v>
      </c>
      <c r="J2823" s="130" t="s">
        <v>45</v>
      </c>
      <c r="K2823" s="130" t="s">
        <v>44</v>
      </c>
    </row>
    <row r="2824" spans="1:11" x14ac:dyDescent="0.35">
      <c r="A2824" s="130">
        <v>335</v>
      </c>
      <c r="B2824" s="130">
        <v>37</v>
      </c>
      <c r="C2824" s="130" t="s">
        <v>104</v>
      </c>
      <c r="D2824" s="130">
        <v>19578</v>
      </c>
      <c r="E2824" s="130" t="s">
        <v>224</v>
      </c>
      <c r="F2824" s="130">
        <v>1.6729562893196099</v>
      </c>
      <c r="G2824" s="130" t="s">
        <v>53</v>
      </c>
      <c r="H2824" s="130" t="s">
        <v>53</v>
      </c>
      <c r="I2824" s="130" t="s">
        <v>66</v>
      </c>
      <c r="J2824" s="130" t="s">
        <v>45</v>
      </c>
      <c r="K2824" s="130" t="s">
        <v>44</v>
      </c>
    </row>
    <row r="2825" spans="1:11" x14ac:dyDescent="0.35">
      <c r="A2825" s="130">
        <v>340</v>
      </c>
      <c r="B2825" s="130">
        <v>37</v>
      </c>
      <c r="C2825" s="130" t="s">
        <v>104</v>
      </c>
      <c r="D2825" s="130">
        <v>19695</v>
      </c>
      <c r="E2825" s="130" t="s">
        <v>224</v>
      </c>
      <c r="F2825" s="130">
        <v>1.6729562893196099</v>
      </c>
      <c r="G2825" s="130" t="s">
        <v>53</v>
      </c>
      <c r="H2825" s="130" t="s">
        <v>53</v>
      </c>
      <c r="I2825" s="130" t="s">
        <v>66</v>
      </c>
      <c r="J2825" s="130" t="s">
        <v>45</v>
      </c>
      <c r="K2825" s="130" t="s">
        <v>44</v>
      </c>
    </row>
    <row r="2826" spans="1:11" x14ac:dyDescent="0.35">
      <c r="A2826" s="130">
        <v>345</v>
      </c>
      <c r="B2826" s="130">
        <v>37</v>
      </c>
      <c r="C2826" s="130" t="s">
        <v>104</v>
      </c>
      <c r="D2826" s="130">
        <v>19718</v>
      </c>
      <c r="E2826" s="130" t="s">
        <v>224</v>
      </c>
      <c r="F2826" s="130">
        <v>1.6729562893196099</v>
      </c>
      <c r="G2826" s="130" t="s">
        <v>53</v>
      </c>
      <c r="H2826" s="130" t="s">
        <v>53</v>
      </c>
      <c r="I2826" s="130" t="s">
        <v>66</v>
      </c>
      <c r="J2826" s="130" t="s">
        <v>45</v>
      </c>
      <c r="K2826" s="130" t="s">
        <v>44</v>
      </c>
    </row>
    <row r="2827" spans="1:11" x14ac:dyDescent="0.35">
      <c r="A2827" s="130">
        <v>350</v>
      </c>
      <c r="B2827" s="130">
        <v>37</v>
      </c>
      <c r="C2827" s="130" t="s">
        <v>104</v>
      </c>
      <c r="D2827" s="130">
        <v>19654</v>
      </c>
      <c r="E2827" s="130" t="s">
        <v>224</v>
      </c>
      <c r="F2827" s="130">
        <v>1.6729562893196099</v>
      </c>
      <c r="G2827" s="130" t="s">
        <v>53</v>
      </c>
      <c r="H2827" s="130" t="s">
        <v>53</v>
      </c>
      <c r="I2827" s="130" t="s">
        <v>66</v>
      </c>
      <c r="J2827" s="130" t="s">
        <v>45</v>
      </c>
      <c r="K2827" s="130" t="s">
        <v>44</v>
      </c>
    </row>
    <row r="2828" spans="1:11" x14ac:dyDescent="0.35">
      <c r="A2828" s="130">
        <v>355</v>
      </c>
      <c r="B2828" s="130">
        <v>37</v>
      </c>
      <c r="C2828" s="130" t="s">
        <v>104</v>
      </c>
      <c r="D2828" s="130">
        <v>19838</v>
      </c>
      <c r="E2828" s="130" t="s">
        <v>224</v>
      </c>
      <c r="F2828" s="130">
        <v>1.6729562893196099</v>
      </c>
      <c r="G2828" s="130" t="s">
        <v>53</v>
      </c>
      <c r="H2828" s="130" t="s">
        <v>53</v>
      </c>
      <c r="I2828" s="130" t="s">
        <v>66</v>
      </c>
      <c r="J2828" s="130" t="s">
        <v>45</v>
      </c>
      <c r="K2828" s="130" t="s">
        <v>44</v>
      </c>
    </row>
    <row r="2829" spans="1:11" x14ac:dyDescent="0.35">
      <c r="A2829" s="130">
        <v>360</v>
      </c>
      <c r="B2829" s="130">
        <v>37</v>
      </c>
      <c r="C2829" s="130" t="s">
        <v>104</v>
      </c>
      <c r="D2829" s="130">
        <v>19857</v>
      </c>
      <c r="E2829" s="130" t="s">
        <v>224</v>
      </c>
      <c r="F2829" s="130">
        <v>1.6729562893196099</v>
      </c>
      <c r="G2829" s="130" t="s">
        <v>53</v>
      </c>
      <c r="H2829" s="130" t="s">
        <v>53</v>
      </c>
      <c r="I2829" s="130" t="s">
        <v>66</v>
      </c>
      <c r="J2829" s="130" t="s">
        <v>45</v>
      </c>
      <c r="K2829" s="130" t="s">
        <v>44</v>
      </c>
    </row>
    <row r="2830" spans="1:11" x14ac:dyDescent="0.35">
      <c r="A2830" s="130">
        <v>365</v>
      </c>
      <c r="B2830" s="130">
        <v>37</v>
      </c>
      <c r="C2830" s="130" t="s">
        <v>104</v>
      </c>
      <c r="D2830" s="130">
        <v>19720</v>
      </c>
      <c r="E2830" s="130" t="s">
        <v>224</v>
      </c>
      <c r="F2830" s="130">
        <v>1.6729562893196099</v>
      </c>
      <c r="G2830" s="130" t="s">
        <v>53</v>
      </c>
      <c r="H2830" s="130" t="s">
        <v>53</v>
      </c>
      <c r="I2830" s="130" t="s">
        <v>66</v>
      </c>
      <c r="J2830" s="130" t="s">
        <v>45</v>
      </c>
      <c r="K2830" s="130" t="s">
        <v>44</v>
      </c>
    </row>
    <row r="2831" spans="1:11" x14ac:dyDescent="0.35">
      <c r="A2831" s="130">
        <v>370</v>
      </c>
      <c r="B2831" s="130">
        <v>37</v>
      </c>
      <c r="C2831" s="130" t="s">
        <v>104</v>
      </c>
      <c r="D2831" s="130">
        <v>19548</v>
      </c>
      <c r="E2831" s="130" t="s">
        <v>224</v>
      </c>
      <c r="F2831" s="130">
        <v>1.6729562893196099</v>
      </c>
      <c r="G2831" s="130" t="s">
        <v>53</v>
      </c>
      <c r="H2831" s="130" t="s">
        <v>53</v>
      </c>
      <c r="I2831" s="130" t="s">
        <v>66</v>
      </c>
      <c r="J2831" s="130" t="s">
        <v>45</v>
      </c>
      <c r="K2831" s="130" t="s">
        <v>44</v>
      </c>
    </row>
    <row r="2832" spans="1:11" x14ac:dyDescent="0.35">
      <c r="A2832" s="130">
        <v>375</v>
      </c>
      <c r="B2832" s="130">
        <v>37</v>
      </c>
      <c r="C2832" s="130" t="s">
        <v>104</v>
      </c>
      <c r="D2832" s="130">
        <v>19791</v>
      </c>
      <c r="E2832" s="130" t="s">
        <v>224</v>
      </c>
      <c r="F2832" s="130">
        <v>1.6729562893196099</v>
      </c>
      <c r="G2832" s="130" t="s">
        <v>53</v>
      </c>
      <c r="H2832" s="130" t="s">
        <v>53</v>
      </c>
      <c r="I2832" s="130" t="s">
        <v>66</v>
      </c>
      <c r="J2832" s="130" t="s">
        <v>45</v>
      </c>
      <c r="K2832" s="130" t="s">
        <v>44</v>
      </c>
    </row>
    <row r="2833" spans="1:11" x14ac:dyDescent="0.35">
      <c r="A2833" s="130">
        <v>380</v>
      </c>
      <c r="B2833" s="130">
        <v>37</v>
      </c>
      <c r="C2833" s="130" t="s">
        <v>104</v>
      </c>
      <c r="D2833" s="130">
        <v>19687</v>
      </c>
      <c r="E2833" s="130" t="s">
        <v>224</v>
      </c>
      <c r="F2833" s="130">
        <v>1.6729562893196099</v>
      </c>
      <c r="G2833" s="130" t="s">
        <v>53</v>
      </c>
      <c r="H2833" s="130" t="s">
        <v>53</v>
      </c>
      <c r="I2833" s="130" t="s">
        <v>66</v>
      </c>
      <c r="J2833" s="130" t="s">
        <v>45</v>
      </c>
      <c r="K2833" s="130" t="s">
        <v>44</v>
      </c>
    </row>
    <row r="2834" spans="1:11" x14ac:dyDescent="0.35">
      <c r="A2834" s="130">
        <v>385</v>
      </c>
      <c r="B2834" s="130">
        <v>37</v>
      </c>
      <c r="C2834" s="130" t="s">
        <v>104</v>
      </c>
      <c r="D2834" s="130">
        <v>19530</v>
      </c>
      <c r="E2834" s="130" t="s">
        <v>224</v>
      </c>
      <c r="F2834" s="130">
        <v>1.6729562893196099</v>
      </c>
      <c r="G2834" s="130" t="s">
        <v>53</v>
      </c>
      <c r="H2834" s="130" t="s">
        <v>53</v>
      </c>
      <c r="I2834" s="130" t="s">
        <v>66</v>
      </c>
      <c r="J2834" s="130" t="s">
        <v>45</v>
      </c>
      <c r="K2834" s="130" t="s">
        <v>44</v>
      </c>
    </row>
    <row r="2835" spans="1:11" x14ac:dyDescent="0.35">
      <c r="A2835" s="130">
        <v>390</v>
      </c>
      <c r="B2835" s="130">
        <v>37</v>
      </c>
      <c r="C2835" s="130" t="s">
        <v>104</v>
      </c>
      <c r="D2835" s="130">
        <v>19665</v>
      </c>
      <c r="E2835" s="130" t="s">
        <v>224</v>
      </c>
      <c r="F2835" s="130">
        <v>1.6729562893196099</v>
      </c>
      <c r="G2835" s="130" t="s">
        <v>53</v>
      </c>
      <c r="H2835" s="130" t="s">
        <v>53</v>
      </c>
      <c r="I2835" s="130" t="s">
        <v>66</v>
      </c>
      <c r="J2835" s="130" t="s">
        <v>45</v>
      </c>
      <c r="K2835" s="130" t="s">
        <v>44</v>
      </c>
    </row>
    <row r="2836" spans="1:11" x14ac:dyDescent="0.35">
      <c r="A2836" s="130">
        <v>395</v>
      </c>
      <c r="B2836" s="130">
        <v>37</v>
      </c>
      <c r="C2836" s="130" t="s">
        <v>104</v>
      </c>
      <c r="D2836" s="130">
        <v>19590</v>
      </c>
      <c r="E2836" s="130" t="s">
        <v>224</v>
      </c>
      <c r="F2836" s="130">
        <v>1.6729562893196099</v>
      </c>
      <c r="G2836" s="130" t="s">
        <v>53</v>
      </c>
      <c r="H2836" s="130" t="s">
        <v>53</v>
      </c>
      <c r="I2836" s="130" t="s">
        <v>66</v>
      </c>
      <c r="J2836" s="130" t="s">
        <v>45</v>
      </c>
      <c r="K2836" s="130" t="s">
        <v>44</v>
      </c>
    </row>
    <row r="2837" spans="1:11" x14ac:dyDescent="0.35">
      <c r="A2837" s="130">
        <v>400</v>
      </c>
      <c r="B2837" s="130">
        <v>37</v>
      </c>
      <c r="C2837" s="130" t="s">
        <v>104</v>
      </c>
      <c r="D2837" s="130">
        <v>19539</v>
      </c>
      <c r="E2837" s="130" t="s">
        <v>224</v>
      </c>
      <c r="F2837" s="130">
        <v>1.6729562893196099</v>
      </c>
      <c r="G2837" s="130" t="s">
        <v>53</v>
      </c>
      <c r="H2837" s="130" t="s">
        <v>53</v>
      </c>
      <c r="I2837" s="130" t="s">
        <v>66</v>
      </c>
      <c r="J2837" s="130" t="s">
        <v>45</v>
      </c>
      <c r="K2837" s="130" t="s">
        <v>44</v>
      </c>
    </row>
    <row r="2838" spans="1:11" x14ac:dyDescent="0.35">
      <c r="A2838" s="130">
        <v>405</v>
      </c>
      <c r="B2838" s="130">
        <v>37</v>
      </c>
      <c r="C2838" s="130" t="s">
        <v>104</v>
      </c>
      <c r="D2838" s="130">
        <v>19477</v>
      </c>
      <c r="E2838" s="130" t="s">
        <v>224</v>
      </c>
      <c r="F2838" s="130">
        <v>1.6729562893196099</v>
      </c>
      <c r="G2838" s="130" t="s">
        <v>53</v>
      </c>
      <c r="H2838" s="130" t="s">
        <v>53</v>
      </c>
      <c r="I2838" s="130" t="s">
        <v>66</v>
      </c>
      <c r="J2838" s="130" t="s">
        <v>45</v>
      </c>
      <c r="K2838" s="130" t="s">
        <v>44</v>
      </c>
    </row>
    <row r="2839" spans="1:11" x14ac:dyDescent="0.35">
      <c r="A2839" s="130">
        <v>410</v>
      </c>
      <c r="B2839" s="130">
        <v>37</v>
      </c>
      <c r="C2839" s="130" t="s">
        <v>104</v>
      </c>
      <c r="D2839" s="130">
        <v>19261</v>
      </c>
      <c r="E2839" s="130" t="s">
        <v>224</v>
      </c>
      <c r="F2839" s="130">
        <v>1.6729562893196099</v>
      </c>
      <c r="G2839" s="130" t="s">
        <v>53</v>
      </c>
      <c r="H2839" s="130" t="s">
        <v>53</v>
      </c>
      <c r="I2839" s="130" t="s">
        <v>66</v>
      </c>
      <c r="J2839" s="130" t="s">
        <v>45</v>
      </c>
      <c r="K2839" s="130" t="s">
        <v>44</v>
      </c>
    </row>
    <row r="2840" spans="1:11" x14ac:dyDescent="0.35">
      <c r="A2840" s="130">
        <v>415</v>
      </c>
      <c r="B2840" s="130">
        <v>37</v>
      </c>
      <c r="C2840" s="130" t="s">
        <v>104</v>
      </c>
      <c r="D2840" s="130">
        <v>19660</v>
      </c>
      <c r="E2840" s="130" t="s">
        <v>224</v>
      </c>
      <c r="F2840" s="130">
        <v>1.6729562893196099</v>
      </c>
      <c r="G2840" s="130" t="s">
        <v>53</v>
      </c>
      <c r="H2840" s="130" t="s">
        <v>53</v>
      </c>
      <c r="I2840" s="130" t="s">
        <v>66</v>
      </c>
      <c r="J2840" s="130" t="s">
        <v>45</v>
      </c>
      <c r="K2840" s="130" t="s">
        <v>44</v>
      </c>
    </row>
    <row r="2841" spans="1:11" x14ac:dyDescent="0.35">
      <c r="A2841" s="130">
        <v>420</v>
      </c>
      <c r="B2841" s="130">
        <v>37</v>
      </c>
      <c r="C2841" s="130" t="s">
        <v>104</v>
      </c>
      <c r="D2841" s="130">
        <v>19732</v>
      </c>
      <c r="E2841" s="130" t="s">
        <v>224</v>
      </c>
      <c r="F2841" s="130">
        <v>1.6729562893196099</v>
      </c>
      <c r="G2841" s="130" t="s">
        <v>53</v>
      </c>
      <c r="H2841" s="130" t="s">
        <v>53</v>
      </c>
      <c r="I2841" s="130" t="s">
        <v>66</v>
      </c>
      <c r="J2841" s="130" t="s">
        <v>45</v>
      </c>
      <c r="K2841" s="130" t="s">
        <v>44</v>
      </c>
    </row>
    <row r="2842" spans="1:11" x14ac:dyDescent="0.35">
      <c r="A2842" s="130">
        <v>425</v>
      </c>
      <c r="B2842" s="130">
        <v>37</v>
      </c>
      <c r="C2842" s="130" t="s">
        <v>104</v>
      </c>
      <c r="D2842" s="130">
        <v>19329</v>
      </c>
      <c r="E2842" s="130" t="s">
        <v>224</v>
      </c>
      <c r="F2842" s="130">
        <v>1.6729562893196099</v>
      </c>
      <c r="G2842" s="130" t="s">
        <v>53</v>
      </c>
      <c r="H2842" s="130" t="s">
        <v>53</v>
      </c>
      <c r="I2842" s="130" t="s">
        <v>66</v>
      </c>
      <c r="J2842" s="130" t="s">
        <v>45</v>
      </c>
      <c r="K2842" s="130" t="s">
        <v>44</v>
      </c>
    </row>
    <row r="2843" spans="1:11" x14ac:dyDescent="0.35">
      <c r="A2843" s="130">
        <v>430</v>
      </c>
      <c r="B2843" s="130">
        <v>37</v>
      </c>
      <c r="C2843" s="130" t="s">
        <v>104</v>
      </c>
      <c r="D2843" s="130">
        <v>19561</v>
      </c>
      <c r="E2843" s="130" t="s">
        <v>224</v>
      </c>
      <c r="F2843" s="130">
        <v>1.6729562893196099</v>
      </c>
      <c r="G2843" s="130" t="s">
        <v>53</v>
      </c>
      <c r="H2843" s="130" t="s">
        <v>53</v>
      </c>
      <c r="I2843" s="130" t="s">
        <v>66</v>
      </c>
      <c r="J2843" s="130" t="s">
        <v>45</v>
      </c>
      <c r="K2843" s="130" t="s">
        <v>44</v>
      </c>
    </row>
    <row r="2844" spans="1:11" x14ac:dyDescent="0.35">
      <c r="A2844" s="130">
        <v>435</v>
      </c>
      <c r="B2844" s="130">
        <v>37.1</v>
      </c>
      <c r="C2844" s="130" t="s">
        <v>104</v>
      </c>
      <c r="D2844" s="130">
        <v>19658</v>
      </c>
      <c r="E2844" s="130" t="s">
        <v>224</v>
      </c>
      <c r="F2844" s="130">
        <v>1.6729562893196099</v>
      </c>
      <c r="G2844" s="130" t="s">
        <v>53</v>
      </c>
      <c r="H2844" s="130" t="s">
        <v>53</v>
      </c>
      <c r="I2844" s="130" t="s">
        <v>66</v>
      </c>
      <c r="J2844" s="130" t="s">
        <v>45</v>
      </c>
      <c r="K2844" s="130" t="s">
        <v>44</v>
      </c>
    </row>
    <row r="2845" spans="1:11" x14ac:dyDescent="0.35">
      <c r="A2845" s="130">
        <v>440</v>
      </c>
      <c r="B2845" s="130">
        <v>37</v>
      </c>
      <c r="C2845" s="130" t="s">
        <v>104</v>
      </c>
      <c r="D2845" s="130">
        <v>19372</v>
      </c>
      <c r="E2845" s="130" t="s">
        <v>224</v>
      </c>
      <c r="F2845" s="130">
        <v>1.6729562893196099</v>
      </c>
      <c r="G2845" s="130" t="s">
        <v>53</v>
      </c>
      <c r="H2845" s="130" t="s">
        <v>53</v>
      </c>
      <c r="I2845" s="130" t="s">
        <v>66</v>
      </c>
      <c r="J2845" s="130" t="s">
        <v>45</v>
      </c>
      <c r="K2845" s="130" t="s">
        <v>44</v>
      </c>
    </row>
    <row r="2846" spans="1:11" x14ac:dyDescent="0.35">
      <c r="A2846" s="130">
        <v>445</v>
      </c>
      <c r="B2846" s="130">
        <v>37</v>
      </c>
      <c r="C2846" s="130" t="s">
        <v>104</v>
      </c>
      <c r="D2846" s="130">
        <v>19484</v>
      </c>
      <c r="E2846" s="130" t="s">
        <v>224</v>
      </c>
      <c r="F2846" s="130">
        <v>1.6729562893196099</v>
      </c>
      <c r="G2846" s="130" t="s">
        <v>53</v>
      </c>
      <c r="H2846" s="130" t="s">
        <v>53</v>
      </c>
      <c r="I2846" s="130" t="s">
        <v>66</v>
      </c>
      <c r="J2846" s="130" t="s">
        <v>45</v>
      </c>
      <c r="K2846" s="130" t="s">
        <v>44</v>
      </c>
    </row>
    <row r="2847" spans="1:11" x14ac:dyDescent="0.35">
      <c r="A2847" s="130">
        <v>450</v>
      </c>
      <c r="B2847" s="130">
        <v>37</v>
      </c>
      <c r="C2847" s="130" t="s">
        <v>104</v>
      </c>
      <c r="D2847" s="130">
        <v>19512</v>
      </c>
      <c r="E2847" s="130" t="s">
        <v>224</v>
      </c>
      <c r="F2847" s="130">
        <v>1.6729562893196099</v>
      </c>
      <c r="G2847" s="130" t="s">
        <v>53</v>
      </c>
      <c r="H2847" s="130" t="s">
        <v>53</v>
      </c>
      <c r="I2847" s="130" t="s">
        <v>66</v>
      </c>
      <c r="J2847" s="130" t="s">
        <v>45</v>
      </c>
      <c r="K2847" s="130" t="s">
        <v>44</v>
      </c>
    </row>
    <row r="2848" spans="1:11" x14ac:dyDescent="0.35">
      <c r="A2848" s="130">
        <v>455</v>
      </c>
      <c r="B2848" s="130">
        <v>37</v>
      </c>
      <c r="C2848" s="130" t="s">
        <v>104</v>
      </c>
      <c r="D2848" s="130">
        <v>19460</v>
      </c>
      <c r="E2848" s="130" t="s">
        <v>224</v>
      </c>
      <c r="F2848" s="130">
        <v>1.6729562893196099</v>
      </c>
      <c r="G2848" s="130" t="s">
        <v>53</v>
      </c>
      <c r="H2848" s="130" t="s">
        <v>53</v>
      </c>
      <c r="I2848" s="130" t="s">
        <v>66</v>
      </c>
      <c r="J2848" s="130" t="s">
        <v>45</v>
      </c>
      <c r="K2848" s="130" t="s">
        <v>44</v>
      </c>
    </row>
    <row r="2849" spans="1:11" x14ac:dyDescent="0.35">
      <c r="A2849" s="130">
        <v>460</v>
      </c>
      <c r="B2849" s="130">
        <v>37</v>
      </c>
      <c r="C2849" s="130" t="s">
        <v>104</v>
      </c>
      <c r="D2849" s="130">
        <v>19280</v>
      </c>
      <c r="E2849" s="130" t="s">
        <v>224</v>
      </c>
      <c r="F2849" s="130">
        <v>1.6729562893196099</v>
      </c>
      <c r="G2849" s="130" t="s">
        <v>53</v>
      </c>
      <c r="H2849" s="130" t="s">
        <v>53</v>
      </c>
      <c r="I2849" s="130" t="s">
        <v>66</v>
      </c>
      <c r="J2849" s="130" t="s">
        <v>45</v>
      </c>
      <c r="K2849" s="130" t="s">
        <v>44</v>
      </c>
    </row>
    <row r="2850" spans="1:11" x14ac:dyDescent="0.35">
      <c r="A2850" s="130">
        <v>465</v>
      </c>
      <c r="B2850" s="130">
        <v>37</v>
      </c>
      <c r="C2850" s="130" t="s">
        <v>104</v>
      </c>
      <c r="D2850" s="130">
        <v>19374</v>
      </c>
      <c r="E2850" s="130" t="s">
        <v>224</v>
      </c>
      <c r="F2850" s="130">
        <v>1.6729562893196099</v>
      </c>
      <c r="G2850" s="130" t="s">
        <v>53</v>
      </c>
      <c r="H2850" s="130" t="s">
        <v>53</v>
      </c>
      <c r="I2850" s="130" t="s">
        <v>66</v>
      </c>
      <c r="J2850" s="130" t="s">
        <v>45</v>
      </c>
      <c r="K2850" s="130" t="s">
        <v>44</v>
      </c>
    </row>
    <row r="2851" spans="1:11" x14ac:dyDescent="0.35">
      <c r="A2851" s="130">
        <v>470</v>
      </c>
      <c r="B2851" s="130">
        <v>37</v>
      </c>
      <c r="C2851" s="130" t="s">
        <v>104</v>
      </c>
      <c r="D2851" s="130">
        <v>19613</v>
      </c>
      <c r="E2851" s="130" t="s">
        <v>224</v>
      </c>
      <c r="F2851" s="130">
        <v>1.6729562893196099</v>
      </c>
      <c r="G2851" s="130" t="s">
        <v>53</v>
      </c>
      <c r="H2851" s="130" t="s">
        <v>53</v>
      </c>
      <c r="I2851" s="130" t="s">
        <v>66</v>
      </c>
      <c r="J2851" s="130" t="s">
        <v>45</v>
      </c>
      <c r="K2851" s="130" t="s">
        <v>44</v>
      </c>
    </row>
    <row r="2852" spans="1:11" x14ac:dyDescent="0.35">
      <c r="A2852" s="130">
        <v>475</v>
      </c>
      <c r="B2852" s="130">
        <v>37</v>
      </c>
      <c r="C2852" s="130" t="s">
        <v>104</v>
      </c>
      <c r="D2852" s="130">
        <v>19463</v>
      </c>
      <c r="E2852" s="130" t="s">
        <v>224</v>
      </c>
      <c r="F2852" s="130">
        <v>1.6729562893196099</v>
      </c>
      <c r="G2852" s="130" t="s">
        <v>53</v>
      </c>
      <c r="H2852" s="130" t="s">
        <v>53</v>
      </c>
      <c r="I2852" s="130" t="s">
        <v>66</v>
      </c>
      <c r="J2852" s="130" t="s">
        <v>45</v>
      </c>
      <c r="K2852" s="130" t="s">
        <v>44</v>
      </c>
    </row>
    <row r="2853" spans="1:11" x14ac:dyDescent="0.35">
      <c r="A2853" s="130">
        <v>480</v>
      </c>
      <c r="B2853" s="130">
        <v>37</v>
      </c>
      <c r="C2853" s="130" t="s">
        <v>104</v>
      </c>
      <c r="D2853" s="130">
        <v>19384</v>
      </c>
      <c r="E2853" s="130" t="s">
        <v>224</v>
      </c>
      <c r="F2853" s="130">
        <v>1.6729562893196099</v>
      </c>
      <c r="G2853" s="130" t="s">
        <v>53</v>
      </c>
      <c r="H2853" s="130" t="s">
        <v>53</v>
      </c>
      <c r="I2853" s="130" t="s">
        <v>66</v>
      </c>
      <c r="J2853" s="130" t="s">
        <v>45</v>
      </c>
      <c r="K2853" s="130" t="s">
        <v>44</v>
      </c>
    </row>
    <row r="2854" spans="1:11" x14ac:dyDescent="0.35">
      <c r="A2854" s="130">
        <v>485</v>
      </c>
      <c r="B2854" s="130">
        <v>37</v>
      </c>
      <c r="C2854" s="130" t="s">
        <v>104</v>
      </c>
      <c r="D2854" s="130">
        <v>19666</v>
      </c>
      <c r="E2854" s="130" t="s">
        <v>224</v>
      </c>
      <c r="F2854" s="130">
        <v>1.6729562893196099</v>
      </c>
      <c r="G2854" s="130" t="s">
        <v>53</v>
      </c>
      <c r="H2854" s="130" t="s">
        <v>53</v>
      </c>
      <c r="I2854" s="130" t="s">
        <v>66</v>
      </c>
      <c r="J2854" s="130" t="s">
        <v>45</v>
      </c>
      <c r="K2854" s="130" t="s">
        <v>44</v>
      </c>
    </row>
    <row r="2855" spans="1:11" x14ac:dyDescent="0.35">
      <c r="A2855" s="130">
        <v>490</v>
      </c>
      <c r="B2855" s="130">
        <v>37</v>
      </c>
      <c r="C2855" s="130" t="s">
        <v>104</v>
      </c>
      <c r="D2855" s="130">
        <v>19541</v>
      </c>
      <c r="E2855" s="130" t="s">
        <v>224</v>
      </c>
      <c r="F2855" s="130">
        <v>1.6729562893196099</v>
      </c>
      <c r="G2855" s="130" t="s">
        <v>53</v>
      </c>
      <c r="H2855" s="130" t="s">
        <v>53</v>
      </c>
      <c r="I2855" s="130" t="s">
        <v>66</v>
      </c>
      <c r="J2855" s="130" t="s">
        <v>45</v>
      </c>
      <c r="K2855" s="130" t="s">
        <v>44</v>
      </c>
    </row>
    <row r="2856" spans="1:11" x14ac:dyDescent="0.35">
      <c r="A2856" s="130">
        <v>495</v>
      </c>
      <c r="B2856" s="130">
        <v>37</v>
      </c>
      <c r="C2856" s="130" t="s">
        <v>104</v>
      </c>
      <c r="D2856" s="130">
        <v>19581</v>
      </c>
      <c r="E2856" s="130" t="s">
        <v>224</v>
      </c>
      <c r="F2856" s="130">
        <v>1.6729562893196099</v>
      </c>
      <c r="G2856" s="130" t="s">
        <v>53</v>
      </c>
      <c r="H2856" s="130" t="s">
        <v>53</v>
      </c>
      <c r="I2856" s="130" t="s">
        <v>66</v>
      </c>
      <c r="J2856" s="130" t="s">
        <v>45</v>
      </c>
      <c r="K2856" s="130" t="s">
        <v>44</v>
      </c>
    </row>
    <row r="2857" spans="1:11" x14ac:dyDescent="0.35">
      <c r="A2857" s="130">
        <v>500</v>
      </c>
      <c r="B2857" s="130">
        <v>37</v>
      </c>
      <c r="C2857" s="130" t="s">
        <v>104</v>
      </c>
      <c r="D2857" s="130">
        <v>19569</v>
      </c>
      <c r="E2857" s="130" t="s">
        <v>224</v>
      </c>
      <c r="F2857" s="130">
        <v>1.6729562893196099</v>
      </c>
      <c r="G2857" s="130" t="s">
        <v>53</v>
      </c>
      <c r="H2857" s="130" t="s">
        <v>53</v>
      </c>
      <c r="I2857" s="130" t="s">
        <v>66</v>
      </c>
      <c r="J2857" s="130" t="s">
        <v>45</v>
      </c>
      <c r="K2857" s="130" t="s">
        <v>44</v>
      </c>
    </row>
    <row r="2858" spans="1:11" x14ac:dyDescent="0.35">
      <c r="A2858" s="130">
        <v>505</v>
      </c>
      <c r="B2858" s="130">
        <v>37</v>
      </c>
      <c r="C2858" s="130" t="s">
        <v>104</v>
      </c>
      <c r="D2858" s="130">
        <v>19449</v>
      </c>
      <c r="E2858" s="130" t="s">
        <v>224</v>
      </c>
      <c r="F2858" s="130">
        <v>1.6729562893196099</v>
      </c>
      <c r="G2858" s="130" t="s">
        <v>53</v>
      </c>
      <c r="H2858" s="130" t="s">
        <v>53</v>
      </c>
      <c r="I2858" s="130" t="s">
        <v>66</v>
      </c>
      <c r="J2858" s="130" t="s">
        <v>45</v>
      </c>
      <c r="K2858" s="130" t="s">
        <v>44</v>
      </c>
    </row>
    <row r="2859" spans="1:11" x14ac:dyDescent="0.35">
      <c r="A2859" s="130">
        <v>510</v>
      </c>
      <c r="B2859" s="130">
        <v>37</v>
      </c>
      <c r="C2859" s="130" t="s">
        <v>104</v>
      </c>
      <c r="D2859" s="130">
        <v>19520</v>
      </c>
      <c r="E2859" s="130" t="s">
        <v>224</v>
      </c>
      <c r="F2859" s="130">
        <v>1.6729562893196099</v>
      </c>
      <c r="G2859" s="130" t="s">
        <v>53</v>
      </c>
      <c r="H2859" s="130" t="s">
        <v>53</v>
      </c>
      <c r="I2859" s="130" t="s">
        <v>66</v>
      </c>
      <c r="J2859" s="130" t="s">
        <v>45</v>
      </c>
      <c r="K2859" s="130" t="s">
        <v>44</v>
      </c>
    </row>
    <row r="2860" spans="1:11" x14ac:dyDescent="0.35">
      <c r="A2860" s="130">
        <v>515</v>
      </c>
      <c r="B2860" s="130">
        <v>37</v>
      </c>
      <c r="C2860" s="130" t="s">
        <v>104</v>
      </c>
      <c r="D2860" s="130">
        <v>19488</v>
      </c>
      <c r="E2860" s="130" t="s">
        <v>224</v>
      </c>
      <c r="F2860" s="130">
        <v>1.6729562893196099</v>
      </c>
      <c r="G2860" s="130" t="s">
        <v>53</v>
      </c>
      <c r="H2860" s="130" t="s">
        <v>53</v>
      </c>
      <c r="I2860" s="130" t="s">
        <v>66</v>
      </c>
      <c r="J2860" s="130" t="s">
        <v>45</v>
      </c>
      <c r="K2860" s="130" t="s">
        <v>44</v>
      </c>
    </row>
    <row r="2861" spans="1:11" x14ac:dyDescent="0.35">
      <c r="A2861" s="130">
        <v>520</v>
      </c>
      <c r="B2861" s="130">
        <v>37</v>
      </c>
      <c r="C2861" s="130" t="s">
        <v>104</v>
      </c>
      <c r="D2861" s="130">
        <v>19525</v>
      </c>
      <c r="E2861" s="130" t="s">
        <v>224</v>
      </c>
      <c r="F2861" s="130">
        <v>1.6729562893196099</v>
      </c>
      <c r="G2861" s="130" t="s">
        <v>53</v>
      </c>
      <c r="H2861" s="130" t="s">
        <v>53</v>
      </c>
      <c r="I2861" s="130" t="s">
        <v>66</v>
      </c>
      <c r="J2861" s="130" t="s">
        <v>45</v>
      </c>
      <c r="K2861" s="130" t="s">
        <v>44</v>
      </c>
    </row>
    <row r="2862" spans="1:11" x14ac:dyDescent="0.35">
      <c r="A2862" s="130">
        <v>525</v>
      </c>
      <c r="B2862" s="130">
        <v>37</v>
      </c>
      <c r="C2862" s="130" t="s">
        <v>104</v>
      </c>
      <c r="D2862" s="130">
        <v>19409</v>
      </c>
      <c r="E2862" s="130" t="s">
        <v>224</v>
      </c>
      <c r="F2862" s="130">
        <v>1.6729562893196099</v>
      </c>
      <c r="G2862" s="130" t="s">
        <v>53</v>
      </c>
      <c r="H2862" s="130" t="s">
        <v>53</v>
      </c>
      <c r="I2862" s="130" t="s">
        <v>66</v>
      </c>
      <c r="J2862" s="130" t="s">
        <v>45</v>
      </c>
      <c r="K2862" s="130" t="s">
        <v>44</v>
      </c>
    </row>
    <row r="2863" spans="1:11" x14ac:dyDescent="0.35">
      <c r="A2863" s="130">
        <v>530</v>
      </c>
      <c r="B2863" s="130">
        <v>37</v>
      </c>
      <c r="C2863" s="130" t="s">
        <v>104</v>
      </c>
      <c r="D2863" s="130">
        <v>19220</v>
      </c>
      <c r="E2863" s="130" t="s">
        <v>224</v>
      </c>
      <c r="F2863" s="130">
        <v>1.6729562893196099</v>
      </c>
      <c r="G2863" s="130" t="s">
        <v>53</v>
      </c>
      <c r="H2863" s="130" t="s">
        <v>53</v>
      </c>
      <c r="I2863" s="130" t="s">
        <v>66</v>
      </c>
      <c r="J2863" s="130" t="s">
        <v>45</v>
      </c>
      <c r="K2863" s="130" t="s">
        <v>44</v>
      </c>
    </row>
    <row r="2864" spans="1:11" x14ac:dyDescent="0.35">
      <c r="A2864" s="130">
        <v>535</v>
      </c>
      <c r="B2864" s="130">
        <v>37</v>
      </c>
      <c r="C2864" s="130" t="s">
        <v>104</v>
      </c>
      <c r="D2864" s="130">
        <v>19762</v>
      </c>
      <c r="E2864" s="130" t="s">
        <v>224</v>
      </c>
      <c r="F2864" s="130">
        <v>1.6729562893196099</v>
      </c>
      <c r="G2864" s="130" t="s">
        <v>53</v>
      </c>
      <c r="H2864" s="130" t="s">
        <v>53</v>
      </c>
      <c r="I2864" s="130" t="s">
        <v>66</v>
      </c>
      <c r="J2864" s="130" t="s">
        <v>45</v>
      </c>
      <c r="K2864" s="130" t="s">
        <v>44</v>
      </c>
    </row>
    <row r="2865" spans="1:11" x14ac:dyDescent="0.35">
      <c r="A2865" s="130">
        <v>540</v>
      </c>
      <c r="B2865" s="130">
        <v>37</v>
      </c>
      <c r="C2865" s="130" t="s">
        <v>104</v>
      </c>
      <c r="D2865" s="130">
        <v>19370</v>
      </c>
      <c r="E2865" s="130" t="s">
        <v>224</v>
      </c>
      <c r="F2865" s="130">
        <v>1.6729562893196099</v>
      </c>
      <c r="G2865" s="130" t="s">
        <v>53</v>
      </c>
      <c r="H2865" s="130" t="s">
        <v>53</v>
      </c>
      <c r="I2865" s="130" t="s">
        <v>66</v>
      </c>
      <c r="J2865" s="130" t="s">
        <v>45</v>
      </c>
      <c r="K2865" s="130" t="s">
        <v>44</v>
      </c>
    </row>
    <row r="2866" spans="1:11" x14ac:dyDescent="0.35">
      <c r="A2866" s="130">
        <v>545</v>
      </c>
      <c r="B2866" s="130">
        <v>37</v>
      </c>
      <c r="C2866" s="130" t="s">
        <v>104</v>
      </c>
      <c r="D2866" s="130">
        <v>19518</v>
      </c>
      <c r="E2866" s="130" t="s">
        <v>224</v>
      </c>
      <c r="F2866" s="130">
        <v>1.6729562893196099</v>
      </c>
      <c r="G2866" s="130" t="s">
        <v>53</v>
      </c>
      <c r="H2866" s="130" t="s">
        <v>53</v>
      </c>
      <c r="I2866" s="130" t="s">
        <v>66</v>
      </c>
      <c r="J2866" s="130" t="s">
        <v>45</v>
      </c>
      <c r="K2866" s="130" t="s">
        <v>44</v>
      </c>
    </row>
    <row r="2867" spans="1:11" x14ac:dyDescent="0.35">
      <c r="A2867" s="130">
        <v>550</v>
      </c>
      <c r="B2867" s="130">
        <v>37</v>
      </c>
      <c r="C2867" s="130" t="s">
        <v>104</v>
      </c>
      <c r="D2867" s="130">
        <v>19229</v>
      </c>
      <c r="E2867" s="130" t="s">
        <v>224</v>
      </c>
      <c r="F2867" s="130">
        <v>1.6729562893196099</v>
      </c>
      <c r="G2867" s="130" t="s">
        <v>53</v>
      </c>
      <c r="H2867" s="130" t="s">
        <v>53</v>
      </c>
      <c r="I2867" s="130" t="s">
        <v>66</v>
      </c>
      <c r="J2867" s="130" t="s">
        <v>45</v>
      </c>
      <c r="K2867" s="130" t="s">
        <v>44</v>
      </c>
    </row>
    <row r="2868" spans="1:11" x14ac:dyDescent="0.35">
      <c r="A2868" s="130">
        <v>555</v>
      </c>
      <c r="B2868" s="130">
        <v>37</v>
      </c>
      <c r="C2868" s="130" t="s">
        <v>104</v>
      </c>
      <c r="D2868" s="130">
        <v>19698</v>
      </c>
      <c r="E2868" s="130" t="s">
        <v>224</v>
      </c>
      <c r="F2868" s="130">
        <v>1.6729562893196099</v>
      </c>
      <c r="G2868" s="130" t="s">
        <v>53</v>
      </c>
      <c r="H2868" s="130" t="s">
        <v>53</v>
      </c>
      <c r="I2868" s="130" t="s">
        <v>66</v>
      </c>
      <c r="J2868" s="130" t="s">
        <v>45</v>
      </c>
      <c r="K2868" s="130" t="s">
        <v>44</v>
      </c>
    </row>
    <row r="2869" spans="1:11" x14ac:dyDescent="0.35">
      <c r="A2869" s="130">
        <v>560</v>
      </c>
      <c r="B2869" s="130">
        <v>37</v>
      </c>
      <c r="C2869" s="130" t="s">
        <v>104</v>
      </c>
      <c r="D2869" s="130">
        <v>19408</v>
      </c>
      <c r="E2869" s="130" t="s">
        <v>224</v>
      </c>
      <c r="F2869" s="130">
        <v>1.6729562893196099</v>
      </c>
      <c r="G2869" s="130" t="s">
        <v>53</v>
      </c>
      <c r="H2869" s="130" t="s">
        <v>53</v>
      </c>
      <c r="I2869" s="130" t="s">
        <v>66</v>
      </c>
      <c r="J2869" s="130" t="s">
        <v>45</v>
      </c>
      <c r="K2869" s="130" t="s">
        <v>44</v>
      </c>
    </row>
    <row r="2870" spans="1:11" x14ac:dyDescent="0.35">
      <c r="A2870" s="130">
        <v>565</v>
      </c>
      <c r="B2870" s="130">
        <v>37</v>
      </c>
      <c r="C2870" s="130" t="s">
        <v>104</v>
      </c>
      <c r="D2870" s="130">
        <v>19487</v>
      </c>
      <c r="E2870" s="130" t="s">
        <v>224</v>
      </c>
      <c r="F2870" s="130">
        <v>1.6729562893196099</v>
      </c>
      <c r="G2870" s="130" t="s">
        <v>53</v>
      </c>
      <c r="H2870" s="130" t="s">
        <v>53</v>
      </c>
      <c r="I2870" s="130" t="s">
        <v>66</v>
      </c>
      <c r="J2870" s="130" t="s">
        <v>45</v>
      </c>
      <c r="K2870" s="130" t="s">
        <v>44</v>
      </c>
    </row>
    <row r="2871" spans="1:11" x14ac:dyDescent="0.35">
      <c r="A2871" s="130">
        <v>570</v>
      </c>
      <c r="B2871" s="130">
        <v>37</v>
      </c>
      <c r="C2871" s="130" t="s">
        <v>104</v>
      </c>
      <c r="D2871" s="130">
        <v>19334</v>
      </c>
      <c r="E2871" s="130" t="s">
        <v>224</v>
      </c>
      <c r="F2871" s="130">
        <v>1.6729562893196099</v>
      </c>
      <c r="G2871" s="130" t="s">
        <v>53</v>
      </c>
      <c r="H2871" s="130" t="s">
        <v>53</v>
      </c>
      <c r="I2871" s="130" t="s">
        <v>66</v>
      </c>
      <c r="J2871" s="130" t="s">
        <v>45</v>
      </c>
      <c r="K2871" s="130" t="s">
        <v>44</v>
      </c>
    </row>
    <row r="2872" spans="1:11" x14ac:dyDescent="0.35">
      <c r="A2872" s="130">
        <v>575</v>
      </c>
      <c r="B2872" s="130">
        <v>37</v>
      </c>
      <c r="C2872" s="130" t="s">
        <v>104</v>
      </c>
      <c r="D2872" s="130">
        <v>19183</v>
      </c>
      <c r="E2872" s="130" t="s">
        <v>224</v>
      </c>
      <c r="F2872" s="130">
        <v>1.6729562893196099</v>
      </c>
      <c r="G2872" s="130" t="s">
        <v>53</v>
      </c>
      <c r="H2872" s="130" t="s">
        <v>53</v>
      </c>
      <c r="I2872" s="130" t="s">
        <v>66</v>
      </c>
      <c r="J2872" s="130" t="s">
        <v>45</v>
      </c>
      <c r="K2872" s="130" t="s">
        <v>44</v>
      </c>
    </row>
    <row r="2873" spans="1:11" x14ac:dyDescent="0.35">
      <c r="A2873" s="130">
        <v>580</v>
      </c>
      <c r="B2873" s="130">
        <v>37</v>
      </c>
      <c r="C2873" s="130" t="s">
        <v>104</v>
      </c>
      <c r="D2873" s="130">
        <v>19415</v>
      </c>
      <c r="E2873" s="130" t="s">
        <v>224</v>
      </c>
      <c r="F2873" s="130">
        <v>1.6729562893196099</v>
      </c>
      <c r="G2873" s="130" t="s">
        <v>53</v>
      </c>
      <c r="H2873" s="130" t="s">
        <v>53</v>
      </c>
      <c r="I2873" s="130" t="s">
        <v>66</v>
      </c>
      <c r="J2873" s="130" t="s">
        <v>45</v>
      </c>
      <c r="K2873" s="130" t="s">
        <v>44</v>
      </c>
    </row>
    <row r="2874" spans="1:11" x14ac:dyDescent="0.35">
      <c r="A2874" s="130">
        <v>585</v>
      </c>
      <c r="B2874" s="130">
        <v>37</v>
      </c>
      <c r="C2874" s="130" t="s">
        <v>104</v>
      </c>
      <c r="D2874" s="130">
        <v>19151</v>
      </c>
      <c r="E2874" s="130" t="s">
        <v>224</v>
      </c>
      <c r="F2874" s="130">
        <v>1.6729562893196099</v>
      </c>
      <c r="G2874" s="130" t="s">
        <v>53</v>
      </c>
      <c r="H2874" s="130" t="s">
        <v>53</v>
      </c>
      <c r="I2874" s="130" t="s">
        <v>66</v>
      </c>
      <c r="J2874" s="130" t="s">
        <v>45</v>
      </c>
      <c r="K2874" s="130" t="s">
        <v>44</v>
      </c>
    </row>
    <row r="2875" spans="1:11" x14ac:dyDescent="0.35">
      <c r="A2875" s="130">
        <v>590</v>
      </c>
      <c r="B2875" s="130">
        <v>37</v>
      </c>
      <c r="C2875" s="130" t="s">
        <v>104</v>
      </c>
      <c r="D2875" s="130">
        <v>19459</v>
      </c>
      <c r="E2875" s="130" t="s">
        <v>224</v>
      </c>
      <c r="F2875" s="130">
        <v>1.6729562893196099</v>
      </c>
      <c r="G2875" s="130" t="s">
        <v>53</v>
      </c>
      <c r="H2875" s="130" t="s">
        <v>53</v>
      </c>
      <c r="I2875" s="130" t="s">
        <v>66</v>
      </c>
      <c r="J2875" s="130" t="s">
        <v>45</v>
      </c>
      <c r="K2875" s="130" t="s">
        <v>44</v>
      </c>
    </row>
    <row r="2876" spans="1:11" x14ac:dyDescent="0.35">
      <c r="A2876" s="130">
        <v>595</v>
      </c>
      <c r="B2876" s="130">
        <v>37</v>
      </c>
      <c r="C2876" s="130" t="s">
        <v>104</v>
      </c>
      <c r="D2876" s="130">
        <v>19291</v>
      </c>
      <c r="E2876" s="130" t="s">
        <v>224</v>
      </c>
      <c r="F2876" s="130">
        <v>1.6729562893196099</v>
      </c>
      <c r="G2876" s="130" t="s">
        <v>53</v>
      </c>
      <c r="H2876" s="130" t="s">
        <v>53</v>
      </c>
      <c r="I2876" s="130" t="s">
        <v>66</v>
      </c>
      <c r="J2876" s="130" t="s">
        <v>45</v>
      </c>
      <c r="K2876" s="130" t="s">
        <v>44</v>
      </c>
    </row>
    <row r="2877" spans="1:11" x14ac:dyDescent="0.35">
      <c r="A2877" s="130">
        <v>600</v>
      </c>
      <c r="B2877" s="130">
        <v>37.1</v>
      </c>
      <c r="C2877" s="130" t="s">
        <v>104</v>
      </c>
      <c r="D2877" s="130">
        <v>19133</v>
      </c>
      <c r="E2877" s="130" t="s">
        <v>224</v>
      </c>
      <c r="F2877" s="130">
        <v>1.6729562893196099</v>
      </c>
      <c r="G2877" s="130" t="s">
        <v>53</v>
      </c>
      <c r="H2877" s="130" t="s">
        <v>53</v>
      </c>
      <c r="I2877" s="130" t="s">
        <v>66</v>
      </c>
      <c r="J2877" s="130" t="s">
        <v>45</v>
      </c>
      <c r="K2877" s="130" t="s">
        <v>44</v>
      </c>
    </row>
    <row r="2878" spans="1:11" x14ac:dyDescent="0.35">
      <c r="A2878" s="130">
        <v>605</v>
      </c>
      <c r="B2878" s="130">
        <v>37</v>
      </c>
      <c r="C2878" s="130" t="s">
        <v>104</v>
      </c>
      <c r="D2878" s="130">
        <v>19352</v>
      </c>
      <c r="E2878" s="130" t="s">
        <v>224</v>
      </c>
      <c r="F2878" s="130">
        <v>1.6729562893196099</v>
      </c>
      <c r="G2878" s="130" t="s">
        <v>53</v>
      </c>
      <c r="H2878" s="130" t="s">
        <v>53</v>
      </c>
      <c r="I2878" s="130" t="s">
        <v>66</v>
      </c>
      <c r="J2878" s="130" t="s">
        <v>45</v>
      </c>
      <c r="K2878" s="130" t="s">
        <v>44</v>
      </c>
    </row>
    <row r="2879" spans="1:11" x14ac:dyDescent="0.35">
      <c r="A2879" s="130">
        <v>610</v>
      </c>
      <c r="B2879" s="130">
        <v>37</v>
      </c>
      <c r="C2879" s="130" t="s">
        <v>104</v>
      </c>
      <c r="D2879" s="130">
        <v>19483</v>
      </c>
      <c r="E2879" s="130" t="s">
        <v>224</v>
      </c>
      <c r="F2879" s="130">
        <v>1.6729562893196099</v>
      </c>
      <c r="G2879" s="130" t="s">
        <v>53</v>
      </c>
      <c r="H2879" s="130" t="s">
        <v>53</v>
      </c>
      <c r="I2879" s="130" t="s">
        <v>66</v>
      </c>
      <c r="J2879" s="130" t="s">
        <v>45</v>
      </c>
      <c r="K2879" s="130" t="s">
        <v>44</v>
      </c>
    </row>
    <row r="2880" spans="1:11" x14ac:dyDescent="0.35">
      <c r="A2880" s="130">
        <v>615</v>
      </c>
      <c r="B2880" s="130">
        <v>37</v>
      </c>
      <c r="C2880" s="130" t="s">
        <v>104</v>
      </c>
      <c r="D2880" s="130">
        <v>19589</v>
      </c>
      <c r="E2880" s="130" t="s">
        <v>224</v>
      </c>
      <c r="F2880" s="130">
        <v>1.6729562893196099</v>
      </c>
      <c r="G2880" s="130" t="s">
        <v>53</v>
      </c>
      <c r="H2880" s="130" t="s">
        <v>53</v>
      </c>
      <c r="I2880" s="130" t="s">
        <v>66</v>
      </c>
      <c r="J2880" s="130" t="s">
        <v>45</v>
      </c>
      <c r="K2880" s="130" t="s">
        <v>44</v>
      </c>
    </row>
    <row r="2881" spans="1:11" x14ac:dyDescent="0.35">
      <c r="A2881" s="130">
        <v>620</v>
      </c>
      <c r="B2881" s="130">
        <v>37</v>
      </c>
      <c r="C2881" s="130" t="s">
        <v>104</v>
      </c>
      <c r="D2881" s="130">
        <v>19324</v>
      </c>
      <c r="E2881" s="130" t="s">
        <v>224</v>
      </c>
      <c r="F2881" s="130">
        <v>1.6729562893196099</v>
      </c>
      <c r="G2881" s="130" t="s">
        <v>53</v>
      </c>
      <c r="H2881" s="130" t="s">
        <v>53</v>
      </c>
      <c r="I2881" s="130" t="s">
        <v>66</v>
      </c>
      <c r="J2881" s="130" t="s">
        <v>45</v>
      </c>
      <c r="K2881" s="130" t="s">
        <v>44</v>
      </c>
    </row>
    <row r="2882" spans="1:11" x14ac:dyDescent="0.35">
      <c r="A2882" s="130">
        <v>625</v>
      </c>
      <c r="B2882" s="130">
        <v>37</v>
      </c>
      <c r="C2882" s="130" t="s">
        <v>104</v>
      </c>
      <c r="D2882" s="130">
        <v>19366</v>
      </c>
      <c r="E2882" s="130" t="s">
        <v>224</v>
      </c>
      <c r="F2882" s="130">
        <v>1.6729562893196099</v>
      </c>
      <c r="G2882" s="130" t="s">
        <v>53</v>
      </c>
      <c r="H2882" s="130" t="s">
        <v>53</v>
      </c>
      <c r="I2882" s="130" t="s">
        <v>66</v>
      </c>
      <c r="J2882" s="130" t="s">
        <v>45</v>
      </c>
      <c r="K2882" s="130" t="s">
        <v>44</v>
      </c>
    </row>
    <row r="2883" spans="1:11" x14ac:dyDescent="0.35">
      <c r="A2883" s="130">
        <v>630</v>
      </c>
      <c r="B2883" s="130">
        <v>37</v>
      </c>
      <c r="C2883" s="130" t="s">
        <v>104</v>
      </c>
      <c r="D2883" s="130">
        <v>19324</v>
      </c>
      <c r="E2883" s="130" t="s">
        <v>224</v>
      </c>
      <c r="F2883" s="130">
        <v>1.6729562893196099</v>
      </c>
      <c r="G2883" s="130" t="s">
        <v>53</v>
      </c>
      <c r="H2883" s="130" t="s">
        <v>53</v>
      </c>
      <c r="I2883" s="130" t="s">
        <v>66</v>
      </c>
      <c r="J2883" s="130" t="s">
        <v>45</v>
      </c>
      <c r="K2883" s="130" t="s">
        <v>44</v>
      </c>
    </row>
    <row r="2884" spans="1:11" x14ac:dyDescent="0.35">
      <c r="A2884" s="130">
        <v>635</v>
      </c>
      <c r="B2884" s="130">
        <v>37</v>
      </c>
      <c r="C2884" s="130" t="s">
        <v>104</v>
      </c>
      <c r="D2884" s="130">
        <v>19394</v>
      </c>
      <c r="E2884" s="130" t="s">
        <v>224</v>
      </c>
      <c r="F2884" s="130">
        <v>1.6729562893196099</v>
      </c>
      <c r="G2884" s="130" t="s">
        <v>53</v>
      </c>
      <c r="H2884" s="130" t="s">
        <v>53</v>
      </c>
      <c r="I2884" s="130" t="s">
        <v>66</v>
      </c>
      <c r="J2884" s="130" t="s">
        <v>45</v>
      </c>
      <c r="K2884" s="130" t="s">
        <v>44</v>
      </c>
    </row>
    <row r="2885" spans="1:11" x14ac:dyDescent="0.35">
      <c r="A2885" s="130">
        <v>640</v>
      </c>
      <c r="B2885" s="130">
        <v>37</v>
      </c>
      <c r="C2885" s="130" t="s">
        <v>104</v>
      </c>
      <c r="D2885" s="130">
        <v>19579</v>
      </c>
      <c r="E2885" s="130" t="s">
        <v>224</v>
      </c>
      <c r="F2885" s="130">
        <v>1.6729562893196099</v>
      </c>
      <c r="G2885" s="130" t="s">
        <v>53</v>
      </c>
      <c r="H2885" s="130" t="s">
        <v>53</v>
      </c>
      <c r="I2885" s="130" t="s">
        <v>66</v>
      </c>
      <c r="J2885" s="130" t="s">
        <v>45</v>
      </c>
      <c r="K2885" s="130" t="s">
        <v>44</v>
      </c>
    </row>
    <row r="2886" spans="1:11" x14ac:dyDescent="0.35">
      <c r="A2886" s="130">
        <v>645</v>
      </c>
      <c r="B2886" s="130">
        <v>37</v>
      </c>
      <c r="C2886" s="130" t="s">
        <v>104</v>
      </c>
      <c r="D2886" s="130">
        <v>19487</v>
      </c>
      <c r="E2886" s="130" t="s">
        <v>224</v>
      </c>
      <c r="F2886" s="130">
        <v>1.6729562893196099</v>
      </c>
      <c r="G2886" s="130" t="s">
        <v>53</v>
      </c>
      <c r="H2886" s="130" t="s">
        <v>53</v>
      </c>
      <c r="I2886" s="130" t="s">
        <v>66</v>
      </c>
      <c r="J2886" s="130" t="s">
        <v>45</v>
      </c>
      <c r="K2886" s="130" t="s">
        <v>44</v>
      </c>
    </row>
    <row r="2887" spans="1:11" x14ac:dyDescent="0.35">
      <c r="A2887" s="130">
        <v>650</v>
      </c>
      <c r="B2887" s="130">
        <v>37</v>
      </c>
      <c r="C2887" s="130" t="s">
        <v>104</v>
      </c>
      <c r="D2887" s="130">
        <v>19365</v>
      </c>
      <c r="E2887" s="130" t="s">
        <v>224</v>
      </c>
      <c r="F2887" s="130">
        <v>1.6729562893196099</v>
      </c>
      <c r="G2887" s="130" t="s">
        <v>53</v>
      </c>
      <c r="H2887" s="130" t="s">
        <v>53</v>
      </c>
      <c r="I2887" s="130" t="s">
        <v>66</v>
      </c>
      <c r="J2887" s="130" t="s">
        <v>45</v>
      </c>
      <c r="K2887" s="130" t="s">
        <v>44</v>
      </c>
    </row>
    <row r="2888" spans="1:11" x14ac:dyDescent="0.35">
      <c r="A2888" s="130">
        <v>655</v>
      </c>
      <c r="B2888" s="130">
        <v>37</v>
      </c>
      <c r="C2888" s="130" t="s">
        <v>104</v>
      </c>
      <c r="D2888" s="130">
        <v>19347</v>
      </c>
      <c r="E2888" s="130" t="s">
        <v>224</v>
      </c>
      <c r="F2888" s="130">
        <v>1.6729562893196099</v>
      </c>
      <c r="G2888" s="130" t="s">
        <v>53</v>
      </c>
      <c r="H2888" s="130" t="s">
        <v>53</v>
      </c>
      <c r="I2888" s="130" t="s">
        <v>66</v>
      </c>
      <c r="J2888" s="130" t="s">
        <v>45</v>
      </c>
      <c r="K2888" s="130" t="s">
        <v>44</v>
      </c>
    </row>
    <row r="2889" spans="1:11" x14ac:dyDescent="0.35">
      <c r="A2889" s="130">
        <v>660</v>
      </c>
      <c r="B2889" s="130">
        <v>37</v>
      </c>
      <c r="C2889" s="130" t="s">
        <v>104</v>
      </c>
      <c r="D2889" s="130">
        <v>19431</v>
      </c>
      <c r="E2889" s="130" t="s">
        <v>224</v>
      </c>
      <c r="F2889" s="130">
        <v>1.6729562893196099</v>
      </c>
      <c r="G2889" s="130" t="s">
        <v>53</v>
      </c>
      <c r="H2889" s="130" t="s">
        <v>53</v>
      </c>
      <c r="I2889" s="130" t="s">
        <v>66</v>
      </c>
      <c r="J2889" s="130" t="s">
        <v>45</v>
      </c>
      <c r="K2889" s="130" t="s">
        <v>44</v>
      </c>
    </row>
    <row r="2890" spans="1:11" x14ac:dyDescent="0.35">
      <c r="A2890" s="130">
        <v>665</v>
      </c>
      <c r="B2890" s="130">
        <v>37</v>
      </c>
      <c r="C2890" s="130" t="s">
        <v>104</v>
      </c>
      <c r="D2890" s="130">
        <v>19615</v>
      </c>
      <c r="E2890" s="130" t="s">
        <v>224</v>
      </c>
      <c r="F2890" s="130">
        <v>1.6729562893196099</v>
      </c>
      <c r="G2890" s="130" t="s">
        <v>53</v>
      </c>
      <c r="H2890" s="130" t="s">
        <v>53</v>
      </c>
      <c r="I2890" s="130" t="s">
        <v>66</v>
      </c>
      <c r="J2890" s="130" t="s">
        <v>45</v>
      </c>
      <c r="K2890" s="130" t="s">
        <v>44</v>
      </c>
    </row>
    <row r="2891" spans="1:11" x14ac:dyDescent="0.35">
      <c r="A2891" s="130">
        <v>670</v>
      </c>
      <c r="B2891" s="130">
        <v>37</v>
      </c>
      <c r="C2891" s="130" t="s">
        <v>104</v>
      </c>
      <c r="D2891" s="130">
        <v>19388</v>
      </c>
      <c r="E2891" s="130" t="s">
        <v>224</v>
      </c>
      <c r="F2891" s="130">
        <v>1.6729562893196099</v>
      </c>
      <c r="G2891" s="130" t="s">
        <v>53</v>
      </c>
      <c r="H2891" s="130" t="s">
        <v>53</v>
      </c>
      <c r="I2891" s="130" t="s">
        <v>66</v>
      </c>
      <c r="J2891" s="130" t="s">
        <v>45</v>
      </c>
      <c r="K2891" s="130" t="s">
        <v>44</v>
      </c>
    </row>
    <row r="2892" spans="1:11" x14ac:dyDescent="0.35">
      <c r="A2892" s="130">
        <v>675</v>
      </c>
      <c r="B2892" s="130">
        <v>37</v>
      </c>
      <c r="C2892" s="130" t="s">
        <v>104</v>
      </c>
      <c r="D2892" s="130">
        <v>19420</v>
      </c>
      <c r="E2892" s="130" t="s">
        <v>224</v>
      </c>
      <c r="F2892" s="130">
        <v>1.6729562893196099</v>
      </c>
      <c r="G2892" s="130" t="s">
        <v>53</v>
      </c>
      <c r="H2892" s="130" t="s">
        <v>53</v>
      </c>
      <c r="I2892" s="130" t="s">
        <v>66</v>
      </c>
      <c r="J2892" s="130" t="s">
        <v>45</v>
      </c>
      <c r="K2892" s="130" t="s">
        <v>44</v>
      </c>
    </row>
    <row r="2893" spans="1:11" x14ac:dyDescent="0.35">
      <c r="A2893" s="130">
        <v>680</v>
      </c>
      <c r="B2893" s="130">
        <v>37</v>
      </c>
      <c r="C2893" s="130" t="s">
        <v>104</v>
      </c>
      <c r="D2893" s="130">
        <v>19485</v>
      </c>
      <c r="E2893" s="130" t="s">
        <v>224</v>
      </c>
      <c r="F2893" s="130">
        <v>1.6729562893196099</v>
      </c>
      <c r="G2893" s="130" t="s">
        <v>53</v>
      </c>
      <c r="H2893" s="130" t="s">
        <v>53</v>
      </c>
      <c r="I2893" s="130" t="s">
        <v>66</v>
      </c>
      <c r="J2893" s="130" t="s">
        <v>45</v>
      </c>
      <c r="K2893" s="130" t="s">
        <v>44</v>
      </c>
    </row>
    <row r="2894" spans="1:11" x14ac:dyDescent="0.35">
      <c r="A2894" s="130">
        <v>685</v>
      </c>
      <c r="B2894" s="130">
        <v>37</v>
      </c>
      <c r="C2894" s="130" t="s">
        <v>104</v>
      </c>
      <c r="D2894" s="130">
        <v>19390</v>
      </c>
      <c r="E2894" s="130" t="s">
        <v>224</v>
      </c>
      <c r="F2894" s="130">
        <v>1.6729562893196099</v>
      </c>
      <c r="G2894" s="130" t="s">
        <v>53</v>
      </c>
      <c r="H2894" s="130" t="s">
        <v>53</v>
      </c>
      <c r="I2894" s="130" t="s">
        <v>66</v>
      </c>
      <c r="J2894" s="130" t="s">
        <v>45</v>
      </c>
      <c r="K2894" s="130" t="s">
        <v>44</v>
      </c>
    </row>
    <row r="2895" spans="1:11" x14ac:dyDescent="0.35">
      <c r="A2895" s="130">
        <v>690</v>
      </c>
      <c r="B2895" s="130">
        <v>37</v>
      </c>
      <c r="C2895" s="130" t="s">
        <v>104</v>
      </c>
      <c r="D2895" s="130">
        <v>19511</v>
      </c>
      <c r="E2895" s="130" t="s">
        <v>224</v>
      </c>
      <c r="F2895" s="130">
        <v>1.6729562893196099</v>
      </c>
      <c r="G2895" s="130" t="s">
        <v>53</v>
      </c>
      <c r="H2895" s="130" t="s">
        <v>53</v>
      </c>
      <c r="I2895" s="130" t="s">
        <v>66</v>
      </c>
      <c r="J2895" s="130" t="s">
        <v>45</v>
      </c>
      <c r="K2895" s="130" t="s">
        <v>44</v>
      </c>
    </row>
    <row r="2896" spans="1:11" x14ac:dyDescent="0.35">
      <c r="A2896" s="130">
        <v>695</v>
      </c>
      <c r="B2896" s="130">
        <v>37</v>
      </c>
      <c r="C2896" s="130" t="s">
        <v>104</v>
      </c>
      <c r="D2896" s="130">
        <v>19575</v>
      </c>
      <c r="E2896" s="130" t="s">
        <v>224</v>
      </c>
      <c r="F2896" s="130">
        <v>1.6729562893196099</v>
      </c>
      <c r="G2896" s="130" t="s">
        <v>53</v>
      </c>
      <c r="H2896" s="130" t="s">
        <v>53</v>
      </c>
      <c r="I2896" s="130" t="s">
        <v>66</v>
      </c>
      <c r="J2896" s="130" t="s">
        <v>45</v>
      </c>
      <c r="K2896" s="130" t="s">
        <v>44</v>
      </c>
    </row>
    <row r="2897" spans="1:11" x14ac:dyDescent="0.35">
      <c r="A2897" s="130">
        <v>700</v>
      </c>
      <c r="B2897" s="130">
        <v>37</v>
      </c>
      <c r="C2897" s="130" t="s">
        <v>104</v>
      </c>
      <c r="D2897" s="130">
        <v>19195</v>
      </c>
      <c r="E2897" s="130" t="s">
        <v>224</v>
      </c>
      <c r="F2897" s="130">
        <v>1.6729562893196099</v>
      </c>
      <c r="G2897" s="130" t="s">
        <v>53</v>
      </c>
      <c r="H2897" s="130" t="s">
        <v>53</v>
      </c>
      <c r="I2897" s="130" t="s">
        <v>66</v>
      </c>
      <c r="J2897" s="130" t="s">
        <v>45</v>
      </c>
      <c r="K2897" s="130" t="s">
        <v>44</v>
      </c>
    </row>
    <row r="2898" spans="1:11" x14ac:dyDescent="0.35">
      <c r="A2898" s="130">
        <v>705</v>
      </c>
      <c r="B2898" s="130">
        <v>37</v>
      </c>
      <c r="C2898" s="130" t="s">
        <v>104</v>
      </c>
      <c r="D2898" s="130">
        <v>19303</v>
      </c>
      <c r="E2898" s="130" t="s">
        <v>224</v>
      </c>
      <c r="F2898" s="130">
        <v>1.6729562893196099</v>
      </c>
      <c r="G2898" s="130" t="s">
        <v>53</v>
      </c>
      <c r="H2898" s="130" t="s">
        <v>53</v>
      </c>
      <c r="I2898" s="130" t="s">
        <v>66</v>
      </c>
      <c r="J2898" s="130" t="s">
        <v>45</v>
      </c>
      <c r="K2898" s="130" t="s">
        <v>44</v>
      </c>
    </row>
    <row r="2899" spans="1:11" x14ac:dyDescent="0.35">
      <c r="A2899" s="130">
        <v>710</v>
      </c>
      <c r="B2899" s="130">
        <v>37</v>
      </c>
      <c r="C2899" s="130" t="s">
        <v>104</v>
      </c>
      <c r="D2899" s="130">
        <v>19520</v>
      </c>
      <c r="E2899" s="130" t="s">
        <v>224</v>
      </c>
      <c r="F2899" s="130">
        <v>1.6729562893196099</v>
      </c>
      <c r="G2899" s="130" t="s">
        <v>53</v>
      </c>
      <c r="H2899" s="130" t="s">
        <v>53</v>
      </c>
      <c r="I2899" s="130" t="s">
        <v>66</v>
      </c>
      <c r="J2899" s="130" t="s">
        <v>45</v>
      </c>
      <c r="K2899" s="130" t="s">
        <v>44</v>
      </c>
    </row>
    <row r="2900" spans="1:11" x14ac:dyDescent="0.35">
      <c r="A2900" s="130">
        <v>715</v>
      </c>
      <c r="B2900" s="130">
        <v>37</v>
      </c>
      <c r="C2900" s="130" t="s">
        <v>104</v>
      </c>
      <c r="D2900" s="130">
        <v>19481</v>
      </c>
      <c r="E2900" s="130" t="s">
        <v>224</v>
      </c>
      <c r="F2900" s="130">
        <v>1.6729562893196099</v>
      </c>
      <c r="G2900" s="130" t="s">
        <v>53</v>
      </c>
      <c r="H2900" s="130" t="s">
        <v>53</v>
      </c>
      <c r="I2900" s="130" t="s">
        <v>66</v>
      </c>
      <c r="J2900" s="130" t="s">
        <v>45</v>
      </c>
      <c r="K2900" s="130" t="s">
        <v>44</v>
      </c>
    </row>
    <row r="2901" spans="1:11" x14ac:dyDescent="0.35">
      <c r="A2901" s="130">
        <v>720</v>
      </c>
      <c r="B2901" s="130">
        <v>37</v>
      </c>
      <c r="C2901" s="130" t="s">
        <v>104</v>
      </c>
      <c r="D2901" s="130">
        <v>19503</v>
      </c>
      <c r="E2901" s="130" t="s">
        <v>224</v>
      </c>
      <c r="F2901" s="130">
        <v>1.6729562893196099</v>
      </c>
      <c r="G2901" s="130" t="s">
        <v>53</v>
      </c>
      <c r="H2901" s="130" t="s">
        <v>53</v>
      </c>
      <c r="I2901" s="130" t="s">
        <v>66</v>
      </c>
      <c r="J2901" s="130" t="s">
        <v>45</v>
      </c>
      <c r="K2901" s="130" t="s">
        <v>44</v>
      </c>
    </row>
    <row r="2902" spans="1:11" x14ac:dyDescent="0.35">
      <c r="A2902" s="130">
        <v>0</v>
      </c>
      <c r="B2902" s="130">
        <v>37</v>
      </c>
      <c r="C2902" s="130" t="s">
        <v>105</v>
      </c>
      <c r="D2902" s="130">
        <v>10</v>
      </c>
      <c r="E2902" s="130" t="s">
        <v>224</v>
      </c>
      <c r="F2902" s="130">
        <v>2.5280228371940798</v>
      </c>
      <c r="G2902" s="130" t="s">
        <v>53</v>
      </c>
      <c r="H2902" s="130" t="s">
        <v>53</v>
      </c>
      <c r="I2902" s="130" t="s">
        <v>66</v>
      </c>
      <c r="J2902" s="130" t="s">
        <v>45</v>
      </c>
      <c r="K2902" s="130" t="s">
        <v>44</v>
      </c>
    </row>
    <row r="2903" spans="1:11" x14ac:dyDescent="0.35">
      <c r="A2903" s="130">
        <v>5</v>
      </c>
      <c r="B2903" s="130">
        <v>37</v>
      </c>
      <c r="C2903" s="130" t="s">
        <v>105</v>
      </c>
      <c r="D2903" s="130">
        <v>128</v>
      </c>
      <c r="E2903" s="130" t="s">
        <v>224</v>
      </c>
      <c r="F2903" s="130">
        <v>2.5280228371940798</v>
      </c>
      <c r="G2903" s="130" t="s">
        <v>53</v>
      </c>
      <c r="H2903" s="130" t="s">
        <v>53</v>
      </c>
      <c r="I2903" s="130" t="s">
        <v>66</v>
      </c>
      <c r="J2903" s="130" t="s">
        <v>45</v>
      </c>
      <c r="K2903" s="130" t="s">
        <v>44</v>
      </c>
    </row>
    <row r="2904" spans="1:11" x14ac:dyDescent="0.35">
      <c r="A2904" s="130">
        <v>10</v>
      </c>
      <c r="B2904" s="130">
        <v>37</v>
      </c>
      <c r="C2904" s="130" t="s">
        <v>105</v>
      </c>
      <c r="D2904" s="130">
        <v>560</v>
      </c>
      <c r="E2904" s="130" t="s">
        <v>224</v>
      </c>
      <c r="F2904" s="130">
        <v>2.5280228371940798</v>
      </c>
      <c r="G2904" s="130" t="s">
        <v>53</v>
      </c>
      <c r="H2904" s="130" t="s">
        <v>53</v>
      </c>
      <c r="I2904" s="130" t="s">
        <v>66</v>
      </c>
      <c r="J2904" s="130" t="s">
        <v>45</v>
      </c>
      <c r="K2904" s="130" t="s">
        <v>44</v>
      </c>
    </row>
    <row r="2905" spans="1:11" x14ac:dyDescent="0.35">
      <c r="A2905" s="130">
        <v>15</v>
      </c>
      <c r="B2905" s="130">
        <v>36.9</v>
      </c>
      <c r="C2905" s="130" t="s">
        <v>105</v>
      </c>
      <c r="D2905" s="130">
        <v>1447</v>
      </c>
      <c r="E2905" s="130" t="s">
        <v>224</v>
      </c>
      <c r="F2905" s="130">
        <v>2.5280228371940798</v>
      </c>
      <c r="G2905" s="130" t="s">
        <v>53</v>
      </c>
      <c r="H2905" s="130" t="s">
        <v>53</v>
      </c>
      <c r="I2905" s="130" t="s">
        <v>66</v>
      </c>
      <c r="J2905" s="130" t="s">
        <v>45</v>
      </c>
      <c r="K2905" s="130" t="s">
        <v>44</v>
      </c>
    </row>
    <row r="2906" spans="1:11" x14ac:dyDescent="0.35">
      <c r="A2906" s="130">
        <v>20</v>
      </c>
      <c r="B2906" s="130">
        <v>37</v>
      </c>
      <c r="C2906" s="130" t="s">
        <v>105</v>
      </c>
      <c r="D2906" s="130">
        <v>2666</v>
      </c>
      <c r="E2906" s="130" t="s">
        <v>224</v>
      </c>
      <c r="F2906" s="130">
        <v>2.5280228371940798</v>
      </c>
      <c r="G2906" s="130" t="s">
        <v>53</v>
      </c>
      <c r="H2906" s="130" t="s">
        <v>53</v>
      </c>
      <c r="I2906" s="130" t="s">
        <v>66</v>
      </c>
      <c r="J2906" s="130" t="s">
        <v>45</v>
      </c>
      <c r="K2906" s="130" t="s">
        <v>44</v>
      </c>
    </row>
    <row r="2907" spans="1:11" x14ac:dyDescent="0.35">
      <c r="A2907" s="130">
        <v>25</v>
      </c>
      <c r="B2907" s="130">
        <v>37</v>
      </c>
      <c r="C2907" s="130" t="s">
        <v>105</v>
      </c>
      <c r="D2907" s="130">
        <v>4042</v>
      </c>
      <c r="E2907" s="130" t="s">
        <v>224</v>
      </c>
      <c r="F2907" s="130">
        <v>2.5280228371940798</v>
      </c>
      <c r="G2907" s="130" t="s">
        <v>53</v>
      </c>
      <c r="H2907" s="130" t="s">
        <v>53</v>
      </c>
      <c r="I2907" s="130" t="s">
        <v>66</v>
      </c>
      <c r="J2907" s="130" t="s">
        <v>45</v>
      </c>
      <c r="K2907" s="130" t="s">
        <v>44</v>
      </c>
    </row>
    <row r="2908" spans="1:11" x14ac:dyDescent="0.35">
      <c r="A2908" s="130">
        <v>30</v>
      </c>
      <c r="B2908" s="130">
        <v>36.9</v>
      </c>
      <c r="C2908" s="130" t="s">
        <v>105</v>
      </c>
      <c r="D2908" s="130">
        <v>5577</v>
      </c>
      <c r="E2908" s="130" t="s">
        <v>224</v>
      </c>
      <c r="F2908" s="130">
        <v>2.5280228371940798</v>
      </c>
      <c r="G2908" s="130" t="s">
        <v>53</v>
      </c>
      <c r="H2908" s="130" t="s">
        <v>53</v>
      </c>
      <c r="I2908" s="130" t="s">
        <v>66</v>
      </c>
      <c r="J2908" s="130" t="s">
        <v>45</v>
      </c>
      <c r="K2908" s="130" t="s">
        <v>44</v>
      </c>
    </row>
    <row r="2909" spans="1:11" x14ac:dyDescent="0.35">
      <c r="A2909" s="130">
        <v>35</v>
      </c>
      <c r="B2909" s="130">
        <v>37</v>
      </c>
      <c r="C2909" s="130" t="s">
        <v>105</v>
      </c>
      <c r="D2909" s="130">
        <v>7041</v>
      </c>
      <c r="E2909" s="130" t="s">
        <v>224</v>
      </c>
      <c r="F2909" s="130">
        <v>2.5280228371940798</v>
      </c>
      <c r="G2909" s="130" t="s">
        <v>53</v>
      </c>
      <c r="H2909" s="130" t="s">
        <v>53</v>
      </c>
      <c r="I2909" s="130" t="s">
        <v>66</v>
      </c>
      <c r="J2909" s="130" t="s">
        <v>45</v>
      </c>
      <c r="K2909" s="130" t="s">
        <v>44</v>
      </c>
    </row>
    <row r="2910" spans="1:11" x14ac:dyDescent="0.35">
      <c r="A2910" s="130">
        <v>40</v>
      </c>
      <c r="B2910" s="130">
        <v>37</v>
      </c>
      <c r="C2910" s="130" t="s">
        <v>105</v>
      </c>
      <c r="D2910" s="130">
        <v>8440</v>
      </c>
      <c r="E2910" s="130" t="s">
        <v>224</v>
      </c>
      <c r="F2910" s="130">
        <v>2.5280228371940798</v>
      </c>
      <c r="G2910" s="130" t="s">
        <v>53</v>
      </c>
      <c r="H2910" s="130" t="s">
        <v>53</v>
      </c>
      <c r="I2910" s="130" t="s">
        <v>66</v>
      </c>
      <c r="J2910" s="130" t="s">
        <v>45</v>
      </c>
      <c r="K2910" s="130" t="s">
        <v>44</v>
      </c>
    </row>
    <row r="2911" spans="1:11" x14ac:dyDescent="0.35">
      <c r="A2911" s="130">
        <v>45</v>
      </c>
      <c r="B2911" s="130">
        <v>37</v>
      </c>
      <c r="C2911" s="130" t="s">
        <v>105</v>
      </c>
      <c r="D2911" s="130">
        <v>9741</v>
      </c>
      <c r="E2911" s="130" t="s">
        <v>224</v>
      </c>
      <c r="F2911" s="130">
        <v>2.5280228371940798</v>
      </c>
      <c r="G2911" s="130" t="s">
        <v>53</v>
      </c>
      <c r="H2911" s="130" t="s">
        <v>53</v>
      </c>
      <c r="I2911" s="130" t="s">
        <v>66</v>
      </c>
      <c r="J2911" s="130" t="s">
        <v>45</v>
      </c>
      <c r="K2911" s="130" t="s">
        <v>44</v>
      </c>
    </row>
    <row r="2912" spans="1:11" x14ac:dyDescent="0.35">
      <c r="A2912" s="130">
        <v>50</v>
      </c>
      <c r="B2912" s="130">
        <v>37</v>
      </c>
      <c r="C2912" s="130" t="s">
        <v>105</v>
      </c>
      <c r="D2912" s="130">
        <v>10976</v>
      </c>
      <c r="E2912" s="130" t="s">
        <v>224</v>
      </c>
      <c r="F2912" s="130">
        <v>2.5280228371940798</v>
      </c>
      <c r="G2912" s="130" t="s">
        <v>53</v>
      </c>
      <c r="H2912" s="130" t="s">
        <v>53</v>
      </c>
      <c r="I2912" s="130" t="s">
        <v>66</v>
      </c>
      <c r="J2912" s="130" t="s">
        <v>45</v>
      </c>
      <c r="K2912" s="130" t="s">
        <v>44</v>
      </c>
    </row>
    <row r="2913" spans="1:11" x14ac:dyDescent="0.35">
      <c r="A2913" s="130">
        <v>55</v>
      </c>
      <c r="B2913" s="130">
        <v>37</v>
      </c>
      <c r="C2913" s="130" t="s">
        <v>105</v>
      </c>
      <c r="D2913" s="130">
        <v>12269</v>
      </c>
      <c r="E2913" s="130" t="s">
        <v>224</v>
      </c>
      <c r="F2913" s="130">
        <v>2.5280228371940798</v>
      </c>
      <c r="G2913" s="130" t="s">
        <v>53</v>
      </c>
      <c r="H2913" s="130" t="s">
        <v>53</v>
      </c>
      <c r="I2913" s="130" t="s">
        <v>66</v>
      </c>
      <c r="J2913" s="130" t="s">
        <v>45</v>
      </c>
      <c r="K2913" s="130" t="s">
        <v>44</v>
      </c>
    </row>
    <row r="2914" spans="1:11" x14ac:dyDescent="0.35">
      <c r="A2914" s="130">
        <v>60</v>
      </c>
      <c r="B2914" s="130">
        <v>37</v>
      </c>
      <c r="C2914" s="130" t="s">
        <v>105</v>
      </c>
      <c r="D2914" s="130">
        <v>13264</v>
      </c>
      <c r="E2914" s="130" t="s">
        <v>224</v>
      </c>
      <c r="F2914" s="130">
        <v>2.5280228371940798</v>
      </c>
      <c r="G2914" s="130" t="s">
        <v>53</v>
      </c>
      <c r="H2914" s="130" t="s">
        <v>53</v>
      </c>
      <c r="I2914" s="130" t="s">
        <v>66</v>
      </c>
      <c r="J2914" s="130" t="s">
        <v>45</v>
      </c>
      <c r="K2914" s="130" t="s">
        <v>44</v>
      </c>
    </row>
    <row r="2915" spans="1:11" x14ac:dyDescent="0.35">
      <c r="A2915" s="130">
        <v>65</v>
      </c>
      <c r="B2915" s="130">
        <v>37</v>
      </c>
      <c r="C2915" s="130" t="s">
        <v>105</v>
      </c>
      <c r="D2915" s="130">
        <v>14086</v>
      </c>
      <c r="E2915" s="130" t="s">
        <v>224</v>
      </c>
      <c r="F2915" s="130">
        <v>2.5280228371940798</v>
      </c>
      <c r="G2915" s="130" t="s">
        <v>53</v>
      </c>
      <c r="H2915" s="130" t="s">
        <v>53</v>
      </c>
      <c r="I2915" s="130" t="s">
        <v>66</v>
      </c>
      <c r="J2915" s="130" t="s">
        <v>45</v>
      </c>
      <c r="K2915" s="130" t="s">
        <v>44</v>
      </c>
    </row>
    <row r="2916" spans="1:11" x14ac:dyDescent="0.35">
      <c r="A2916" s="130">
        <v>70</v>
      </c>
      <c r="B2916" s="130">
        <v>37.1</v>
      </c>
      <c r="C2916" s="130" t="s">
        <v>105</v>
      </c>
      <c r="D2916" s="130">
        <v>14586</v>
      </c>
      <c r="E2916" s="130" t="s">
        <v>224</v>
      </c>
      <c r="F2916" s="130">
        <v>2.5280228371940798</v>
      </c>
      <c r="G2916" s="130" t="s">
        <v>53</v>
      </c>
      <c r="H2916" s="130" t="s">
        <v>53</v>
      </c>
      <c r="I2916" s="130" t="s">
        <v>66</v>
      </c>
      <c r="J2916" s="130" t="s">
        <v>45</v>
      </c>
      <c r="K2916" s="130" t="s">
        <v>44</v>
      </c>
    </row>
    <row r="2917" spans="1:11" x14ac:dyDescent="0.35">
      <c r="A2917" s="130">
        <v>75</v>
      </c>
      <c r="B2917" s="130">
        <v>37</v>
      </c>
      <c r="C2917" s="130" t="s">
        <v>105</v>
      </c>
      <c r="D2917" s="130">
        <v>15454</v>
      </c>
      <c r="E2917" s="130" t="s">
        <v>224</v>
      </c>
      <c r="F2917" s="130">
        <v>2.5280228371940798</v>
      </c>
      <c r="G2917" s="130" t="s">
        <v>53</v>
      </c>
      <c r="H2917" s="130" t="s">
        <v>53</v>
      </c>
      <c r="I2917" s="130" t="s">
        <v>66</v>
      </c>
      <c r="J2917" s="130" t="s">
        <v>45</v>
      </c>
      <c r="K2917" s="130" t="s">
        <v>44</v>
      </c>
    </row>
    <row r="2918" spans="1:11" x14ac:dyDescent="0.35">
      <c r="A2918" s="130">
        <v>80</v>
      </c>
      <c r="B2918" s="130">
        <v>37</v>
      </c>
      <c r="C2918" s="130" t="s">
        <v>105</v>
      </c>
      <c r="D2918" s="130">
        <v>16094</v>
      </c>
      <c r="E2918" s="130" t="s">
        <v>224</v>
      </c>
      <c r="F2918" s="130">
        <v>2.5280228371940798</v>
      </c>
      <c r="G2918" s="130" t="s">
        <v>53</v>
      </c>
      <c r="H2918" s="130" t="s">
        <v>53</v>
      </c>
      <c r="I2918" s="130" t="s">
        <v>66</v>
      </c>
      <c r="J2918" s="130" t="s">
        <v>45</v>
      </c>
      <c r="K2918" s="130" t="s">
        <v>44</v>
      </c>
    </row>
    <row r="2919" spans="1:11" x14ac:dyDescent="0.35">
      <c r="A2919" s="130">
        <v>85</v>
      </c>
      <c r="B2919" s="130">
        <v>37</v>
      </c>
      <c r="C2919" s="130" t="s">
        <v>105</v>
      </c>
      <c r="D2919" s="130">
        <v>16505</v>
      </c>
      <c r="E2919" s="130" t="s">
        <v>224</v>
      </c>
      <c r="F2919" s="130">
        <v>2.5280228371940798</v>
      </c>
      <c r="G2919" s="130" t="s">
        <v>53</v>
      </c>
      <c r="H2919" s="130" t="s">
        <v>53</v>
      </c>
      <c r="I2919" s="130" t="s">
        <v>66</v>
      </c>
      <c r="J2919" s="130" t="s">
        <v>45</v>
      </c>
      <c r="K2919" s="130" t="s">
        <v>44</v>
      </c>
    </row>
    <row r="2920" spans="1:11" x14ac:dyDescent="0.35">
      <c r="A2920" s="130">
        <v>90</v>
      </c>
      <c r="B2920" s="130">
        <v>37</v>
      </c>
      <c r="C2920" s="130" t="s">
        <v>105</v>
      </c>
      <c r="D2920" s="130">
        <v>16765</v>
      </c>
      <c r="E2920" s="130" t="s">
        <v>224</v>
      </c>
      <c r="F2920" s="130">
        <v>2.5280228371940798</v>
      </c>
      <c r="G2920" s="130" t="s">
        <v>53</v>
      </c>
      <c r="H2920" s="130" t="s">
        <v>53</v>
      </c>
      <c r="I2920" s="130" t="s">
        <v>66</v>
      </c>
      <c r="J2920" s="130" t="s">
        <v>45</v>
      </c>
      <c r="K2920" s="130" t="s">
        <v>44</v>
      </c>
    </row>
    <row r="2921" spans="1:11" x14ac:dyDescent="0.35">
      <c r="A2921" s="130">
        <v>95</v>
      </c>
      <c r="B2921" s="130">
        <v>37</v>
      </c>
      <c r="C2921" s="130" t="s">
        <v>105</v>
      </c>
      <c r="D2921" s="130">
        <v>17068</v>
      </c>
      <c r="E2921" s="130" t="s">
        <v>224</v>
      </c>
      <c r="F2921" s="130">
        <v>2.5280228371940798</v>
      </c>
      <c r="G2921" s="130" t="s">
        <v>53</v>
      </c>
      <c r="H2921" s="130" t="s">
        <v>53</v>
      </c>
      <c r="I2921" s="130" t="s">
        <v>66</v>
      </c>
      <c r="J2921" s="130" t="s">
        <v>45</v>
      </c>
      <c r="K2921" s="130" t="s">
        <v>44</v>
      </c>
    </row>
    <row r="2922" spans="1:11" x14ac:dyDescent="0.35">
      <c r="A2922" s="130">
        <v>100</v>
      </c>
      <c r="B2922" s="130">
        <v>37</v>
      </c>
      <c r="C2922" s="130" t="s">
        <v>105</v>
      </c>
      <c r="D2922" s="130">
        <v>17495</v>
      </c>
      <c r="E2922" s="130" t="s">
        <v>224</v>
      </c>
      <c r="F2922" s="130">
        <v>2.5280228371940798</v>
      </c>
      <c r="G2922" s="130" t="s">
        <v>53</v>
      </c>
      <c r="H2922" s="130" t="s">
        <v>53</v>
      </c>
      <c r="I2922" s="130" t="s">
        <v>66</v>
      </c>
      <c r="J2922" s="130" t="s">
        <v>45</v>
      </c>
      <c r="K2922" s="130" t="s">
        <v>44</v>
      </c>
    </row>
    <row r="2923" spans="1:11" x14ac:dyDescent="0.35">
      <c r="A2923" s="130">
        <v>105</v>
      </c>
      <c r="B2923" s="130">
        <v>37</v>
      </c>
      <c r="C2923" s="130" t="s">
        <v>105</v>
      </c>
      <c r="D2923" s="130">
        <v>17724</v>
      </c>
      <c r="E2923" s="130" t="s">
        <v>224</v>
      </c>
      <c r="F2923" s="130">
        <v>2.5280228371940798</v>
      </c>
      <c r="G2923" s="130" t="s">
        <v>53</v>
      </c>
      <c r="H2923" s="130" t="s">
        <v>53</v>
      </c>
      <c r="I2923" s="130" t="s">
        <v>66</v>
      </c>
      <c r="J2923" s="130" t="s">
        <v>45</v>
      </c>
      <c r="K2923" s="130" t="s">
        <v>44</v>
      </c>
    </row>
    <row r="2924" spans="1:11" x14ac:dyDescent="0.35">
      <c r="A2924" s="130">
        <v>110</v>
      </c>
      <c r="B2924" s="130">
        <v>37</v>
      </c>
      <c r="C2924" s="130" t="s">
        <v>105</v>
      </c>
      <c r="D2924" s="130">
        <v>17873</v>
      </c>
      <c r="E2924" s="130" t="s">
        <v>224</v>
      </c>
      <c r="F2924" s="130">
        <v>2.5280228371940798</v>
      </c>
      <c r="G2924" s="130" t="s">
        <v>53</v>
      </c>
      <c r="H2924" s="130" t="s">
        <v>53</v>
      </c>
      <c r="I2924" s="130" t="s">
        <v>66</v>
      </c>
      <c r="J2924" s="130" t="s">
        <v>45</v>
      </c>
      <c r="K2924" s="130" t="s">
        <v>44</v>
      </c>
    </row>
    <row r="2925" spans="1:11" x14ac:dyDescent="0.35">
      <c r="A2925" s="130">
        <v>115</v>
      </c>
      <c r="B2925" s="130">
        <v>37</v>
      </c>
      <c r="C2925" s="130" t="s">
        <v>105</v>
      </c>
      <c r="D2925" s="130">
        <v>18249</v>
      </c>
      <c r="E2925" s="130" t="s">
        <v>224</v>
      </c>
      <c r="F2925" s="130">
        <v>2.5280228371940798</v>
      </c>
      <c r="G2925" s="130" t="s">
        <v>53</v>
      </c>
      <c r="H2925" s="130" t="s">
        <v>53</v>
      </c>
      <c r="I2925" s="130" t="s">
        <v>66</v>
      </c>
      <c r="J2925" s="130" t="s">
        <v>45</v>
      </c>
      <c r="K2925" s="130" t="s">
        <v>44</v>
      </c>
    </row>
    <row r="2926" spans="1:11" x14ac:dyDescent="0.35">
      <c r="A2926" s="130">
        <v>120</v>
      </c>
      <c r="B2926" s="130">
        <v>36.9</v>
      </c>
      <c r="C2926" s="130" t="s">
        <v>105</v>
      </c>
      <c r="D2926" s="130">
        <v>18406</v>
      </c>
      <c r="E2926" s="130" t="s">
        <v>224</v>
      </c>
      <c r="F2926" s="130">
        <v>2.5280228371940798</v>
      </c>
      <c r="G2926" s="130" t="s">
        <v>53</v>
      </c>
      <c r="H2926" s="130" t="s">
        <v>53</v>
      </c>
      <c r="I2926" s="130" t="s">
        <v>66</v>
      </c>
      <c r="J2926" s="130" t="s">
        <v>45</v>
      </c>
      <c r="K2926" s="130" t="s">
        <v>44</v>
      </c>
    </row>
    <row r="2927" spans="1:11" x14ac:dyDescent="0.35">
      <c r="A2927" s="130">
        <v>125</v>
      </c>
      <c r="B2927" s="130">
        <v>37</v>
      </c>
      <c r="C2927" s="130" t="s">
        <v>105</v>
      </c>
      <c r="D2927" s="130">
        <v>18326</v>
      </c>
      <c r="E2927" s="130" t="s">
        <v>224</v>
      </c>
      <c r="F2927" s="130">
        <v>2.5280228371940798</v>
      </c>
      <c r="G2927" s="130" t="s">
        <v>53</v>
      </c>
      <c r="H2927" s="130" t="s">
        <v>53</v>
      </c>
      <c r="I2927" s="130" t="s">
        <v>66</v>
      </c>
      <c r="J2927" s="130" t="s">
        <v>45</v>
      </c>
      <c r="K2927" s="130" t="s">
        <v>44</v>
      </c>
    </row>
    <row r="2928" spans="1:11" x14ac:dyDescent="0.35">
      <c r="A2928" s="130">
        <v>130</v>
      </c>
      <c r="B2928" s="130">
        <v>37</v>
      </c>
      <c r="C2928" s="130" t="s">
        <v>105</v>
      </c>
      <c r="D2928" s="130">
        <v>18455</v>
      </c>
      <c r="E2928" s="130" t="s">
        <v>224</v>
      </c>
      <c r="F2928" s="130">
        <v>2.5280228371940798</v>
      </c>
      <c r="G2928" s="130" t="s">
        <v>53</v>
      </c>
      <c r="H2928" s="130" t="s">
        <v>53</v>
      </c>
      <c r="I2928" s="130" t="s">
        <v>66</v>
      </c>
      <c r="J2928" s="130" t="s">
        <v>45</v>
      </c>
      <c r="K2928" s="130" t="s">
        <v>44</v>
      </c>
    </row>
    <row r="2929" spans="1:11" x14ac:dyDescent="0.35">
      <c r="A2929" s="130">
        <v>135</v>
      </c>
      <c r="B2929" s="130">
        <v>37</v>
      </c>
      <c r="C2929" s="130" t="s">
        <v>105</v>
      </c>
      <c r="D2929" s="130">
        <v>18619</v>
      </c>
      <c r="E2929" s="130" t="s">
        <v>224</v>
      </c>
      <c r="F2929" s="130">
        <v>2.5280228371940798</v>
      </c>
      <c r="G2929" s="130" t="s">
        <v>53</v>
      </c>
      <c r="H2929" s="130" t="s">
        <v>53</v>
      </c>
      <c r="I2929" s="130" t="s">
        <v>66</v>
      </c>
      <c r="J2929" s="130" t="s">
        <v>45</v>
      </c>
      <c r="K2929" s="130" t="s">
        <v>44</v>
      </c>
    </row>
    <row r="2930" spans="1:11" x14ac:dyDescent="0.35">
      <c r="A2930" s="130">
        <v>140</v>
      </c>
      <c r="B2930" s="130">
        <v>37</v>
      </c>
      <c r="C2930" s="130" t="s">
        <v>105</v>
      </c>
      <c r="D2930" s="130">
        <v>18813</v>
      </c>
      <c r="E2930" s="130" t="s">
        <v>224</v>
      </c>
      <c r="F2930" s="130">
        <v>2.5280228371940798</v>
      </c>
      <c r="G2930" s="130" t="s">
        <v>53</v>
      </c>
      <c r="H2930" s="130" t="s">
        <v>53</v>
      </c>
      <c r="I2930" s="130" t="s">
        <v>66</v>
      </c>
      <c r="J2930" s="130" t="s">
        <v>45</v>
      </c>
      <c r="K2930" s="130" t="s">
        <v>44</v>
      </c>
    </row>
    <row r="2931" spans="1:11" x14ac:dyDescent="0.35">
      <c r="A2931" s="130">
        <v>145</v>
      </c>
      <c r="B2931" s="130">
        <v>37</v>
      </c>
      <c r="C2931" s="130" t="s">
        <v>105</v>
      </c>
      <c r="D2931" s="130">
        <v>18960</v>
      </c>
      <c r="E2931" s="130" t="s">
        <v>224</v>
      </c>
      <c r="F2931" s="130">
        <v>2.5280228371940798</v>
      </c>
      <c r="G2931" s="130" t="s">
        <v>53</v>
      </c>
      <c r="H2931" s="130" t="s">
        <v>53</v>
      </c>
      <c r="I2931" s="130" t="s">
        <v>66</v>
      </c>
      <c r="J2931" s="130" t="s">
        <v>45</v>
      </c>
      <c r="K2931" s="130" t="s">
        <v>44</v>
      </c>
    </row>
    <row r="2932" spans="1:11" x14ac:dyDescent="0.35">
      <c r="A2932" s="130">
        <v>150</v>
      </c>
      <c r="B2932" s="130">
        <v>37</v>
      </c>
      <c r="C2932" s="130" t="s">
        <v>105</v>
      </c>
      <c r="D2932" s="130">
        <v>19170</v>
      </c>
      <c r="E2932" s="130" t="s">
        <v>224</v>
      </c>
      <c r="F2932" s="130">
        <v>2.5280228371940798</v>
      </c>
      <c r="G2932" s="130" t="s">
        <v>53</v>
      </c>
      <c r="H2932" s="130" t="s">
        <v>53</v>
      </c>
      <c r="I2932" s="130" t="s">
        <v>66</v>
      </c>
      <c r="J2932" s="130" t="s">
        <v>45</v>
      </c>
      <c r="K2932" s="130" t="s">
        <v>44</v>
      </c>
    </row>
    <row r="2933" spans="1:11" x14ac:dyDescent="0.35">
      <c r="A2933" s="130">
        <v>155</v>
      </c>
      <c r="B2933" s="130">
        <v>37</v>
      </c>
      <c r="C2933" s="130" t="s">
        <v>105</v>
      </c>
      <c r="D2933" s="130">
        <v>18973</v>
      </c>
      <c r="E2933" s="130" t="s">
        <v>224</v>
      </c>
      <c r="F2933" s="130">
        <v>2.5280228371940798</v>
      </c>
      <c r="G2933" s="130" t="s">
        <v>53</v>
      </c>
      <c r="H2933" s="130" t="s">
        <v>53</v>
      </c>
      <c r="I2933" s="130" t="s">
        <v>66</v>
      </c>
      <c r="J2933" s="130" t="s">
        <v>45</v>
      </c>
      <c r="K2933" s="130" t="s">
        <v>44</v>
      </c>
    </row>
    <row r="2934" spans="1:11" x14ac:dyDescent="0.35">
      <c r="A2934" s="130">
        <v>160</v>
      </c>
      <c r="B2934" s="130">
        <v>37</v>
      </c>
      <c r="C2934" s="130" t="s">
        <v>105</v>
      </c>
      <c r="D2934" s="130">
        <v>19170</v>
      </c>
      <c r="E2934" s="130" t="s">
        <v>224</v>
      </c>
      <c r="F2934" s="130">
        <v>2.5280228371940798</v>
      </c>
      <c r="G2934" s="130" t="s">
        <v>53</v>
      </c>
      <c r="H2934" s="130" t="s">
        <v>53</v>
      </c>
      <c r="I2934" s="130" t="s">
        <v>66</v>
      </c>
      <c r="J2934" s="130" t="s">
        <v>45</v>
      </c>
      <c r="K2934" s="130" t="s">
        <v>44</v>
      </c>
    </row>
    <row r="2935" spans="1:11" x14ac:dyDescent="0.35">
      <c r="A2935" s="130">
        <v>165</v>
      </c>
      <c r="B2935" s="130">
        <v>37</v>
      </c>
      <c r="C2935" s="130" t="s">
        <v>105</v>
      </c>
      <c r="D2935" s="130">
        <v>19197</v>
      </c>
      <c r="E2935" s="130" t="s">
        <v>224</v>
      </c>
      <c r="F2935" s="130">
        <v>2.5280228371940798</v>
      </c>
      <c r="G2935" s="130" t="s">
        <v>53</v>
      </c>
      <c r="H2935" s="130" t="s">
        <v>53</v>
      </c>
      <c r="I2935" s="130" t="s">
        <v>66</v>
      </c>
      <c r="J2935" s="130" t="s">
        <v>45</v>
      </c>
      <c r="K2935" s="130" t="s">
        <v>44</v>
      </c>
    </row>
    <row r="2936" spans="1:11" x14ac:dyDescent="0.35">
      <c r="A2936" s="130">
        <v>170</v>
      </c>
      <c r="B2936" s="130">
        <v>37</v>
      </c>
      <c r="C2936" s="130" t="s">
        <v>105</v>
      </c>
      <c r="D2936" s="130">
        <v>19178</v>
      </c>
      <c r="E2936" s="130" t="s">
        <v>224</v>
      </c>
      <c r="F2936" s="130">
        <v>2.5280228371940798</v>
      </c>
      <c r="G2936" s="130" t="s">
        <v>53</v>
      </c>
      <c r="H2936" s="130" t="s">
        <v>53</v>
      </c>
      <c r="I2936" s="130" t="s">
        <v>66</v>
      </c>
      <c r="J2936" s="130" t="s">
        <v>45</v>
      </c>
      <c r="K2936" s="130" t="s">
        <v>44</v>
      </c>
    </row>
    <row r="2937" spans="1:11" x14ac:dyDescent="0.35">
      <c r="A2937" s="130">
        <v>175</v>
      </c>
      <c r="B2937" s="130">
        <v>37</v>
      </c>
      <c r="C2937" s="130" t="s">
        <v>105</v>
      </c>
      <c r="D2937" s="130">
        <v>19139</v>
      </c>
      <c r="E2937" s="130" t="s">
        <v>224</v>
      </c>
      <c r="F2937" s="130">
        <v>2.5280228371940798</v>
      </c>
      <c r="G2937" s="130" t="s">
        <v>53</v>
      </c>
      <c r="H2937" s="130" t="s">
        <v>53</v>
      </c>
      <c r="I2937" s="130" t="s">
        <v>66</v>
      </c>
      <c r="J2937" s="130" t="s">
        <v>45</v>
      </c>
      <c r="K2937" s="130" t="s">
        <v>44</v>
      </c>
    </row>
    <row r="2938" spans="1:11" x14ac:dyDescent="0.35">
      <c r="A2938" s="130">
        <v>180</v>
      </c>
      <c r="B2938" s="130">
        <v>37</v>
      </c>
      <c r="C2938" s="130" t="s">
        <v>105</v>
      </c>
      <c r="D2938" s="130">
        <v>19113</v>
      </c>
      <c r="E2938" s="130" t="s">
        <v>224</v>
      </c>
      <c r="F2938" s="130">
        <v>2.5280228371940798</v>
      </c>
      <c r="G2938" s="130" t="s">
        <v>53</v>
      </c>
      <c r="H2938" s="130" t="s">
        <v>53</v>
      </c>
      <c r="I2938" s="130" t="s">
        <v>66</v>
      </c>
      <c r="J2938" s="130" t="s">
        <v>45</v>
      </c>
      <c r="K2938" s="130" t="s">
        <v>44</v>
      </c>
    </row>
    <row r="2939" spans="1:11" x14ac:dyDescent="0.35">
      <c r="A2939" s="130">
        <v>185</v>
      </c>
      <c r="B2939" s="130">
        <v>37</v>
      </c>
      <c r="C2939" s="130" t="s">
        <v>105</v>
      </c>
      <c r="D2939" s="130">
        <v>19042</v>
      </c>
      <c r="E2939" s="130" t="s">
        <v>224</v>
      </c>
      <c r="F2939" s="130">
        <v>2.5280228371940798</v>
      </c>
      <c r="G2939" s="130" t="s">
        <v>53</v>
      </c>
      <c r="H2939" s="130" t="s">
        <v>53</v>
      </c>
      <c r="I2939" s="130" t="s">
        <v>66</v>
      </c>
      <c r="J2939" s="130" t="s">
        <v>45</v>
      </c>
      <c r="K2939" s="130" t="s">
        <v>44</v>
      </c>
    </row>
    <row r="2940" spans="1:11" x14ac:dyDescent="0.35">
      <c r="A2940" s="130">
        <v>190</v>
      </c>
      <c r="B2940" s="130">
        <v>37</v>
      </c>
      <c r="C2940" s="130" t="s">
        <v>105</v>
      </c>
      <c r="D2940" s="130">
        <v>19198</v>
      </c>
      <c r="E2940" s="130" t="s">
        <v>224</v>
      </c>
      <c r="F2940" s="130">
        <v>2.5280228371940798</v>
      </c>
      <c r="G2940" s="130" t="s">
        <v>53</v>
      </c>
      <c r="H2940" s="130" t="s">
        <v>53</v>
      </c>
      <c r="I2940" s="130" t="s">
        <v>66</v>
      </c>
      <c r="J2940" s="130" t="s">
        <v>45</v>
      </c>
      <c r="K2940" s="130" t="s">
        <v>44</v>
      </c>
    </row>
    <row r="2941" spans="1:11" x14ac:dyDescent="0.35">
      <c r="A2941" s="130">
        <v>195</v>
      </c>
      <c r="B2941" s="130">
        <v>37</v>
      </c>
      <c r="C2941" s="130" t="s">
        <v>105</v>
      </c>
      <c r="D2941" s="130">
        <v>19271</v>
      </c>
      <c r="E2941" s="130" t="s">
        <v>224</v>
      </c>
      <c r="F2941" s="130">
        <v>2.5280228371940798</v>
      </c>
      <c r="G2941" s="130" t="s">
        <v>53</v>
      </c>
      <c r="H2941" s="130" t="s">
        <v>53</v>
      </c>
      <c r="I2941" s="130" t="s">
        <v>66</v>
      </c>
      <c r="J2941" s="130" t="s">
        <v>45</v>
      </c>
      <c r="K2941" s="130" t="s">
        <v>44</v>
      </c>
    </row>
    <row r="2942" spans="1:11" x14ac:dyDescent="0.35">
      <c r="A2942" s="130">
        <v>200</v>
      </c>
      <c r="B2942" s="130">
        <v>37</v>
      </c>
      <c r="C2942" s="130" t="s">
        <v>105</v>
      </c>
      <c r="D2942" s="130">
        <v>19091</v>
      </c>
      <c r="E2942" s="130" t="s">
        <v>224</v>
      </c>
      <c r="F2942" s="130">
        <v>2.5280228371940798</v>
      </c>
      <c r="G2942" s="130" t="s">
        <v>53</v>
      </c>
      <c r="H2942" s="130" t="s">
        <v>53</v>
      </c>
      <c r="I2942" s="130" t="s">
        <v>66</v>
      </c>
      <c r="J2942" s="130" t="s">
        <v>45</v>
      </c>
      <c r="K2942" s="130" t="s">
        <v>44</v>
      </c>
    </row>
    <row r="2943" spans="1:11" x14ac:dyDescent="0.35">
      <c r="A2943" s="130">
        <v>205</v>
      </c>
      <c r="B2943" s="130">
        <v>37</v>
      </c>
      <c r="C2943" s="130" t="s">
        <v>105</v>
      </c>
      <c r="D2943" s="130">
        <v>19244</v>
      </c>
      <c r="E2943" s="130" t="s">
        <v>224</v>
      </c>
      <c r="F2943" s="130">
        <v>2.5280228371940798</v>
      </c>
      <c r="G2943" s="130" t="s">
        <v>53</v>
      </c>
      <c r="H2943" s="130" t="s">
        <v>53</v>
      </c>
      <c r="I2943" s="130" t="s">
        <v>66</v>
      </c>
      <c r="J2943" s="130" t="s">
        <v>45</v>
      </c>
      <c r="K2943" s="130" t="s">
        <v>44</v>
      </c>
    </row>
    <row r="2944" spans="1:11" x14ac:dyDescent="0.35">
      <c r="A2944" s="130">
        <v>210</v>
      </c>
      <c r="B2944" s="130">
        <v>37</v>
      </c>
      <c r="C2944" s="130" t="s">
        <v>105</v>
      </c>
      <c r="D2944" s="130">
        <v>19316</v>
      </c>
      <c r="E2944" s="130" t="s">
        <v>224</v>
      </c>
      <c r="F2944" s="130">
        <v>2.5280228371940798</v>
      </c>
      <c r="G2944" s="130" t="s">
        <v>53</v>
      </c>
      <c r="H2944" s="130" t="s">
        <v>53</v>
      </c>
      <c r="I2944" s="130" t="s">
        <v>66</v>
      </c>
      <c r="J2944" s="130" t="s">
        <v>45</v>
      </c>
      <c r="K2944" s="130" t="s">
        <v>44</v>
      </c>
    </row>
    <row r="2945" spans="1:11" x14ac:dyDescent="0.35">
      <c r="A2945" s="130">
        <v>215</v>
      </c>
      <c r="B2945" s="130">
        <v>37</v>
      </c>
      <c r="C2945" s="130" t="s">
        <v>105</v>
      </c>
      <c r="D2945" s="130">
        <v>19116</v>
      </c>
      <c r="E2945" s="130" t="s">
        <v>224</v>
      </c>
      <c r="F2945" s="130">
        <v>2.5280228371940798</v>
      </c>
      <c r="G2945" s="130" t="s">
        <v>53</v>
      </c>
      <c r="H2945" s="130" t="s">
        <v>53</v>
      </c>
      <c r="I2945" s="130" t="s">
        <v>66</v>
      </c>
      <c r="J2945" s="130" t="s">
        <v>45</v>
      </c>
      <c r="K2945" s="130" t="s">
        <v>44</v>
      </c>
    </row>
    <row r="2946" spans="1:11" x14ac:dyDescent="0.35">
      <c r="A2946" s="130">
        <v>220</v>
      </c>
      <c r="B2946" s="130">
        <v>37</v>
      </c>
      <c r="C2946" s="130" t="s">
        <v>105</v>
      </c>
      <c r="D2946" s="130">
        <v>19033</v>
      </c>
      <c r="E2946" s="130" t="s">
        <v>224</v>
      </c>
      <c r="F2946" s="130">
        <v>2.5280228371940798</v>
      </c>
      <c r="G2946" s="130" t="s">
        <v>53</v>
      </c>
      <c r="H2946" s="130" t="s">
        <v>53</v>
      </c>
      <c r="I2946" s="130" t="s">
        <v>66</v>
      </c>
      <c r="J2946" s="130" t="s">
        <v>45</v>
      </c>
      <c r="K2946" s="130" t="s">
        <v>44</v>
      </c>
    </row>
    <row r="2947" spans="1:11" x14ac:dyDescent="0.35">
      <c r="A2947" s="130">
        <v>225</v>
      </c>
      <c r="B2947" s="130">
        <v>37</v>
      </c>
      <c r="C2947" s="130" t="s">
        <v>105</v>
      </c>
      <c r="D2947" s="130">
        <v>18997</v>
      </c>
      <c r="E2947" s="130" t="s">
        <v>224</v>
      </c>
      <c r="F2947" s="130">
        <v>2.5280228371940798</v>
      </c>
      <c r="G2947" s="130" t="s">
        <v>53</v>
      </c>
      <c r="H2947" s="130" t="s">
        <v>53</v>
      </c>
      <c r="I2947" s="130" t="s">
        <v>66</v>
      </c>
      <c r="J2947" s="130" t="s">
        <v>45</v>
      </c>
      <c r="K2947" s="130" t="s">
        <v>44</v>
      </c>
    </row>
    <row r="2948" spans="1:11" x14ac:dyDescent="0.35">
      <c r="A2948" s="130">
        <v>230</v>
      </c>
      <c r="B2948" s="130">
        <v>37</v>
      </c>
      <c r="C2948" s="130" t="s">
        <v>105</v>
      </c>
      <c r="D2948" s="130">
        <v>19365</v>
      </c>
      <c r="E2948" s="130" t="s">
        <v>224</v>
      </c>
      <c r="F2948" s="130">
        <v>2.5280228371940798</v>
      </c>
      <c r="G2948" s="130" t="s">
        <v>53</v>
      </c>
      <c r="H2948" s="130" t="s">
        <v>53</v>
      </c>
      <c r="I2948" s="130" t="s">
        <v>66</v>
      </c>
      <c r="J2948" s="130" t="s">
        <v>45</v>
      </c>
      <c r="K2948" s="130" t="s">
        <v>44</v>
      </c>
    </row>
    <row r="2949" spans="1:11" x14ac:dyDescent="0.35">
      <c r="A2949" s="130">
        <v>235</v>
      </c>
      <c r="B2949" s="130">
        <v>37</v>
      </c>
      <c r="C2949" s="130" t="s">
        <v>105</v>
      </c>
      <c r="D2949" s="130">
        <v>19164</v>
      </c>
      <c r="E2949" s="130" t="s">
        <v>224</v>
      </c>
      <c r="F2949" s="130">
        <v>2.5280228371940798</v>
      </c>
      <c r="G2949" s="130" t="s">
        <v>53</v>
      </c>
      <c r="H2949" s="130" t="s">
        <v>53</v>
      </c>
      <c r="I2949" s="130" t="s">
        <v>66</v>
      </c>
      <c r="J2949" s="130" t="s">
        <v>45</v>
      </c>
      <c r="K2949" s="130" t="s">
        <v>44</v>
      </c>
    </row>
    <row r="2950" spans="1:11" x14ac:dyDescent="0.35">
      <c r="A2950" s="130">
        <v>240</v>
      </c>
      <c r="B2950" s="130">
        <v>37</v>
      </c>
      <c r="C2950" s="130" t="s">
        <v>105</v>
      </c>
      <c r="D2950" s="130">
        <v>19221</v>
      </c>
      <c r="E2950" s="130" t="s">
        <v>224</v>
      </c>
      <c r="F2950" s="130">
        <v>2.5280228371940798</v>
      </c>
      <c r="G2950" s="130" t="s">
        <v>53</v>
      </c>
      <c r="H2950" s="130" t="s">
        <v>53</v>
      </c>
      <c r="I2950" s="130" t="s">
        <v>66</v>
      </c>
      <c r="J2950" s="130" t="s">
        <v>45</v>
      </c>
      <c r="K2950" s="130" t="s">
        <v>44</v>
      </c>
    </row>
    <row r="2951" spans="1:11" x14ac:dyDescent="0.35">
      <c r="A2951" s="130">
        <v>245</v>
      </c>
      <c r="B2951" s="130">
        <v>37</v>
      </c>
      <c r="C2951" s="130" t="s">
        <v>105</v>
      </c>
      <c r="D2951" s="130">
        <v>18814</v>
      </c>
      <c r="E2951" s="130" t="s">
        <v>224</v>
      </c>
      <c r="F2951" s="130">
        <v>2.5280228371940798</v>
      </c>
      <c r="G2951" s="130" t="s">
        <v>53</v>
      </c>
      <c r="H2951" s="130" t="s">
        <v>53</v>
      </c>
      <c r="I2951" s="130" t="s">
        <v>66</v>
      </c>
      <c r="J2951" s="130" t="s">
        <v>45</v>
      </c>
      <c r="K2951" s="130" t="s">
        <v>44</v>
      </c>
    </row>
    <row r="2952" spans="1:11" x14ac:dyDescent="0.35">
      <c r="A2952" s="130">
        <v>250</v>
      </c>
      <c r="B2952" s="130">
        <v>37</v>
      </c>
      <c r="C2952" s="130" t="s">
        <v>105</v>
      </c>
      <c r="D2952" s="130">
        <v>19298</v>
      </c>
      <c r="E2952" s="130" t="s">
        <v>224</v>
      </c>
      <c r="F2952" s="130">
        <v>2.5280228371940798</v>
      </c>
      <c r="G2952" s="130" t="s">
        <v>53</v>
      </c>
      <c r="H2952" s="130" t="s">
        <v>53</v>
      </c>
      <c r="I2952" s="130" t="s">
        <v>66</v>
      </c>
      <c r="J2952" s="130" t="s">
        <v>45</v>
      </c>
      <c r="K2952" s="130" t="s">
        <v>44</v>
      </c>
    </row>
    <row r="2953" spans="1:11" x14ac:dyDescent="0.35">
      <c r="A2953" s="130">
        <v>255</v>
      </c>
      <c r="B2953" s="130">
        <v>37</v>
      </c>
      <c r="C2953" s="130" t="s">
        <v>105</v>
      </c>
      <c r="D2953" s="130">
        <v>19080</v>
      </c>
      <c r="E2953" s="130" t="s">
        <v>224</v>
      </c>
      <c r="F2953" s="130">
        <v>2.5280228371940798</v>
      </c>
      <c r="G2953" s="130" t="s">
        <v>53</v>
      </c>
      <c r="H2953" s="130" t="s">
        <v>53</v>
      </c>
      <c r="I2953" s="130" t="s">
        <v>66</v>
      </c>
      <c r="J2953" s="130" t="s">
        <v>45</v>
      </c>
      <c r="K2953" s="130" t="s">
        <v>44</v>
      </c>
    </row>
    <row r="2954" spans="1:11" x14ac:dyDescent="0.35">
      <c r="A2954" s="130">
        <v>260</v>
      </c>
      <c r="B2954" s="130">
        <v>37</v>
      </c>
      <c r="C2954" s="130" t="s">
        <v>105</v>
      </c>
      <c r="D2954" s="130">
        <v>19099</v>
      </c>
      <c r="E2954" s="130" t="s">
        <v>224</v>
      </c>
      <c r="F2954" s="130">
        <v>2.5280228371940798</v>
      </c>
      <c r="G2954" s="130" t="s">
        <v>53</v>
      </c>
      <c r="H2954" s="130" t="s">
        <v>53</v>
      </c>
      <c r="I2954" s="130" t="s">
        <v>66</v>
      </c>
      <c r="J2954" s="130" t="s">
        <v>45</v>
      </c>
      <c r="K2954" s="130" t="s">
        <v>44</v>
      </c>
    </row>
    <row r="2955" spans="1:11" x14ac:dyDescent="0.35">
      <c r="A2955" s="130">
        <v>265</v>
      </c>
      <c r="B2955" s="130">
        <v>37</v>
      </c>
      <c r="C2955" s="130" t="s">
        <v>105</v>
      </c>
      <c r="D2955" s="130">
        <v>18968</v>
      </c>
      <c r="E2955" s="130" t="s">
        <v>224</v>
      </c>
      <c r="F2955" s="130">
        <v>2.5280228371940798</v>
      </c>
      <c r="G2955" s="130" t="s">
        <v>53</v>
      </c>
      <c r="H2955" s="130" t="s">
        <v>53</v>
      </c>
      <c r="I2955" s="130" t="s">
        <v>66</v>
      </c>
      <c r="J2955" s="130" t="s">
        <v>45</v>
      </c>
      <c r="K2955" s="130" t="s">
        <v>44</v>
      </c>
    </row>
    <row r="2956" spans="1:11" x14ac:dyDescent="0.35">
      <c r="A2956" s="130">
        <v>270</v>
      </c>
      <c r="B2956" s="130">
        <v>37</v>
      </c>
      <c r="C2956" s="130" t="s">
        <v>105</v>
      </c>
      <c r="D2956" s="130">
        <v>19082</v>
      </c>
      <c r="E2956" s="130" t="s">
        <v>224</v>
      </c>
      <c r="F2956" s="130">
        <v>2.5280228371940798</v>
      </c>
      <c r="G2956" s="130" t="s">
        <v>53</v>
      </c>
      <c r="H2956" s="130" t="s">
        <v>53</v>
      </c>
      <c r="I2956" s="130" t="s">
        <v>66</v>
      </c>
      <c r="J2956" s="130" t="s">
        <v>45</v>
      </c>
      <c r="K2956" s="130" t="s">
        <v>44</v>
      </c>
    </row>
    <row r="2957" spans="1:11" x14ac:dyDescent="0.35">
      <c r="A2957" s="130">
        <v>275</v>
      </c>
      <c r="B2957" s="130">
        <v>37</v>
      </c>
      <c r="C2957" s="130" t="s">
        <v>105</v>
      </c>
      <c r="D2957" s="130">
        <v>19036</v>
      </c>
      <c r="E2957" s="130" t="s">
        <v>224</v>
      </c>
      <c r="F2957" s="130">
        <v>2.5280228371940798</v>
      </c>
      <c r="G2957" s="130" t="s">
        <v>53</v>
      </c>
      <c r="H2957" s="130" t="s">
        <v>53</v>
      </c>
      <c r="I2957" s="130" t="s">
        <v>66</v>
      </c>
      <c r="J2957" s="130" t="s">
        <v>45</v>
      </c>
      <c r="K2957" s="130" t="s">
        <v>44</v>
      </c>
    </row>
    <row r="2958" spans="1:11" x14ac:dyDescent="0.35">
      <c r="A2958" s="130">
        <v>280</v>
      </c>
      <c r="B2958" s="130">
        <v>37</v>
      </c>
      <c r="C2958" s="130" t="s">
        <v>105</v>
      </c>
      <c r="D2958" s="130">
        <v>19244</v>
      </c>
      <c r="E2958" s="130" t="s">
        <v>224</v>
      </c>
      <c r="F2958" s="130">
        <v>2.5280228371940798</v>
      </c>
      <c r="G2958" s="130" t="s">
        <v>53</v>
      </c>
      <c r="H2958" s="130" t="s">
        <v>53</v>
      </c>
      <c r="I2958" s="130" t="s">
        <v>66</v>
      </c>
      <c r="J2958" s="130" t="s">
        <v>45</v>
      </c>
      <c r="K2958" s="130" t="s">
        <v>44</v>
      </c>
    </row>
    <row r="2959" spans="1:11" x14ac:dyDescent="0.35">
      <c r="A2959" s="130">
        <v>285</v>
      </c>
      <c r="B2959" s="130">
        <v>37</v>
      </c>
      <c r="C2959" s="130" t="s">
        <v>105</v>
      </c>
      <c r="D2959" s="130">
        <v>19038</v>
      </c>
      <c r="E2959" s="130" t="s">
        <v>224</v>
      </c>
      <c r="F2959" s="130">
        <v>2.5280228371940798</v>
      </c>
      <c r="G2959" s="130" t="s">
        <v>53</v>
      </c>
      <c r="H2959" s="130" t="s">
        <v>53</v>
      </c>
      <c r="I2959" s="130" t="s">
        <v>66</v>
      </c>
      <c r="J2959" s="130" t="s">
        <v>45</v>
      </c>
      <c r="K2959" s="130" t="s">
        <v>44</v>
      </c>
    </row>
    <row r="2960" spans="1:11" x14ac:dyDescent="0.35">
      <c r="A2960" s="130">
        <v>290</v>
      </c>
      <c r="B2960" s="130">
        <v>37</v>
      </c>
      <c r="C2960" s="130" t="s">
        <v>105</v>
      </c>
      <c r="D2960" s="130">
        <v>18883</v>
      </c>
      <c r="E2960" s="130" t="s">
        <v>224</v>
      </c>
      <c r="F2960" s="130">
        <v>2.5280228371940798</v>
      </c>
      <c r="G2960" s="130" t="s">
        <v>53</v>
      </c>
      <c r="H2960" s="130" t="s">
        <v>53</v>
      </c>
      <c r="I2960" s="130" t="s">
        <v>66</v>
      </c>
      <c r="J2960" s="130" t="s">
        <v>45</v>
      </c>
      <c r="K2960" s="130" t="s">
        <v>44</v>
      </c>
    </row>
    <row r="2961" spans="1:11" x14ac:dyDescent="0.35">
      <c r="A2961" s="130">
        <v>295</v>
      </c>
      <c r="B2961" s="130">
        <v>37</v>
      </c>
      <c r="C2961" s="130" t="s">
        <v>105</v>
      </c>
      <c r="D2961" s="130">
        <v>19079</v>
      </c>
      <c r="E2961" s="130" t="s">
        <v>224</v>
      </c>
      <c r="F2961" s="130">
        <v>2.5280228371940798</v>
      </c>
      <c r="G2961" s="130" t="s">
        <v>53</v>
      </c>
      <c r="H2961" s="130" t="s">
        <v>53</v>
      </c>
      <c r="I2961" s="130" t="s">
        <v>66</v>
      </c>
      <c r="J2961" s="130" t="s">
        <v>45</v>
      </c>
      <c r="K2961" s="130" t="s">
        <v>44</v>
      </c>
    </row>
    <row r="2962" spans="1:11" x14ac:dyDescent="0.35">
      <c r="A2962" s="130">
        <v>300</v>
      </c>
      <c r="B2962" s="130">
        <v>37</v>
      </c>
      <c r="C2962" s="130" t="s">
        <v>105</v>
      </c>
      <c r="D2962" s="130">
        <v>18944</v>
      </c>
      <c r="E2962" s="130" t="s">
        <v>224</v>
      </c>
      <c r="F2962" s="130">
        <v>2.5280228371940798</v>
      </c>
      <c r="G2962" s="130" t="s">
        <v>53</v>
      </c>
      <c r="H2962" s="130" t="s">
        <v>53</v>
      </c>
      <c r="I2962" s="130" t="s">
        <v>66</v>
      </c>
      <c r="J2962" s="130" t="s">
        <v>45</v>
      </c>
      <c r="K2962" s="130" t="s">
        <v>44</v>
      </c>
    </row>
    <row r="2963" spans="1:11" x14ac:dyDescent="0.35">
      <c r="A2963" s="130">
        <v>305</v>
      </c>
      <c r="B2963" s="130">
        <v>37</v>
      </c>
      <c r="C2963" s="130" t="s">
        <v>105</v>
      </c>
      <c r="D2963" s="130">
        <v>18844</v>
      </c>
      <c r="E2963" s="130" t="s">
        <v>224</v>
      </c>
      <c r="F2963" s="130">
        <v>2.5280228371940798</v>
      </c>
      <c r="G2963" s="130" t="s">
        <v>53</v>
      </c>
      <c r="H2963" s="130" t="s">
        <v>53</v>
      </c>
      <c r="I2963" s="130" t="s">
        <v>66</v>
      </c>
      <c r="J2963" s="130" t="s">
        <v>45</v>
      </c>
      <c r="K2963" s="130" t="s">
        <v>44</v>
      </c>
    </row>
    <row r="2964" spans="1:11" x14ac:dyDescent="0.35">
      <c r="A2964" s="130">
        <v>310</v>
      </c>
      <c r="B2964" s="130">
        <v>37</v>
      </c>
      <c r="C2964" s="130" t="s">
        <v>105</v>
      </c>
      <c r="D2964" s="130">
        <v>18968</v>
      </c>
      <c r="E2964" s="130" t="s">
        <v>224</v>
      </c>
      <c r="F2964" s="130">
        <v>2.5280228371940798</v>
      </c>
      <c r="G2964" s="130" t="s">
        <v>53</v>
      </c>
      <c r="H2964" s="130" t="s">
        <v>53</v>
      </c>
      <c r="I2964" s="130" t="s">
        <v>66</v>
      </c>
      <c r="J2964" s="130" t="s">
        <v>45</v>
      </c>
      <c r="K2964" s="130" t="s">
        <v>44</v>
      </c>
    </row>
    <row r="2965" spans="1:11" x14ac:dyDescent="0.35">
      <c r="A2965" s="130">
        <v>315</v>
      </c>
      <c r="B2965" s="130">
        <v>37.1</v>
      </c>
      <c r="C2965" s="130" t="s">
        <v>105</v>
      </c>
      <c r="D2965" s="130">
        <v>18930</v>
      </c>
      <c r="E2965" s="130" t="s">
        <v>224</v>
      </c>
      <c r="F2965" s="130">
        <v>2.5280228371940798</v>
      </c>
      <c r="G2965" s="130" t="s">
        <v>53</v>
      </c>
      <c r="H2965" s="130" t="s">
        <v>53</v>
      </c>
      <c r="I2965" s="130" t="s">
        <v>66</v>
      </c>
      <c r="J2965" s="130" t="s">
        <v>45</v>
      </c>
      <c r="K2965" s="130" t="s">
        <v>44</v>
      </c>
    </row>
    <row r="2966" spans="1:11" x14ac:dyDescent="0.35">
      <c r="A2966" s="130">
        <v>320</v>
      </c>
      <c r="B2966" s="130">
        <v>37</v>
      </c>
      <c r="C2966" s="130" t="s">
        <v>105</v>
      </c>
      <c r="D2966" s="130">
        <v>18778</v>
      </c>
      <c r="E2966" s="130" t="s">
        <v>224</v>
      </c>
      <c r="F2966" s="130">
        <v>2.5280228371940798</v>
      </c>
      <c r="G2966" s="130" t="s">
        <v>53</v>
      </c>
      <c r="H2966" s="130" t="s">
        <v>53</v>
      </c>
      <c r="I2966" s="130" t="s">
        <v>66</v>
      </c>
      <c r="J2966" s="130" t="s">
        <v>45</v>
      </c>
      <c r="K2966" s="130" t="s">
        <v>44</v>
      </c>
    </row>
    <row r="2967" spans="1:11" x14ac:dyDescent="0.35">
      <c r="A2967" s="130">
        <v>325</v>
      </c>
      <c r="B2967" s="130">
        <v>37</v>
      </c>
      <c r="C2967" s="130" t="s">
        <v>105</v>
      </c>
      <c r="D2967" s="130">
        <v>19071</v>
      </c>
      <c r="E2967" s="130" t="s">
        <v>224</v>
      </c>
      <c r="F2967" s="130">
        <v>2.5280228371940798</v>
      </c>
      <c r="G2967" s="130" t="s">
        <v>53</v>
      </c>
      <c r="H2967" s="130" t="s">
        <v>53</v>
      </c>
      <c r="I2967" s="130" t="s">
        <v>66</v>
      </c>
      <c r="J2967" s="130" t="s">
        <v>45</v>
      </c>
      <c r="K2967" s="130" t="s">
        <v>44</v>
      </c>
    </row>
    <row r="2968" spans="1:11" x14ac:dyDescent="0.35">
      <c r="A2968" s="130">
        <v>330</v>
      </c>
      <c r="B2968" s="130">
        <v>37</v>
      </c>
      <c r="C2968" s="130" t="s">
        <v>105</v>
      </c>
      <c r="D2968" s="130">
        <v>18947</v>
      </c>
      <c r="E2968" s="130" t="s">
        <v>224</v>
      </c>
      <c r="F2968" s="130">
        <v>2.5280228371940798</v>
      </c>
      <c r="G2968" s="130" t="s">
        <v>53</v>
      </c>
      <c r="H2968" s="130" t="s">
        <v>53</v>
      </c>
      <c r="I2968" s="130" t="s">
        <v>66</v>
      </c>
      <c r="J2968" s="130" t="s">
        <v>45</v>
      </c>
      <c r="K2968" s="130" t="s">
        <v>44</v>
      </c>
    </row>
    <row r="2969" spans="1:11" x14ac:dyDescent="0.35">
      <c r="A2969" s="130">
        <v>335</v>
      </c>
      <c r="B2969" s="130">
        <v>37</v>
      </c>
      <c r="C2969" s="130" t="s">
        <v>105</v>
      </c>
      <c r="D2969" s="130">
        <v>19029</v>
      </c>
      <c r="E2969" s="130" t="s">
        <v>224</v>
      </c>
      <c r="F2969" s="130">
        <v>2.5280228371940798</v>
      </c>
      <c r="G2969" s="130" t="s">
        <v>53</v>
      </c>
      <c r="H2969" s="130" t="s">
        <v>53</v>
      </c>
      <c r="I2969" s="130" t="s">
        <v>66</v>
      </c>
      <c r="J2969" s="130" t="s">
        <v>45</v>
      </c>
      <c r="K2969" s="130" t="s">
        <v>44</v>
      </c>
    </row>
    <row r="2970" spans="1:11" x14ac:dyDescent="0.35">
      <c r="A2970" s="130">
        <v>340</v>
      </c>
      <c r="B2970" s="130">
        <v>37</v>
      </c>
      <c r="C2970" s="130" t="s">
        <v>105</v>
      </c>
      <c r="D2970" s="130">
        <v>18814</v>
      </c>
      <c r="E2970" s="130" t="s">
        <v>224</v>
      </c>
      <c r="F2970" s="130">
        <v>2.5280228371940798</v>
      </c>
      <c r="G2970" s="130" t="s">
        <v>53</v>
      </c>
      <c r="H2970" s="130" t="s">
        <v>53</v>
      </c>
      <c r="I2970" s="130" t="s">
        <v>66</v>
      </c>
      <c r="J2970" s="130" t="s">
        <v>45</v>
      </c>
      <c r="K2970" s="130" t="s">
        <v>44</v>
      </c>
    </row>
    <row r="2971" spans="1:11" x14ac:dyDescent="0.35">
      <c r="A2971" s="130">
        <v>345</v>
      </c>
      <c r="B2971" s="130">
        <v>37</v>
      </c>
      <c r="C2971" s="130" t="s">
        <v>105</v>
      </c>
      <c r="D2971" s="130">
        <v>19058</v>
      </c>
      <c r="E2971" s="130" t="s">
        <v>224</v>
      </c>
      <c r="F2971" s="130">
        <v>2.5280228371940798</v>
      </c>
      <c r="G2971" s="130" t="s">
        <v>53</v>
      </c>
      <c r="H2971" s="130" t="s">
        <v>53</v>
      </c>
      <c r="I2971" s="130" t="s">
        <v>66</v>
      </c>
      <c r="J2971" s="130" t="s">
        <v>45</v>
      </c>
      <c r="K2971" s="130" t="s">
        <v>44</v>
      </c>
    </row>
    <row r="2972" spans="1:11" x14ac:dyDescent="0.35">
      <c r="A2972" s="130">
        <v>350</v>
      </c>
      <c r="B2972" s="130">
        <v>37</v>
      </c>
      <c r="C2972" s="130" t="s">
        <v>105</v>
      </c>
      <c r="D2972" s="130">
        <v>18843</v>
      </c>
      <c r="E2972" s="130" t="s">
        <v>224</v>
      </c>
      <c r="F2972" s="130">
        <v>2.5280228371940798</v>
      </c>
      <c r="G2972" s="130" t="s">
        <v>53</v>
      </c>
      <c r="H2972" s="130" t="s">
        <v>53</v>
      </c>
      <c r="I2972" s="130" t="s">
        <v>66</v>
      </c>
      <c r="J2972" s="130" t="s">
        <v>45</v>
      </c>
      <c r="K2972" s="130" t="s">
        <v>44</v>
      </c>
    </row>
    <row r="2973" spans="1:11" x14ac:dyDescent="0.35">
      <c r="A2973" s="130">
        <v>355</v>
      </c>
      <c r="B2973" s="130">
        <v>37</v>
      </c>
      <c r="C2973" s="130" t="s">
        <v>105</v>
      </c>
      <c r="D2973" s="130">
        <v>18831</v>
      </c>
      <c r="E2973" s="130" t="s">
        <v>224</v>
      </c>
      <c r="F2973" s="130">
        <v>2.5280228371940798</v>
      </c>
      <c r="G2973" s="130" t="s">
        <v>53</v>
      </c>
      <c r="H2973" s="130" t="s">
        <v>53</v>
      </c>
      <c r="I2973" s="130" t="s">
        <v>66</v>
      </c>
      <c r="J2973" s="130" t="s">
        <v>45</v>
      </c>
      <c r="K2973" s="130" t="s">
        <v>44</v>
      </c>
    </row>
    <row r="2974" spans="1:11" x14ac:dyDescent="0.35">
      <c r="A2974" s="130">
        <v>360</v>
      </c>
      <c r="B2974" s="130">
        <v>37</v>
      </c>
      <c r="C2974" s="130" t="s">
        <v>105</v>
      </c>
      <c r="D2974" s="130">
        <v>19157</v>
      </c>
      <c r="E2974" s="130" t="s">
        <v>224</v>
      </c>
      <c r="F2974" s="130">
        <v>2.5280228371940798</v>
      </c>
      <c r="G2974" s="130" t="s">
        <v>53</v>
      </c>
      <c r="H2974" s="130" t="s">
        <v>53</v>
      </c>
      <c r="I2974" s="130" t="s">
        <v>66</v>
      </c>
      <c r="J2974" s="130" t="s">
        <v>45</v>
      </c>
      <c r="K2974" s="130" t="s">
        <v>44</v>
      </c>
    </row>
    <row r="2975" spans="1:11" x14ac:dyDescent="0.35">
      <c r="A2975" s="130">
        <v>365</v>
      </c>
      <c r="B2975" s="130">
        <v>37</v>
      </c>
      <c r="C2975" s="130" t="s">
        <v>105</v>
      </c>
      <c r="D2975" s="130">
        <v>18946</v>
      </c>
      <c r="E2975" s="130" t="s">
        <v>224</v>
      </c>
      <c r="F2975" s="130">
        <v>2.5280228371940798</v>
      </c>
      <c r="G2975" s="130" t="s">
        <v>53</v>
      </c>
      <c r="H2975" s="130" t="s">
        <v>53</v>
      </c>
      <c r="I2975" s="130" t="s">
        <v>66</v>
      </c>
      <c r="J2975" s="130" t="s">
        <v>45</v>
      </c>
      <c r="K2975" s="130" t="s">
        <v>44</v>
      </c>
    </row>
    <row r="2976" spans="1:11" x14ac:dyDescent="0.35">
      <c r="A2976" s="130">
        <v>370</v>
      </c>
      <c r="B2976" s="130">
        <v>37</v>
      </c>
      <c r="C2976" s="130" t="s">
        <v>105</v>
      </c>
      <c r="D2976" s="130">
        <v>18673</v>
      </c>
      <c r="E2976" s="130" t="s">
        <v>224</v>
      </c>
      <c r="F2976" s="130">
        <v>2.5280228371940798</v>
      </c>
      <c r="G2976" s="130" t="s">
        <v>53</v>
      </c>
      <c r="H2976" s="130" t="s">
        <v>53</v>
      </c>
      <c r="I2976" s="130" t="s">
        <v>66</v>
      </c>
      <c r="J2976" s="130" t="s">
        <v>45</v>
      </c>
      <c r="K2976" s="130" t="s">
        <v>44</v>
      </c>
    </row>
    <row r="2977" spans="1:11" x14ac:dyDescent="0.35">
      <c r="A2977" s="130">
        <v>375</v>
      </c>
      <c r="B2977" s="130">
        <v>37</v>
      </c>
      <c r="C2977" s="130" t="s">
        <v>105</v>
      </c>
      <c r="D2977" s="130">
        <v>18855</v>
      </c>
      <c r="E2977" s="130" t="s">
        <v>224</v>
      </c>
      <c r="F2977" s="130">
        <v>2.5280228371940798</v>
      </c>
      <c r="G2977" s="130" t="s">
        <v>53</v>
      </c>
      <c r="H2977" s="130" t="s">
        <v>53</v>
      </c>
      <c r="I2977" s="130" t="s">
        <v>66</v>
      </c>
      <c r="J2977" s="130" t="s">
        <v>45</v>
      </c>
      <c r="K2977" s="130" t="s">
        <v>44</v>
      </c>
    </row>
    <row r="2978" spans="1:11" x14ac:dyDescent="0.35">
      <c r="A2978" s="130">
        <v>380</v>
      </c>
      <c r="B2978" s="130">
        <v>37</v>
      </c>
      <c r="C2978" s="130" t="s">
        <v>105</v>
      </c>
      <c r="D2978" s="130">
        <v>18884</v>
      </c>
      <c r="E2978" s="130" t="s">
        <v>224</v>
      </c>
      <c r="F2978" s="130">
        <v>2.5280228371940798</v>
      </c>
      <c r="G2978" s="130" t="s">
        <v>53</v>
      </c>
      <c r="H2978" s="130" t="s">
        <v>53</v>
      </c>
      <c r="I2978" s="130" t="s">
        <v>66</v>
      </c>
      <c r="J2978" s="130" t="s">
        <v>45</v>
      </c>
      <c r="K2978" s="130" t="s">
        <v>44</v>
      </c>
    </row>
    <row r="2979" spans="1:11" x14ac:dyDescent="0.35">
      <c r="A2979" s="130">
        <v>385</v>
      </c>
      <c r="B2979" s="130">
        <v>37</v>
      </c>
      <c r="C2979" s="130" t="s">
        <v>105</v>
      </c>
      <c r="D2979" s="130">
        <v>18983</v>
      </c>
      <c r="E2979" s="130" t="s">
        <v>224</v>
      </c>
      <c r="F2979" s="130">
        <v>2.5280228371940798</v>
      </c>
      <c r="G2979" s="130" t="s">
        <v>53</v>
      </c>
      <c r="H2979" s="130" t="s">
        <v>53</v>
      </c>
      <c r="I2979" s="130" t="s">
        <v>66</v>
      </c>
      <c r="J2979" s="130" t="s">
        <v>45</v>
      </c>
      <c r="K2979" s="130" t="s">
        <v>44</v>
      </c>
    </row>
    <row r="2980" spans="1:11" x14ac:dyDescent="0.35">
      <c r="A2980" s="130">
        <v>390</v>
      </c>
      <c r="B2980" s="130">
        <v>37</v>
      </c>
      <c r="C2980" s="130" t="s">
        <v>105</v>
      </c>
      <c r="D2980" s="130">
        <v>18942</v>
      </c>
      <c r="E2980" s="130" t="s">
        <v>224</v>
      </c>
      <c r="F2980" s="130">
        <v>2.5280228371940798</v>
      </c>
      <c r="G2980" s="130" t="s">
        <v>53</v>
      </c>
      <c r="H2980" s="130" t="s">
        <v>53</v>
      </c>
      <c r="I2980" s="130" t="s">
        <v>66</v>
      </c>
      <c r="J2980" s="130" t="s">
        <v>45</v>
      </c>
      <c r="K2980" s="130" t="s">
        <v>44</v>
      </c>
    </row>
    <row r="2981" spans="1:11" x14ac:dyDescent="0.35">
      <c r="A2981" s="130">
        <v>395</v>
      </c>
      <c r="B2981" s="130">
        <v>37</v>
      </c>
      <c r="C2981" s="130" t="s">
        <v>105</v>
      </c>
      <c r="D2981" s="130">
        <v>18885</v>
      </c>
      <c r="E2981" s="130" t="s">
        <v>224</v>
      </c>
      <c r="F2981" s="130">
        <v>2.5280228371940798</v>
      </c>
      <c r="G2981" s="130" t="s">
        <v>53</v>
      </c>
      <c r="H2981" s="130" t="s">
        <v>53</v>
      </c>
      <c r="I2981" s="130" t="s">
        <v>66</v>
      </c>
      <c r="J2981" s="130" t="s">
        <v>45</v>
      </c>
      <c r="K2981" s="130" t="s">
        <v>44</v>
      </c>
    </row>
    <row r="2982" spans="1:11" x14ac:dyDescent="0.35">
      <c r="A2982" s="130">
        <v>400</v>
      </c>
      <c r="B2982" s="130">
        <v>37</v>
      </c>
      <c r="C2982" s="130" t="s">
        <v>105</v>
      </c>
      <c r="D2982" s="130">
        <v>18824</v>
      </c>
      <c r="E2982" s="130" t="s">
        <v>224</v>
      </c>
      <c r="F2982" s="130">
        <v>2.5280228371940798</v>
      </c>
      <c r="G2982" s="130" t="s">
        <v>53</v>
      </c>
      <c r="H2982" s="130" t="s">
        <v>53</v>
      </c>
      <c r="I2982" s="130" t="s">
        <v>66</v>
      </c>
      <c r="J2982" s="130" t="s">
        <v>45</v>
      </c>
      <c r="K2982" s="130" t="s">
        <v>44</v>
      </c>
    </row>
    <row r="2983" spans="1:11" x14ac:dyDescent="0.35">
      <c r="A2983" s="130">
        <v>405</v>
      </c>
      <c r="B2983" s="130">
        <v>37</v>
      </c>
      <c r="C2983" s="130" t="s">
        <v>105</v>
      </c>
      <c r="D2983" s="130">
        <v>18914</v>
      </c>
      <c r="E2983" s="130" t="s">
        <v>224</v>
      </c>
      <c r="F2983" s="130">
        <v>2.5280228371940798</v>
      </c>
      <c r="G2983" s="130" t="s">
        <v>53</v>
      </c>
      <c r="H2983" s="130" t="s">
        <v>53</v>
      </c>
      <c r="I2983" s="130" t="s">
        <v>66</v>
      </c>
      <c r="J2983" s="130" t="s">
        <v>45</v>
      </c>
      <c r="K2983" s="130" t="s">
        <v>44</v>
      </c>
    </row>
    <row r="2984" spans="1:11" x14ac:dyDescent="0.35">
      <c r="A2984" s="130">
        <v>410</v>
      </c>
      <c r="B2984" s="130">
        <v>37</v>
      </c>
      <c r="C2984" s="130" t="s">
        <v>105</v>
      </c>
      <c r="D2984" s="130">
        <v>18816</v>
      </c>
      <c r="E2984" s="130" t="s">
        <v>224</v>
      </c>
      <c r="F2984" s="130">
        <v>2.5280228371940798</v>
      </c>
      <c r="G2984" s="130" t="s">
        <v>53</v>
      </c>
      <c r="H2984" s="130" t="s">
        <v>53</v>
      </c>
      <c r="I2984" s="130" t="s">
        <v>66</v>
      </c>
      <c r="J2984" s="130" t="s">
        <v>45</v>
      </c>
      <c r="K2984" s="130" t="s">
        <v>44</v>
      </c>
    </row>
    <row r="2985" spans="1:11" x14ac:dyDescent="0.35">
      <c r="A2985" s="130">
        <v>415</v>
      </c>
      <c r="B2985" s="130">
        <v>37</v>
      </c>
      <c r="C2985" s="130" t="s">
        <v>105</v>
      </c>
      <c r="D2985" s="130">
        <v>18902</v>
      </c>
      <c r="E2985" s="130" t="s">
        <v>224</v>
      </c>
      <c r="F2985" s="130">
        <v>2.5280228371940798</v>
      </c>
      <c r="G2985" s="130" t="s">
        <v>53</v>
      </c>
      <c r="H2985" s="130" t="s">
        <v>53</v>
      </c>
      <c r="I2985" s="130" t="s">
        <v>66</v>
      </c>
      <c r="J2985" s="130" t="s">
        <v>45</v>
      </c>
      <c r="K2985" s="130" t="s">
        <v>44</v>
      </c>
    </row>
    <row r="2986" spans="1:11" x14ac:dyDescent="0.35">
      <c r="A2986" s="130">
        <v>420</v>
      </c>
      <c r="B2986" s="130">
        <v>37</v>
      </c>
      <c r="C2986" s="130" t="s">
        <v>105</v>
      </c>
      <c r="D2986" s="130">
        <v>18710</v>
      </c>
      <c r="E2986" s="130" t="s">
        <v>224</v>
      </c>
      <c r="F2986" s="130">
        <v>2.5280228371940798</v>
      </c>
      <c r="G2986" s="130" t="s">
        <v>53</v>
      </c>
      <c r="H2986" s="130" t="s">
        <v>53</v>
      </c>
      <c r="I2986" s="130" t="s">
        <v>66</v>
      </c>
      <c r="J2986" s="130" t="s">
        <v>45</v>
      </c>
      <c r="K2986" s="130" t="s">
        <v>44</v>
      </c>
    </row>
    <row r="2987" spans="1:11" x14ac:dyDescent="0.35">
      <c r="A2987" s="130">
        <v>425</v>
      </c>
      <c r="B2987" s="130">
        <v>37</v>
      </c>
      <c r="C2987" s="130" t="s">
        <v>105</v>
      </c>
      <c r="D2987" s="130">
        <v>18734</v>
      </c>
      <c r="E2987" s="130" t="s">
        <v>224</v>
      </c>
      <c r="F2987" s="130">
        <v>2.5280228371940798</v>
      </c>
      <c r="G2987" s="130" t="s">
        <v>53</v>
      </c>
      <c r="H2987" s="130" t="s">
        <v>53</v>
      </c>
      <c r="I2987" s="130" t="s">
        <v>66</v>
      </c>
      <c r="J2987" s="130" t="s">
        <v>45</v>
      </c>
      <c r="K2987" s="130" t="s">
        <v>44</v>
      </c>
    </row>
    <row r="2988" spans="1:11" x14ac:dyDescent="0.35">
      <c r="A2988" s="130">
        <v>430</v>
      </c>
      <c r="B2988" s="130">
        <v>37</v>
      </c>
      <c r="C2988" s="130" t="s">
        <v>105</v>
      </c>
      <c r="D2988" s="130">
        <v>18942</v>
      </c>
      <c r="E2988" s="130" t="s">
        <v>224</v>
      </c>
      <c r="F2988" s="130">
        <v>2.5280228371940798</v>
      </c>
      <c r="G2988" s="130" t="s">
        <v>53</v>
      </c>
      <c r="H2988" s="130" t="s">
        <v>53</v>
      </c>
      <c r="I2988" s="130" t="s">
        <v>66</v>
      </c>
      <c r="J2988" s="130" t="s">
        <v>45</v>
      </c>
      <c r="K2988" s="130" t="s">
        <v>44</v>
      </c>
    </row>
    <row r="2989" spans="1:11" x14ac:dyDescent="0.35">
      <c r="A2989" s="130">
        <v>435</v>
      </c>
      <c r="B2989" s="130">
        <v>37.1</v>
      </c>
      <c r="C2989" s="130" t="s">
        <v>105</v>
      </c>
      <c r="D2989" s="130">
        <v>18854</v>
      </c>
      <c r="E2989" s="130" t="s">
        <v>224</v>
      </c>
      <c r="F2989" s="130">
        <v>2.5280228371940798</v>
      </c>
      <c r="G2989" s="130" t="s">
        <v>53</v>
      </c>
      <c r="H2989" s="130" t="s">
        <v>53</v>
      </c>
      <c r="I2989" s="130" t="s">
        <v>66</v>
      </c>
      <c r="J2989" s="130" t="s">
        <v>45</v>
      </c>
      <c r="K2989" s="130" t="s">
        <v>44</v>
      </c>
    </row>
    <row r="2990" spans="1:11" x14ac:dyDescent="0.35">
      <c r="A2990" s="130">
        <v>440</v>
      </c>
      <c r="B2990" s="130">
        <v>37</v>
      </c>
      <c r="C2990" s="130" t="s">
        <v>105</v>
      </c>
      <c r="D2990" s="130">
        <v>18637</v>
      </c>
      <c r="E2990" s="130" t="s">
        <v>224</v>
      </c>
      <c r="F2990" s="130">
        <v>2.5280228371940798</v>
      </c>
      <c r="G2990" s="130" t="s">
        <v>53</v>
      </c>
      <c r="H2990" s="130" t="s">
        <v>53</v>
      </c>
      <c r="I2990" s="130" t="s">
        <v>66</v>
      </c>
      <c r="J2990" s="130" t="s">
        <v>45</v>
      </c>
      <c r="K2990" s="130" t="s">
        <v>44</v>
      </c>
    </row>
    <row r="2991" spans="1:11" x14ac:dyDescent="0.35">
      <c r="A2991" s="130">
        <v>445</v>
      </c>
      <c r="B2991" s="130">
        <v>37</v>
      </c>
      <c r="C2991" s="130" t="s">
        <v>105</v>
      </c>
      <c r="D2991" s="130">
        <v>18844</v>
      </c>
      <c r="E2991" s="130" t="s">
        <v>224</v>
      </c>
      <c r="F2991" s="130">
        <v>2.5280228371940798</v>
      </c>
      <c r="G2991" s="130" t="s">
        <v>53</v>
      </c>
      <c r="H2991" s="130" t="s">
        <v>53</v>
      </c>
      <c r="I2991" s="130" t="s">
        <v>66</v>
      </c>
      <c r="J2991" s="130" t="s">
        <v>45</v>
      </c>
      <c r="K2991" s="130" t="s">
        <v>44</v>
      </c>
    </row>
    <row r="2992" spans="1:11" x14ac:dyDescent="0.35">
      <c r="A2992" s="130">
        <v>450</v>
      </c>
      <c r="B2992" s="130">
        <v>37</v>
      </c>
      <c r="C2992" s="130" t="s">
        <v>105</v>
      </c>
      <c r="D2992" s="130">
        <v>18779</v>
      </c>
      <c r="E2992" s="130" t="s">
        <v>224</v>
      </c>
      <c r="F2992" s="130">
        <v>2.5280228371940798</v>
      </c>
      <c r="G2992" s="130" t="s">
        <v>53</v>
      </c>
      <c r="H2992" s="130" t="s">
        <v>53</v>
      </c>
      <c r="I2992" s="130" t="s">
        <v>66</v>
      </c>
      <c r="J2992" s="130" t="s">
        <v>45</v>
      </c>
      <c r="K2992" s="130" t="s">
        <v>44</v>
      </c>
    </row>
    <row r="2993" spans="1:11" x14ac:dyDescent="0.35">
      <c r="A2993" s="130">
        <v>455</v>
      </c>
      <c r="B2993" s="130">
        <v>37</v>
      </c>
      <c r="C2993" s="130" t="s">
        <v>105</v>
      </c>
      <c r="D2993" s="130">
        <v>18718</v>
      </c>
      <c r="E2993" s="130" t="s">
        <v>224</v>
      </c>
      <c r="F2993" s="130">
        <v>2.5280228371940798</v>
      </c>
      <c r="G2993" s="130" t="s">
        <v>53</v>
      </c>
      <c r="H2993" s="130" t="s">
        <v>53</v>
      </c>
      <c r="I2993" s="130" t="s">
        <v>66</v>
      </c>
      <c r="J2993" s="130" t="s">
        <v>45</v>
      </c>
      <c r="K2993" s="130" t="s">
        <v>44</v>
      </c>
    </row>
    <row r="2994" spans="1:11" x14ac:dyDescent="0.35">
      <c r="A2994" s="130">
        <v>460</v>
      </c>
      <c r="B2994" s="130">
        <v>37</v>
      </c>
      <c r="C2994" s="130" t="s">
        <v>105</v>
      </c>
      <c r="D2994" s="130">
        <v>18526</v>
      </c>
      <c r="E2994" s="130" t="s">
        <v>224</v>
      </c>
      <c r="F2994" s="130">
        <v>2.5280228371940798</v>
      </c>
      <c r="G2994" s="130" t="s">
        <v>53</v>
      </c>
      <c r="H2994" s="130" t="s">
        <v>53</v>
      </c>
      <c r="I2994" s="130" t="s">
        <v>66</v>
      </c>
      <c r="J2994" s="130" t="s">
        <v>45</v>
      </c>
      <c r="K2994" s="130" t="s">
        <v>44</v>
      </c>
    </row>
    <row r="2995" spans="1:11" x14ac:dyDescent="0.35">
      <c r="A2995" s="130">
        <v>465</v>
      </c>
      <c r="B2995" s="130">
        <v>37</v>
      </c>
      <c r="C2995" s="130" t="s">
        <v>105</v>
      </c>
      <c r="D2995" s="130">
        <v>18881</v>
      </c>
      <c r="E2995" s="130" t="s">
        <v>224</v>
      </c>
      <c r="F2995" s="130">
        <v>2.5280228371940798</v>
      </c>
      <c r="G2995" s="130" t="s">
        <v>53</v>
      </c>
      <c r="H2995" s="130" t="s">
        <v>53</v>
      </c>
      <c r="I2995" s="130" t="s">
        <v>66</v>
      </c>
      <c r="J2995" s="130" t="s">
        <v>45</v>
      </c>
      <c r="K2995" s="130" t="s">
        <v>44</v>
      </c>
    </row>
    <row r="2996" spans="1:11" x14ac:dyDescent="0.35">
      <c r="A2996" s="130">
        <v>470</v>
      </c>
      <c r="B2996" s="130">
        <v>37</v>
      </c>
      <c r="C2996" s="130" t="s">
        <v>105</v>
      </c>
      <c r="D2996" s="130">
        <v>18860</v>
      </c>
      <c r="E2996" s="130" t="s">
        <v>224</v>
      </c>
      <c r="F2996" s="130">
        <v>2.5280228371940798</v>
      </c>
      <c r="G2996" s="130" t="s">
        <v>53</v>
      </c>
      <c r="H2996" s="130" t="s">
        <v>53</v>
      </c>
      <c r="I2996" s="130" t="s">
        <v>66</v>
      </c>
      <c r="J2996" s="130" t="s">
        <v>45</v>
      </c>
      <c r="K2996" s="130" t="s">
        <v>44</v>
      </c>
    </row>
    <row r="2997" spans="1:11" x14ac:dyDescent="0.35">
      <c r="A2997" s="130">
        <v>475</v>
      </c>
      <c r="B2997" s="130">
        <v>37</v>
      </c>
      <c r="C2997" s="130" t="s">
        <v>105</v>
      </c>
      <c r="D2997" s="130">
        <v>18819</v>
      </c>
      <c r="E2997" s="130" t="s">
        <v>224</v>
      </c>
      <c r="F2997" s="130">
        <v>2.5280228371940798</v>
      </c>
      <c r="G2997" s="130" t="s">
        <v>53</v>
      </c>
      <c r="H2997" s="130" t="s">
        <v>53</v>
      </c>
      <c r="I2997" s="130" t="s">
        <v>66</v>
      </c>
      <c r="J2997" s="130" t="s">
        <v>45</v>
      </c>
      <c r="K2997" s="130" t="s">
        <v>44</v>
      </c>
    </row>
    <row r="2998" spans="1:11" x14ac:dyDescent="0.35">
      <c r="A2998" s="130">
        <v>480</v>
      </c>
      <c r="B2998" s="130">
        <v>37</v>
      </c>
      <c r="C2998" s="130" t="s">
        <v>105</v>
      </c>
      <c r="D2998" s="130">
        <v>18742</v>
      </c>
      <c r="E2998" s="130" t="s">
        <v>224</v>
      </c>
      <c r="F2998" s="130">
        <v>2.5280228371940798</v>
      </c>
      <c r="G2998" s="130" t="s">
        <v>53</v>
      </c>
      <c r="H2998" s="130" t="s">
        <v>53</v>
      </c>
      <c r="I2998" s="130" t="s">
        <v>66</v>
      </c>
      <c r="J2998" s="130" t="s">
        <v>45</v>
      </c>
      <c r="K2998" s="130" t="s">
        <v>44</v>
      </c>
    </row>
    <row r="2999" spans="1:11" x14ac:dyDescent="0.35">
      <c r="A2999" s="130">
        <v>485</v>
      </c>
      <c r="B2999" s="130">
        <v>37</v>
      </c>
      <c r="C2999" s="130" t="s">
        <v>105</v>
      </c>
      <c r="D2999" s="130">
        <v>18916</v>
      </c>
      <c r="E2999" s="130" t="s">
        <v>224</v>
      </c>
      <c r="F2999" s="130">
        <v>2.5280228371940798</v>
      </c>
      <c r="G2999" s="130" t="s">
        <v>53</v>
      </c>
      <c r="H2999" s="130" t="s">
        <v>53</v>
      </c>
      <c r="I2999" s="130" t="s">
        <v>66</v>
      </c>
      <c r="J2999" s="130" t="s">
        <v>45</v>
      </c>
      <c r="K2999" s="130" t="s">
        <v>44</v>
      </c>
    </row>
    <row r="3000" spans="1:11" x14ac:dyDescent="0.35">
      <c r="A3000" s="130">
        <v>490</v>
      </c>
      <c r="B3000" s="130">
        <v>37</v>
      </c>
      <c r="C3000" s="130" t="s">
        <v>105</v>
      </c>
      <c r="D3000" s="130">
        <v>18904</v>
      </c>
      <c r="E3000" s="130" t="s">
        <v>224</v>
      </c>
      <c r="F3000" s="130">
        <v>2.5280228371940798</v>
      </c>
      <c r="G3000" s="130" t="s">
        <v>53</v>
      </c>
      <c r="H3000" s="130" t="s">
        <v>53</v>
      </c>
      <c r="I3000" s="130" t="s">
        <v>66</v>
      </c>
      <c r="J3000" s="130" t="s">
        <v>45</v>
      </c>
      <c r="K3000" s="130" t="s">
        <v>44</v>
      </c>
    </row>
    <row r="3001" spans="1:11" x14ac:dyDescent="0.35">
      <c r="A3001" s="130">
        <v>495</v>
      </c>
      <c r="B3001" s="130">
        <v>37</v>
      </c>
      <c r="C3001" s="130" t="s">
        <v>105</v>
      </c>
      <c r="D3001" s="130">
        <v>18598</v>
      </c>
      <c r="E3001" s="130" t="s">
        <v>224</v>
      </c>
      <c r="F3001" s="130">
        <v>2.5280228371940798</v>
      </c>
      <c r="G3001" s="130" t="s">
        <v>53</v>
      </c>
      <c r="H3001" s="130" t="s">
        <v>53</v>
      </c>
      <c r="I3001" s="130" t="s">
        <v>66</v>
      </c>
      <c r="J3001" s="130" t="s">
        <v>45</v>
      </c>
      <c r="K3001" s="130" t="s">
        <v>44</v>
      </c>
    </row>
    <row r="3002" spans="1:11" x14ac:dyDescent="0.35">
      <c r="A3002" s="130">
        <v>500</v>
      </c>
      <c r="B3002" s="130">
        <v>37</v>
      </c>
      <c r="C3002" s="130" t="s">
        <v>105</v>
      </c>
      <c r="D3002" s="130">
        <v>18889</v>
      </c>
      <c r="E3002" s="130" t="s">
        <v>224</v>
      </c>
      <c r="F3002" s="130">
        <v>2.5280228371940798</v>
      </c>
      <c r="G3002" s="130" t="s">
        <v>53</v>
      </c>
      <c r="H3002" s="130" t="s">
        <v>53</v>
      </c>
      <c r="I3002" s="130" t="s">
        <v>66</v>
      </c>
      <c r="J3002" s="130" t="s">
        <v>45</v>
      </c>
      <c r="K3002" s="130" t="s">
        <v>44</v>
      </c>
    </row>
    <row r="3003" spans="1:11" x14ac:dyDescent="0.35">
      <c r="A3003" s="130">
        <v>505</v>
      </c>
      <c r="B3003" s="130">
        <v>37</v>
      </c>
      <c r="C3003" s="130" t="s">
        <v>105</v>
      </c>
      <c r="D3003" s="130">
        <v>18779</v>
      </c>
      <c r="E3003" s="130" t="s">
        <v>224</v>
      </c>
      <c r="F3003" s="130">
        <v>2.5280228371940798</v>
      </c>
      <c r="G3003" s="130" t="s">
        <v>53</v>
      </c>
      <c r="H3003" s="130" t="s">
        <v>53</v>
      </c>
      <c r="I3003" s="130" t="s">
        <v>66</v>
      </c>
      <c r="J3003" s="130" t="s">
        <v>45</v>
      </c>
      <c r="K3003" s="130" t="s">
        <v>44</v>
      </c>
    </row>
    <row r="3004" spans="1:11" x14ac:dyDescent="0.35">
      <c r="A3004" s="130">
        <v>510</v>
      </c>
      <c r="B3004" s="130">
        <v>37</v>
      </c>
      <c r="C3004" s="130" t="s">
        <v>105</v>
      </c>
      <c r="D3004" s="130">
        <v>18927</v>
      </c>
      <c r="E3004" s="130" t="s">
        <v>224</v>
      </c>
      <c r="F3004" s="130">
        <v>2.5280228371940798</v>
      </c>
      <c r="G3004" s="130" t="s">
        <v>53</v>
      </c>
      <c r="H3004" s="130" t="s">
        <v>53</v>
      </c>
      <c r="I3004" s="130" t="s">
        <v>66</v>
      </c>
      <c r="J3004" s="130" t="s">
        <v>45</v>
      </c>
      <c r="K3004" s="130" t="s">
        <v>44</v>
      </c>
    </row>
    <row r="3005" spans="1:11" x14ac:dyDescent="0.35">
      <c r="A3005" s="130">
        <v>515</v>
      </c>
      <c r="B3005" s="130">
        <v>37</v>
      </c>
      <c r="C3005" s="130" t="s">
        <v>105</v>
      </c>
      <c r="D3005" s="130">
        <v>18576</v>
      </c>
      <c r="E3005" s="130" t="s">
        <v>224</v>
      </c>
      <c r="F3005" s="130">
        <v>2.5280228371940798</v>
      </c>
      <c r="G3005" s="130" t="s">
        <v>53</v>
      </c>
      <c r="H3005" s="130" t="s">
        <v>53</v>
      </c>
      <c r="I3005" s="130" t="s">
        <v>66</v>
      </c>
      <c r="J3005" s="130" t="s">
        <v>45</v>
      </c>
      <c r="K3005" s="130" t="s">
        <v>44</v>
      </c>
    </row>
    <row r="3006" spans="1:11" x14ac:dyDescent="0.35">
      <c r="A3006" s="130">
        <v>520</v>
      </c>
      <c r="B3006" s="130">
        <v>37</v>
      </c>
      <c r="C3006" s="130" t="s">
        <v>105</v>
      </c>
      <c r="D3006" s="130">
        <v>18821</v>
      </c>
      <c r="E3006" s="130" t="s">
        <v>224</v>
      </c>
      <c r="F3006" s="130">
        <v>2.5280228371940798</v>
      </c>
      <c r="G3006" s="130" t="s">
        <v>53</v>
      </c>
      <c r="H3006" s="130" t="s">
        <v>53</v>
      </c>
      <c r="I3006" s="130" t="s">
        <v>66</v>
      </c>
      <c r="J3006" s="130" t="s">
        <v>45</v>
      </c>
      <c r="K3006" s="130" t="s">
        <v>44</v>
      </c>
    </row>
    <row r="3007" spans="1:11" x14ac:dyDescent="0.35">
      <c r="A3007" s="130">
        <v>525</v>
      </c>
      <c r="B3007" s="130">
        <v>37</v>
      </c>
      <c r="C3007" s="130" t="s">
        <v>105</v>
      </c>
      <c r="D3007" s="130">
        <v>18906</v>
      </c>
      <c r="E3007" s="130" t="s">
        <v>224</v>
      </c>
      <c r="F3007" s="130">
        <v>2.5280228371940798</v>
      </c>
      <c r="G3007" s="130" t="s">
        <v>53</v>
      </c>
      <c r="H3007" s="130" t="s">
        <v>53</v>
      </c>
      <c r="I3007" s="130" t="s">
        <v>66</v>
      </c>
      <c r="J3007" s="130" t="s">
        <v>45</v>
      </c>
      <c r="K3007" s="130" t="s">
        <v>44</v>
      </c>
    </row>
    <row r="3008" spans="1:11" x14ac:dyDescent="0.35">
      <c r="A3008" s="130">
        <v>530</v>
      </c>
      <c r="B3008" s="130">
        <v>37</v>
      </c>
      <c r="C3008" s="130" t="s">
        <v>105</v>
      </c>
      <c r="D3008" s="130">
        <v>18658</v>
      </c>
      <c r="E3008" s="130" t="s">
        <v>224</v>
      </c>
      <c r="F3008" s="130">
        <v>2.5280228371940798</v>
      </c>
      <c r="G3008" s="130" t="s">
        <v>53</v>
      </c>
      <c r="H3008" s="130" t="s">
        <v>53</v>
      </c>
      <c r="I3008" s="130" t="s">
        <v>66</v>
      </c>
      <c r="J3008" s="130" t="s">
        <v>45</v>
      </c>
      <c r="K3008" s="130" t="s">
        <v>44</v>
      </c>
    </row>
    <row r="3009" spans="1:11" x14ac:dyDescent="0.35">
      <c r="A3009" s="130">
        <v>535</v>
      </c>
      <c r="B3009" s="130">
        <v>37</v>
      </c>
      <c r="C3009" s="130" t="s">
        <v>105</v>
      </c>
      <c r="D3009" s="130">
        <v>18679</v>
      </c>
      <c r="E3009" s="130" t="s">
        <v>224</v>
      </c>
      <c r="F3009" s="130">
        <v>2.5280228371940798</v>
      </c>
      <c r="G3009" s="130" t="s">
        <v>53</v>
      </c>
      <c r="H3009" s="130" t="s">
        <v>53</v>
      </c>
      <c r="I3009" s="130" t="s">
        <v>66</v>
      </c>
      <c r="J3009" s="130" t="s">
        <v>45</v>
      </c>
      <c r="K3009" s="130" t="s">
        <v>44</v>
      </c>
    </row>
    <row r="3010" spans="1:11" x14ac:dyDescent="0.35">
      <c r="A3010" s="130">
        <v>540</v>
      </c>
      <c r="B3010" s="130">
        <v>37</v>
      </c>
      <c r="C3010" s="130" t="s">
        <v>105</v>
      </c>
      <c r="D3010" s="130">
        <v>18851</v>
      </c>
      <c r="E3010" s="130" t="s">
        <v>224</v>
      </c>
      <c r="F3010" s="130">
        <v>2.5280228371940798</v>
      </c>
      <c r="G3010" s="130" t="s">
        <v>53</v>
      </c>
      <c r="H3010" s="130" t="s">
        <v>53</v>
      </c>
      <c r="I3010" s="130" t="s">
        <v>66</v>
      </c>
      <c r="J3010" s="130" t="s">
        <v>45</v>
      </c>
      <c r="K3010" s="130" t="s">
        <v>44</v>
      </c>
    </row>
    <row r="3011" spans="1:11" x14ac:dyDescent="0.35">
      <c r="A3011" s="130">
        <v>545</v>
      </c>
      <c r="B3011" s="130">
        <v>37</v>
      </c>
      <c r="C3011" s="130" t="s">
        <v>105</v>
      </c>
      <c r="D3011" s="130">
        <v>18874</v>
      </c>
      <c r="E3011" s="130" t="s">
        <v>224</v>
      </c>
      <c r="F3011" s="130">
        <v>2.5280228371940798</v>
      </c>
      <c r="G3011" s="130" t="s">
        <v>53</v>
      </c>
      <c r="H3011" s="130" t="s">
        <v>53</v>
      </c>
      <c r="I3011" s="130" t="s">
        <v>66</v>
      </c>
      <c r="J3011" s="130" t="s">
        <v>45</v>
      </c>
      <c r="K3011" s="130" t="s">
        <v>44</v>
      </c>
    </row>
    <row r="3012" spans="1:11" x14ac:dyDescent="0.35">
      <c r="A3012" s="130">
        <v>550</v>
      </c>
      <c r="B3012" s="130">
        <v>37</v>
      </c>
      <c r="C3012" s="130" t="s">
        <v>105</v>
      </c>
      <c r="D3012" s="130">
        <v>18945</v>
      </c>
      <c r="E3012" s="130" t="s">
        <v>224</v>
      </c>
      <c r="F3012" s="130">
        <v>2.5280228371940798</v>
      </c>
      <c r="G3012" s="130" t="s">
        <v>53</v>
      </c>
      <c r="H3012" s="130" t="s">
        <v>53</v>
      </c>
      <c r="I3012" s="130" t="s">
        <v>66</v>
      </c>
      <c r="J3012" s="130" t="s">
        <v>45</v>
      </c>
      <c r="K3012" s="130" t="s">
        <v>44</v>
      </c>
    </row>
    <row r="3013" spans="1:11" x14ac:dyDescent="0.35">
      <c r="A3013" s="130">
        <v>555</v>
      </c>
      <c r="B3013" s="130">
        <v>37</v>
      </c>
      <c r="C3013" s="130" t="s">
        <v>105</v>
      </c>
      <c r="D3013" s="130">
        <v>18575</v>
      </c>
      <c r="E3013" s="130" t="s">
        <v>224</v>
      </c>
      <c r="F3013" s="130">
        <v>2.5280228371940798</v>
      </c>
      <c r="G3013" s="130" t="s">
        <v>53</v>
      </c>
      <c r="H3013" s="130" t="s">
        <v>53</v>
      </c>
      <c r="I3013" s="130" t="s">
        <v>66</v>
      </c>
      <c r="J3013" s="130" t="s">
        <v>45</v>
      </c>
      <c r="K3013" s="130" t="s">
        <v>44</v>
      </c>
    </row>
    <row r="3014" spans="1:11" x14ac:dyDescent="0.35">
      <c r="A3014" s="130">
        <v>560</v>
      </c>
      <c r="B3014" s="130">
        <v>37</v>
      </c>
      <c r="C3014" s="130" t="s">
        <v>105</v>
      </c>
      <c r="D3014" s="130">
        <v>18681</v>
      </c>
      <c r="E3014" s="130" t="s">
        <v>224</v>
      </c>
      <c r="F3014" s="130">
        <v>2.5280228371940798</v>
      </c>
      <c r="G3014" s="130" t="s">
        <v>53</v>
      </c>
      <c r="H3014" s="130" t="s">
        <v>53</v>
      </c>
      <c r="I3014" s="130" t="s">
        <v>66</v>
      </c>
      <c r="J3014" s="130" t="s">
        <v>45</v>
      </c>
      <c r="K3014" s="130" t="s">
        <v>44</v>
      </c>
    </row>
    <row r="3015" spans="1:11" x14ac:dyDescent="0.35">
      <c r="A3015" s="130">
        <v>565</v>
      </c>
      <c r="B3015" s="130">
        <v>37</v>
      </c>
      <c r="C3015" s="130" t="s">
        <v>105</v>
      </c>
      <c r="D3015" s="130">
        <v>18685</v>
      </c>
      <c r="E3015" s="130" t="s">
        <v>224</v>
      </c>
      <c r="F3015" s="130">
        <v>2.5280228371940798</v>
      </c>
      <c r="G3015" s="130" t="s">
        <v>53</v>
      </c>
      <c r="H3015" s="130" t="s">
        <v>53</v>
      </c>
      <c r="I3015" s="130" t="s">
        <v>66</v>
      </c>
      <c r="J3015" s="130" t="s">
        <v>45</v>
      </c>
      <c r="K3015" s="130" t="s">
        <v>44</v>
      </c>
    </row>
    <row r="3016" spans="1:11" x14ac:dyDescent="0.35">
      <c r="A3016" s="130">
        <v>570</v>
      </c>
      <c r="B3016" s="130">
        <v>37</v>
      </c>
      <c r="C3016" s="130" t="s">
        <v>105</v>
      </c>
      <c r="D3016" s="130">
        <v>18464</v>
      </c>
      <c r="E3016" s="130" t="s">
        <v>224</v>
      </c>
      <c r="F3016" s="130">
        <v>2.5280228371940798</v>
      </c>
      <c r="G3016" s="130" t="s">
        <v>53</v>
      </c>
      <c r="H3016" s="130" t="s">
        <v>53</v>
      </c>
      <c r="I3016" s="130" t="s">
        <v>66</v>
      </c>
      <c r="J3016" s="130" t="s">
        <v>45</v>
      </c>
      <c r="K3016" s="130" t="s">
        <v>44</v>
      </c>
    </row>
    <row r="3017" spans="1:11" x14ac:dyDescent="0.35">
      <c r="A3017" s="130">
        <v>575</v>
      </c>
      <c r="B3017" s="130">
        <v>37</v>
      </c>
      <c r="C3017" s="130" t="s">
        <v>105</v>
      </c>
      <c r="D3017" s="130">
        <v>18601</v>
      </c>
      <c r="E3017" s="130" t="s">
        <v>224</v>
      </c>
      <c r="F3017" s="130">
        <v>2.5280228371940798</v>
      </c>
      <c r="G3017" s="130" t="s">
        <v>53</v>
      </c>
      <c r="H3017" s="130" t="s">
        <v>53</v>
      </c>
      <c r="I3017" s="130" t="s">
        <v>66</v>
      </c>
      <c r="J3017" s="130" t="s">
        <v>45</v>
      </c>
      <c r="K3017" s="130" t="s">
        <v>44</v>
      </c>
    </row>
    <row r="3018" spans="1:11" x14ac:dyDescent="0.35">
      <c r="A3018" s="130">
        <v>580</v>
      </c>
      <c r="B3018" s="130">
        <v>37</v>
      </c>
      <c r="C3018" s="130" t="s">
        <v>105</v>
      </c>
      <c r="D3018" s="130">
        <v>18671</v>
      </c>
      <c r="E3018" s="130" t="s">
        <v>224</v>
      </c>
      <c r="F3018" s="130">
        <v>2.5280228371940798</v>
      </c>
      <c r="G3018" s="130" t="s">
        <v>53</v>
      </c>
      <c r="H3018" s="130" t="s">
        <v>53</v>
      </c>
      <c r="I3018" s="130" t="s">
        <v>66</v>
      </c>
      <c r="J3018" s="130" t="s">
        <v>45</v>
      </c>
      <c r="K3018" s="130" t="s">
        <v>44</v>
      </c>
    </row>
    <row r="3019" spans="1:11" x14ac:dyDescent="0.35">
      <c r="A3019" s="130">
        <v>585</v>
      </c>
      <c r="B3019" s="130">
        <v>37</v>
      </c>
      <c r="C3019" s="130" t="s">
        <v>105</v>
      </c>
      <c r="D3019" s="130">
        <v>18732</v>
      </c>
      <c r="E3019" s="130" t="s">
        <v>224</v>
      </c>
      <c r="F3019" s="130">
        <v>2.5280228371940798</v>
      </c>
      <c r="G3019" s="130" t="s">
        <v>53</v>
      </c>
      <c r="H3019" s="130" t="s">
        <v>53</v>
      </c>
      <c r="I3019" s="130" t="s">
        <v>66</v>
      </c>
      <c r="J3019" s="130" t="s">
        <v>45</v>
      </c>
      <c r="K3019" s="130" t="s">
        <v>44</v>
      </c>
    </row>
    <row r="3020" spans="1:11" x14ac:dyDescent="0.35">
      <c r="A3020" s="130">
        <v>590</v>
      </c>
      <c r="B3020" s="130">
        <v>37</v>
      </c>
      <c r="C3020" s="130" t="s">
        <v>105</v>
      </c>
      <c r="D3020" s="130">
        <v>18738</v>
      </c>
      <c r="E3020" s="130" t="s">
        <v>224</v>
      </c>
      <c r="F3020" s="130">
        <v>2.5280228371940798</v>
      </c>
      <c r="G3020" s="130" t="s">
        <v>53</v>
      </c>
      <c r="H3020" s="130" t="s">
        <v>53</v>
      </c>
      <c r="I3020" s="130" t="s">
        <v>66</v>
      </c>
      <c r="J3020" s="130" t="s">
        <v>45</v>
      </c>
      <c r="K3020" s="130" t="s">
        <v>44</v>
      </c>
    </row>
    <row r="3021" spans="1:11" x14ac:dyDescent="0.35">
      <c r="A3021" s="130">
        <v>595</v>
      </c>
      <c r="B3021" s="130">
        <v>37</v>
      </c>
      <c r="C3021" s="130" t="s">
        <v>105</v>
      </c>
      <c r="D3021" s="130">
        <v>18751</v>
      </c>
      <c r="E3021" s="130" t="s">
        <v>224</v>
      </c>
      <c r="F3021" s="130">
        <v>2.5280228371940798</v>
      </c>
      <c r="G3021" s="130" t="s">
        <v>53</v>
      </c>
      <c r="H3021" s="130" t="s">
        <v>53</v>
      </c>
      <c r="I3021" s="130" t="s">
        <v>66</v>
      </c>
      <c r="J3021" s="130" t="s">
        <v>45</v>
      </c>
      <c r="K3021" s="130" t="s">
        <v>44</v>
      </c>
    </row>
    <row r="3022" spans="1:11" x14ac:dyDescent="0.35">
      <c r="A3022" s="130">
        <v>600</v>
      </c>
      <c r="B3022" s="130">
        <v>37.1</v>
      </c>
      <c r="C3022" s="130" t="s">
        <v>105</v>
      </c>
      <c r="D3022" s="130">
        <v>18671</v>
      </c>
      <c r="E3022" s="130" t="s">
        <v>224</v>
      </c>
      <c r="F3022" s="130">
        <v>2.5280228371940798</v>
      </c>
      <c r="G3022" s="130" t="s">
        <v>53</v>
      </c>
      <c r="H3022" s="130" t="s">
        <v>53</v>
      </c>
      <c r="I3022" s="130" t="s">
        <v>66</v>
      </c>
      <c r="J3022" s="130" t="s">
        <v>45</v>
      </c>
      <c r="K3022" s="130" t="s">
        <v>44</v>
      </c>
    </row>
    <row r="3023" spans="1:11" x14ac:dyDescent="0.35">
      <c r="A3023" s="130">
        <v>605</v>
      </c>
      <c r="B3023" s="130">
        <v>37</v>
      </c>
      <c r="C3023" s="130" t="s">
        <v>105</v>
      </c>
      <c r="D3023" s="130">
        <v>18606</v>
      </c>
      <c r="E3023" s="130" t="s">
        <v>224</v>
      </c>
      <c r="F3023" s="130">
        <v>2.5280228371940798</v>
      </c>
      <c r="G3023" s="130" t="s">
        <v>53</v>
      </c>
      <c r="H3023" s="130" t="s">
        <v>53</v>
      </c>
      <c r="I3023" s="130" t="s">
        <v>66</v>
      </c>
      <c r="J3023" s="130" t="s">
        <v>45</v>
      </c>
      <c r="K3023" s="130" t="s">
        <v>44</v>
      </c>
    </row>
    <row r="3024" spans="1:11" x14ac:dyDescent="0.35">
      <c r="A3024" s="130">
        <v>610</v>
      </c>
      <c r="B3024" s="130">
        <v>37</v>
      </c>
      <c r="C3024" s="130" t="s">
        <v>105</v>
      </c>
      <c r="D3024" s="130">
        <v>18638</v>
      </c>
      <c r="E3024" s="130" t="s">
        <v>224</v>
      </c>
      <c r="F3024" s="130">
        <v>2.5280228371940798</v>
      </c>
      <c r="G3024" s="130" t="s">
        <v>53</v>
      </c>
      <c r="H3024" s="130" t="s">
        <v>53</v>
      </c>
      <c r="I3024" s="130" t="s">
        <v>66</v>
      </c>
      <c r="J3024" s="130" t="s">
        <v>45</v>
      </c>
      <c r="K3024" s="130" t="s">
        <v>44</v>
      </c>
    </row>
    <row r="3025" spans="1:11" x14ac:dyDescent="0.35">
      <c r="A3025" s="130">
        <v>615</v>
      </c>
      <c r="B3025" s="130">
        <v>37</v>
      </c>
      <c r="C3025" s="130" t="s">
        <v>105</v>
      </c>
      <c r="D3025" s="130">
        <v>18607</v>
      </c>
      <c r="E3025" s="130" t="s">
        <v>224</v>
      </c>
      <c r="F3025" s="130">
        <v>2.5280228371940798</v>
      </c>
      <c r="G3025" s="130" t="s">
        <v>53</v>
      </c>
      <c r="H3025" s="130" t="s">
        <v>53</v>
      </c>
      <c r="I3025" s="130" t="s">
        <v>66</v>
      </c>
      <c r="J3025" s="130" t="s">
        <v>45</v>
      </c>
      <c r="K3025" s="130" t="s">
        <v>44</v>
      </c>
    </row>
    <row r="3026" spans="1:11" x14ac:dyDescent="0.35">
      <c r="A3026" s="130">
        <v>620</v>
      </c>
      <c r="B3026" s="130">
        <v>37</v>
      </c>
      <c r="C3026" s="130" t="s">
        <v>105</v>
      </c>
      <c r="D3026" s="130">
        <v>18543</v>
      </c>
      <c r="E3026" s="130" t="s">
        <v>224</v>
      </c>
      <c r="F3026" s="130">
        <v>2.5280228371940798</v>
      </c>
      <c r="G3026" s="130" t="s">
        <v>53</v>
      </c>
      <c r="H3026" s="130" t="s">
        <v>53</v>
      </c>
      <c r="I3026" s="130" t="s">
        <v>66</v>
      </c>
      <c r="J3026" s="130" t="s">
        <v>45</v>
      </c>
      <c r="K3026" s="130" t="s">
        <v>44</v>
      </c>
    </row>
    <row r="3027" spans="1:11" x14ac:dyDescent="0.35">
      <c r="A3027" s="130">
        <v>625</v>
      </c>
      <c r="B3027" s="130">
        <v>37</v>
      </c>
      <c r="C3027" s="130" t="s">
        <v>105</v>
      </c>
      <c r="D3027" s="130">
        <v>18779</v>
      </c>
      <c r="E3027" s="130" t="s">
        <v>224</v>
      </c>
      <c r="F3027" s="130">
        <v>2.5280228371940798</v>
      </c>
      <c r="G3027" s="130" t="s">
        <v>53</v>
      </c>
      <c r="H3027" s="130" t="s">
        <v>53</v>
      </c>
      <c r="I3027" s="130" t="s">
        <v>66</v>
      </c>
      <c r="J3027" s="130" t="s">
        <v>45</v>
      </c>
      <c r="K3027" s="130" t="s">
        <v>44</v>
      </c>
    </row>
    <row r="3028" spans="1:11" x14ac:dyDescent="0.35">
      <c r="A3028" s="130">
        <v>630</v>
      </c>
      <c r="B3028" s="130">
        <v>37</v>
      </c>
      <c r="C3028" s="130" t="s">
        <v>105</v>
      </c>
      <c r="D3028" s="130">
        <v>18796</v>
      </c>
      <c r="E3028" s="130" t="s">
        <v>224</v>
      </c>
      <c r="F3028" s="130">
        <v>2.5280228371940798</v>
      </c>
      <c r="G3028" s="130" t="s">
        <v>53</v>
      </c>
      <c r="H3028" s="130" t="s">
        <v>53</v>
      </c>
      <c r="I3028" s="130" t="s">
        <v>66</v>
      </c>
      <c r="J3028" s="130" t="s">
        <v>45</v>
      </c>
      <c r="K3028" s="130" t="s">
        <v>44</v>
      </c>
    </row>
    <row r="3029" spans="1:11" x14ac:dyDescent="0.35">
      <c r="A3029" s="130">
        <v>635</v>
      </c>
      <c r="B3029" s="130">
        <v>37</v>
      </c>
      <c r="C3029" s="130" t="s">
        <v>105</v>
      </c>
      <c r="D3029" s="130">
        <v>18919</v>
      </c>
      <c r="E3029" s="130" t="s">
        <v>224</v>
      </c>
      <c r="F3029" s="130">
        <v>2.5280228371940798</v>
      </c>
      <c r="G3029" s="130" t="s">
        <v>53</v>
      </c>
      <c r="H3029" s="130" t="s">
        <v>53</v>
      </c>
      <c r="I3029" s="130" t="s">
        <v>66</v>
      </c>
      <c r="J3029" s="130" t="s">
        <v>45</v>
      </c>
      <c r="K3029" s="130" t="s">
        <v>44</v>
      </c>
    </row>
    <row r="3030" spans="1:11" x14ac:dyDescent="0.35">
      <c r="A3030" s="130">
        <v>640</v>
      </c>
      <c r="B3030" s="130">
        <v>37</v>
      </c>
      <c r="C3030" s="130" t="s">
        <v>105</v>
      </c>
      <c r="D3030" s="130">
        <v>18303</v>
      </c>
      <c r="E3030" s="130" t="s">
        <v>224</v>
      </c>
      <c r="F3030" s="130">
        <v>2.5280228371940798</v>
      </c>
      <c r="G3030" s="130" t="s">
        <v>53</v>
      </c>
      <c r="H3030" s="130" t="s">
        <v>53</v>
      </c>
      <c r="I3030" s="130" t="s">
        <v>66</v>
      </c>
      <c r="J3030" s="130" t="s">
        <v>45</v>
      </c>
      <c r="K3030" s="130" t="s">
        <v>44</v>
      </c>
    </row>
    <row r="3031" spans="1:11" x14ac:dyDescent="0.35">
      <c r="A3031" s="130">
        <v>645</v>
      </c>
      <c r="B3031" s="130">
        <v>37</v>
      </c>
      <c r="C3031" s="130" t="s">
        <v>105</v>
      </c>
      <c r="D3031" s="130">
        <v>18609</v>
      </c>
      <c r="E3031" s="130" t="s">
        <v>224</v>
      </c>
      <c r="F3031" s="130">
        <v>2.5280228371940798</v>
      </c>
      <c r="G3031" s="130" t="s">
        <v>53</v>
      </c>
      <c r="H3031" s="130" t="s">
        <v>53</v>
      </c>
      <c r="I3031" s="130" t="s">
        <v>66</v>
      </c>
      <c r="J3031" s="130" t="s">
        <v>45</v>
      </c>
      <c r="K3031" s="130" t="s">
        <v>44</v>
      </c>
    </row>
    <row r="3032" spans="1:11" x14ac:dyDescent="0.35">
      <c r="A3032" s="130">
        <v>650</v>
      </c>
      <c r="B3032" s="130">
        <v>37</v>
      </c>
      <c r="C3032" s="130" t="s">
        <v>105</v>
      </c>
      <c r="D3032" s="130">
        <v>18534</v>
      </c>
      <c r="E3032" s="130" t="s">
        <v>224</v>
      </c>
      <c r="F3032" s="130">
        <v>2.5280228371940798</v>
      </c>
      <c r="G3032" s="130" t="s">
        <v>53</v>
      </c>
      <c r="H3032" s="130" t="s">
        <v>53</v>
      </c>
      <c r="I3032" s="130" t="s">
        <v>66</v>
      </c>
      <c r="J3032" s="130" t="s">
        <v>45</v>
      </c>
      <c r="K3032" s="130" t="s">
        <v>44</v>
      </c>
    </row>
    <row r="3033" spans="1:11" x14ac:dyDescent="0.35">
      <c r="A3033" s="130">
        <v>655</v>
      </c>
      <c r="B3033" s="130">
        <v>37</v>
      </c>
      <c r="C3033" s="130" t="s">
        <v>105</v>
      </c>
      <c r="D3033" s="130">
        <v>18708</v>
      </c>
      <c r="E3033" s="130" t="s">
        <v>224</v>
      </c>
      <c r="F3033" s="130">
        <v>2.5280228371940798</v>
      </c>
      <c r="G3033" s="130" t="s">
        <v>53</v>
      </c>
      <c r="H3033" s="130" t="s">
        <v>53</v>
      </c>
      <c r="I3033" s="130" t="s">
        <v>66</v>
      </c>
      <c r="J3033" s="130" t="s">
        <v>45</v>
      </c>
      <c r="K3033" s="130" t="s">
        <v>44</v>
      </c>
    </row>
    <row r="3034" spans="1:11" x14ac:dyDescent="0.35">
      <c r="A3034" s="130">
        <v>660</v>
      </c>
      <c r="B3034" s="130">
        <v>37</v>
      </c>
      <c r="C3034" s="130" t="s">
        <v>105</v>
      </c>
      <c r="D3034" s="130">
        <v>18687</v>
      </c>
      <c r="E3034" s="130" t="s">
        <v>224</v>
      </c>
      <c r="F3034" s="130">
        <v>2.5280228371940798</v>
      </c>
      <c r="G3034" s="130" t="s">
        <v>53</v>
      </c>
      <c r="H3034" s="130" t="s">
        <v>53</v>
      </c>
      <c r="I3034" s="130" t="s">
        <v>66</v>
      </c>
      <c r="J3034" s="130" t="s">
        <v>45</v>
      </c>
      <c r="K3034" s="130" t="s">
        <v>44</v>
      </c>
    </row>
    <row r="3035" spans="1:11" x14ac:dyDescent="0.35">
      <c r="A3035" s="130">
        <v>665</v>
      </c>
      <c r="B3035" s="130">
        <v>37</v>
      </c>
      <c r="C3035" s="130" t="s">
        <v>105</v>
      </c>
      <c r="D3035" s="130">
        <v>18880</v>
      </c>
      <c r="E3035" s="130" t="s">
        <v>224</v>
      </c>
      <c r="F3035" s="130">
        <v>2.5280228371940798</v>
      </c>
      <c r="G3035" s="130" t="s">
        <v>53</v>
      </c>
      <c r="H3035" s="130" t="s">
        <v>53</v>
      </c>
      <c r="I3035" s="130" t="s">
        <v>66</v>
      </c>
      <c r="J3035" s="130" t="s">
        <v>45</v>
      </c>
      <c r="K3035" s="130" t="s">
        <v>44</v>
      </c>
    </row>
    <row r="3036" spans="1:11" x14ac:dyDescent="0.35">
      <c r="A3036" s="130">
        <v>670</v>
      </c>
      <c r="B3036" s="130">
        <v>37</v>
      </c>
      <c r="C3036" s="130" t="s">
        <v>105</v>
      </c>
      <c r="D3036" s="130">
        <v>18715</v>
      </c>
      <c r="E3036" s="130" t="s">
        <v>224</v>
      </c>
      <c r="F3036" s="130">
        <v>2.5280228371940798</v>
      </c>
      <c r="G3036" s="130" t="s">
        <v>53</v>
      </c>
      <c r="H3036" s="130" t="s">
        <v>53</v>
      </c>
      <c r="I3036" s="130" t="s">
        <v>66</v>
      </c>
      <c r="J3036" s="130" t="s">
        <v>45</v>
      </c>
      <c r="K3036" s="130" t="s">
        <v>44</v>
      </c>
    </row>
    <row r="3037" spans="1:11" x14ac:dyDescent="0.35">
      <c r="A3037" s="130">
        <v>675</v>
      </c>
      <c r="B3037" s="130">
        <v>37</v>
      </c>
      <c r="C3037" s="130" t="s">
        <v>105</v>
      </c>
      <c r="D3037" s="130">
        <v>18608</v>
      </c>
      <c r="E3037" s="130" t="s">
        <v>224</v>
      </c>
      <c r="F3037" s="130">
        <v>2.5280228371940798</v>
      </c>
      <c r="G3037" s="130" t="s">
        <v>53</v>
      </c>
      <c r="H3037" s="130" t="s">
        <v>53</v>
      </c>
      <c r="I3037" s="130" t="s">
        <v>66</v>
      </c>
      <c r="J3037" s="130" t="s">
        <v>45</v>
      </c>
      <c r="K3037" s="130" t="s">
        <v>44</v>
      </c>
    </row>
    <row r="3038" spans="1:11" x14ac:dyDescent="0.35">
      <c r="A3038" s="130">
        <v>680</v>
      </c>
      <c r="B3038" s="130">
        <v>37</v>
      </c>
      <c r="C3038" s="130" t="s">
        <v>105</v>
      </c>
      <c r="D3038" s="130">
        <v>18551</v>
      </c>
      <c r="E3038" s="130" t="s">
        <v>224</v>
      </c>
      <c r="F3038" s="130">
        <v>2.5280228371940798</v>
      </c>
      <c r="G3038" s="130" t="s">
        <v>53</v>
      </c>
      <c r="H3038" s="130" t="s">
        <v>53</v>
      </c>
      <c r="I3038" s="130" t="s">
        <v>66</v>
      </c>
      <c r="J3038" s="130" t="s">
        <v>45</v>
      </c>
      <c r="K3038" s="130" t="s">
        <v>44</v>
      </c>
    </row>
    <row r="3039" spans="1:11" x14ac:dyDescent="0.35">
      <c r="A3039" s="130">
        <v>685</v>
      </c>
      <c r="B3039" s="130">
        <v>37</v>
      </c>
      <c r="C3039" s="130" t="s">
        <v>105</v>
      </c>
      <c r="D3039" s="130">
        <v>18687</v>
      </c>
      <c r="E3039" s="130" t="s">
        <v>224</v>
      </c>
      <c r="F3039" s="130">
        <v>2.5280228371940798</v>
      </c>
      <c r="G3039" s="130" t="s">
        <v>53</v>
      </c>
      <c r="H3039" s="130" t="s">
        <v>53</v>
      </c>
      <c r="I3039" s="130" t="s">
        <v>66</v>
      </c>
      <c r="J3039" s="130" t="s">
        <v>45</v>
      </c>
      <c r="K3039" s="130" t="s">
        <v>44</v>
      </c>
    </row>
    <row r="3040" spans="1:11" x14ac:dyDescent="0.35">
      <c r="A3040" s="130">
        <v>690</v>
      </c>
      <c r="B3040" s="130">
        <v>37</v>
      </c>
      <c r="C3040" s="130" t="s">
        <v>105</v>
      </c>
      <c r="D3040" s="130">
        <v>18708</v>
      </c>
      <c r="E3040" s="130" t="s">
        <v>224</v>
      </c>
      <c r="F3040" s="130">
        <v>2.5280228371940798</v>
      </c>
      <c r="G3040" s="130" t="s">
        <v>53</v>
      </c>
      <c r="H3040" s="130" t="s">
        <v>53</v>
      </c>
      <c r="I3040" s="130" t="s">
        <v>66</v>
      </c>
      <c r="J3040" s="130" t="s">
        <v>45</v>
      </c>
      <c r="K3040" s="130" t="s">
        <v>44</v>
      </c>
    </row>
    <row r="3041" spans="1:11" x14ac:dyDescent="0.35">
      <c r="A3041" s="130">
        <v>695</v>
      </c>
      <c r="B3041" s="130">
        <v>37</v>
      </c>
      <c r="C3041" s="130" t="s">
        <v>105</v>
      </c>
      <c r="D3041" s="130">
        <v>18631</v>
      </c>
      <c r="E3041" s="130" t="s">
        <v>224</v>
      </c>
      <c r="F3041" s="130">
        <v>2.5280228371940798</v>
      </c>
      <c r="G3041" s="130" t="s">
        <v>53</v>
      </c>
      <c r="H3041" s="130" t="s">
        <v>53</v>
      </c>
      <c r="I3041" s="130" t="s">
        <v>66</v>
      </c>
      <c r="J3041" s="130" t="s">
        <v>45</v>
      </c>
      <c r="K3041" s="130" t="s">
        <v>44</v>
      </c>
    </row>
    <row r="3042" spans="1:11" x14ac:dyDescent="0.35">
      <c r="A3042" s="130">
        <v>700</v>
      </c>
      <c r="B3042" s="130">
        <v>37</v>
      </c>
      <c r="C3042" s="130" t="s">
        <v>105</v>
      </c>
      <c r="D3042" s="130">
        <v>18748</v>
      </c>
      <c r="E3042" s="130" t="s">
        <v>224</v>
      </c>
      <c r="F3042" s="130">
        <v>2.5280228371940798</v>
      </c>
      <c r="G3042" s="130" t="s">
        <v>53</v>
      </c>
      <c r="H3042" s="130" t="s">
        <v>53</v>
      </c>
      <c r="I3042" s="130" t="s">
        <v>66</v>
      </c>
      <c r="J3042" s="130" t="s">
        <v>45</v>
      </c>
      <c r="K3042" s="130" t="s">
        <v>44</v>
      </c>
    </row>
    <row r="3043" spans="1:11" x14ac:dyDescent="0.35">
      <c r="A3043" s="130">
        <v>705</v>
      </c>
      <c r="B3043" s="130">
        <v>37</v>
      </c>
      <c r="C3043" s="130" t="s">
        <v>105</v>
      </c>
      <c r="D3043" s="130">
        <v>18794</v>
      </c>
      <c r="E3043" s="130" t="s">
        <v>224</v>
      </c>
      <c r="F3043" s="130">
        <v>2.5280228371940798</v>
      </c>
      <c r="G3043" s="130" t="s">
        <v>53</v>
      </c>
      <c r="H3043" s="130" t="s">
        <v>53</v>
      </c>
      <c r="I3043" s="130" t="s">
        <v>66</v>
      </c>
      <c r="J3043" s="130" t="s">
        <v>45</v>
      </c>
      <c r="K3043" s="130" t="s">
        <v>44</v>
      </c>
    </row>
    <row r="3044" spans="1:11" x14ac:dyDescent="0.35">
      <c r="A3044" s="130">
        <v>710</v>
      </c>
      <c r="B3044" s="130">
        <v>37</v>
      </c>
      <c r="C3044" s="130" t="s">
        <v>105</v>
      </c>
      <c r="D3044" s="130">
        <v>18732</v>
      </c>
      <c r="E3044" s="130" t="s">
        <v>224</v>
      </c>
      <c r="F3044" s="130">
        <v>2.5280228371940798</v>
      </c>
      <c r="G3044" s="130" t="s">
        <v>53</v>
      </c>
      <c r="H3044" s="130" t="s">
        <v>53</v>
      </c>
      <c r="I3044" s="130" t="s">
        <v>66</v>
      </c>
      <c r="J3044" s="130" t="s">
        <v>45</v>
      </c>
      <c r="K3044" s="130" t="s">
        <v>44</v>
      </c>
    </row>
    <row r="3045" spans="1:11" x14ac:dyDescent="0.35">
      <c r="A3045" s="130">
        <v>715</v>
      </c>
      <c r="B3045" s="130">
        <v>37</v>
      </c>
      <c r="C3045" s="130" t="s">
        <v>105</v>
      </c>
      <c r="D3045" s="130">
        <v>18789</v>
      </c>
      <c r="E3045" s="130" t="s">
        <v>224</v>
      </c>
      <c r="F3045" s="130">
        <v>2.5280228371940798</v>
      </c>
      <c r="G3045" s="130" t="s">
        <v>53</v>
      </c>
      <c r="H3045" s="130" t="s">
        <v>53</v>
      </c>
      <c r="I3045" s="130" t="s">
        <v>66</v>
      </c>
      <c r="J3045" s="130" t="s">
        <v>45</v>
      </c>
      <c r="K3045" s="130" t="s">
        <v>44</v>
      </c>
    </row>
    <row r="3046" spans="1:11" x14ac:dyDescent="0.35">
      <c r="A3046" s="130">
        <v>720</v>
      </c>
      <c r="B3046" s="130">
        <v>37</v>
      </c>
      <c r="C3046" s="130" t="s">
        <v>105</v>
      </c>
      <c r="D3046" s="130">
        <v>18614</v>
      </c>
      <c r="E3046" s="130" t="s">
        <v>224</v>
      </c>
      <c r="F3046" s="130">
        <v>2.5280228371940798</v>
      </c>
      <c r="G3046" s="130" t="s">
        <v>53</v>
      </c>
      <c r="H3046" s="130" t="s">
        <v>53</v>
      </c>
      <c r="I3046" s="130" t="s">
        <v>66</v>
      </c>
      <c r="J3046" s="130" t="s">
        <v>45</v>
      </c>
      <c r="K3046" s="130" t="s">
        <v>44</v>
      </c>
    </row>
    <row r="3047" spans="1:11" x14ac:dyDescent="0.35">
      <c r="A3047" s="130">
        <v>0</v>
      </c>
      <c r="B3047" s="130">
        <v>37</v>
      </c>
      <c r="C3047" s="130" t="s">
        <v>106</v>
      </c>
      <c r="D3047" s="130">
        <v>18</v>
      </c>
      <c r="E3047" s="130" t="s">
        <v>224</v>
      </c>
      <c r="F3047" s="130">
        <v>3.3830893850685402</v>
      </c>
      <c r="G3047" s="130" t="s">
        <v>53</v>
      </c>
      <c r="H3047" s="130" t="s">
        <v>53</v>
      </c>
      <c r="I3047" s="130" t="s">
        <v>66</v>
      </c>
      <c r="J3047" s="130" t="s">
        <v>45</v>
      </c>
      <c r="K3047" s="130" t="s">
        <v>44</v>
      </c>
    </row>
    <row r="3048" spans="1:11" x14ac:dyDescent="0.35">
      <c r="A3048" s="130">
        <v>5</v>
      </c>
      <c r="B3048" s="130">
        <v>37</v>
      </c>
      <c r="C3048" s="130" t="s">
        <v>106</v>
      </c>
      <c r="D3048" s="130">
        <v>149</v>
      </c>
      <c r="E3048" s="130" t="s">
        <v>224</v>
      </c>
      <c r="F3048" s="130">
        <v>3.3830893850685402</v>
      </c>
      <c r="G3048" s="130" t="s">
        <v>53</v>
      </c>
      <c r="H3048" s="130" t="s">
        <v>53</v>
      </c>
      <c r="I3048" s="130" t="s">
        <v>66</v>
      </c>
      <c r="J3048" s="130" t="s">
        <v>45</v>
      </c>
      <c r="K3048" s="130" t="s">
        <v>44</v>
      </c>
    </row>
    <row r="3049" spans="1:11" x14ac:dyDescent="0.35">
      <c r="A3049" s="130">
        <v>10</v>
      </c>
      <c r="B3049" s="130">
        <v>37</v>
      </c>
      <c r="C3049" s="130" t="s">
        <v>106</v>
      </c>
      <c r="D3049" s="130">
        <v>691</v>
      </c>
      <c r="E3049" s="130" t="s">
        <v>224</v>
      </c>
      <c r="F3049" s="130">
        <v>3.3830893850685402</v>
      </c>
      <c r="G3049" s="130" t="s">
        <v>53</v>
      </c>
      <c r="H3049" s="130" t="s">
        <v>53</v>
      </c>
      <c r="I3049" s="130" t="s">
        <v>66</v>
      </c>
      <c r="J3049" s="130" t="s">
        <v>45</v>
      </c>
      <c r="K3049" s="130" t="s">
        <v>44</v>
      </c>
    </row>
    <row r="3050" spans="1:11" x14ac:dyDescent="0.35">
      <c r="A3050" s="130">
        <v>15</v>
      </c>
      <c r="B3050" s="130">
        <v>36.9</v>
      </c>
      <c r="C3050" s="130" t="s">
        <v>106</v>
      </c>
      <c r="D3050" s="130">
        <v>1714</v>
      </c>
      <c r="E3050" s="130" t="s">
        <v>224</v>
      </c>
      <c r="F3050" s="130">
        <v>3.3830893850685402</v>
      </c>
      <c r="G3050" s="130" t="s">
        <v>53</v>
      </c>
      <c r="H3050" s="130" t="s">
        <v>53</v>
      </c>
      <c r="I3050" s="130" t="s">
        <v>66</v>
      </c>
      <c r="J3050" s="130" t="s">
        <v>45</v>
      </c>
      <c r="K3050" s="130" t="s">
        <v>44</v>
      </c>
    </row>
    <row r="3051" spans="1:11" x14ac:dyDescent="0.35">
      <c r="A3051" s="130">
        <v>20</v>
      </c>
      <c r="B3051" s="130">
        <v>37</v>
      </c>
      <c r="C3051" s="130" t="s">
        <v>106</v>
      </c>
      <c r="D3051" s="130">
        <v>3131</v>
      </c>
      <c r="E3051" s="130" t="s">
        <v>224</v>
      </c>
      <c r="F3051" s="130">
        <v>3.3830893850685402</v>
      </c>
      <c r="G3051" s="130" t="s">
        <v>53</v>
      </c>
      <c r="H3051" s="130" t="s">
        <v>53</v>
      </c>
      <c r="I3051" s="130" t="s">
        <v>66</v>
      </c>
      <c r="J3051" s="130" t="s">
        <v>45</v>
      </c>
      <c r="K3051" s="130" t="s">
        <v>44</v>
      </c>
    </row>
    <row r="3052" spans="1:11" x14ac:dyDescent="0.35">
      <c r="A3052" s="130">
        <v>25</v>
      </c>
      <c r="B3052" s="130">
        <v>37</v>
      </c>
      <c r="C3052" s="130" t="s">
        <v>106</v>
      </c>
      <c r="D3052" s="130">
        <v>4785</v>
      </c>
      <c r="E3052" s="130" t="s">
        <v>224</v>
      </c>
      <c r="F3052" s="130">
        <v>3.3830893850685402</v>
      </c>
      <c r="G3052" s="130" t="s">
        <v>53</v>
      </c>
      <c r="H3052" s="130" t="s">
        <v>53</v>
      </c>
      <c r="I3052" s="130" t="s">
        <v>66</v>
      </c>
      <c r="J3052" s="130" t="s">
        <v>45</v>
      </c>
      <c r="K3052" s="130" t="s">
        <v>44</v>
      </c>
    </row>
    <row r="3053" spans="1:11" x14ac:dyDescent="0.35">
      <c r="A3053" s="130">
        <v>30</v>
      </c>
      <c r="B3053" s="130">
        <v>36.9</v>
      </c>
      <c r="C3053" s="130" t="s">
        <v>106</v>
      </c>
      <c r="D3053" s="130">
        <v>6366</v>
      </c>
      <c r="E3053" s="130" t="s">
        <v>224</v>
      </c>
      <c r="F3053" s="130">
        <v>3.3830893850685402</v>
      </c>
      <c r="G3053" s="130" t="s">
        <v>53</v>
      </c>
      <c r="H3053" s="130" t="s">
        <v>53</v>
      </c>
      <c r="I3053" s="130" t="s">
        <v>66</v>
      </c>
      <c r="J3053" s="130" t="s">
        <v>45</v>
      </c>
      <c r="K3053" s="130" t="s">
        <v>44</v>
      </c>
    </row>
    <row r="3054" spans="1:11" x14ac:dyDescent="0.35">
      <c r="A3054" s="130">
        <v>35</v>
      </c>
      <c r="B3054" s="130">
        <v>37</v>
      </c>
      <c r="C3054" s="130" t="s">
        <v>106</v>
      </c>
      <c r="D3054" s="130">
        <v>8078</v>
      </c>
      <c r="E3054" s="130" t="s">
        <v>224</v>
      </c>
      <c r="F3054" s="130">
        <v>3.3830893850685402</v>
      </c>
      <c r="G3054" s="130" t="s">
        <v>53</v>
      </c>
      <c r="H3054" s="130" t="s">
        <v>53</v>
      </c>
      <c r="I3054" s="130" t="s">
        <v>66</v>
      </c>
      <c r="J3054" s="130" t="s">
        <v>45</v>
      </c>
      <c r="K3054" s="130" t="s">
        <v>44</v>
      </c>
    </row>
    <row r="3055" spans="1:11" x14ac:dyDescent="0.35">
      <c r="A3055" s="130">
        <v>40</v>
      </c>
      <c r="B3055" s="130">
        <v>37</v>
      </c>
      <c r="C3055" s="130" t="s">
        <v>106</v>
      </c>
      <c r="D3055" s="130">
        <v>9585</v>
      </c>
      <c r="E3055" s="130" t="s">
        <v>224</v>
      </c>
      <c r="F3055" s="130">
        <v>3.3830893850685402</v>
      </c>
      <c r="G3055" s="130" t="s">
        <v>53</v>
      </c>
      <c r="H3055" s="130" t="s">
        <v>53</v>
      </c>
      <c r="I3055" s="130" t="s">
        <v>66</v>
      </c>
      <c r="J3055" s="130" t="s">
        <v>45</v>
      </c>
      <c r="K3055" s="130" t="s">
        <v>44</v>
      </c>
    </row>
    <row r="3056" spans="1:11" x14ac:dyDescent="0.35">
      <c r="A3056" s="130">
        <v>45</v>
      </c>
      <c r="B3056" s="130">
        <v>37</v>
      </c>
      <c r="C3056" s="130" t="s">
        <v>106</v>
      </c>
      <c r="D3056" s="130">
        <v>11173</v>
      </c>
      <c r="E3056" s="130" t="s">
        <v>224</v>
      </c>
      <c r="F3056" s="130">
        <v>3.3830893850685402</v>
      </c>
      <c r="G3056" s="130" t="s">
        <v>53</v>
      </c>
      <c r="H3056" s="130" t="s">
        <v>53</v>
      </c>
      <c r="I3056" s="130" t="s">
        <v>66</v>
      </c>
      <c r="J3056" s="130" t="s">
        <v>45</v>
      </c>
      <c r="K3056" s="130" t="s">
        <v>44</v>
      </c>
    </row>
    <row r="3057" spans="1:11" x14ac:dyDescent="0.35">
      <c r="A3057" s="130">
        <v>50</v>
      </c>
      <c r="B3057" s="130">
        <v>37</v>
      </c>
      <c r="C3057" s="130" t="s">
        <v>106</v>
      </c>
      <c r="D3057" s="130">
        <v>12413</v>
      </c>
      <c r="E3057" s="130" t="s">
        <v>224</v>
      </c>
      <c r="F3057" s="130">
        <v>3.3830893850685402</v>
      </c>
      <c r="G3057" s="130" t="s">
        <v>53</v>
      </c>
      <c r="H3057" s="130" t="s">
        <v>53</v>
      </c>
      <c r="I3057" s="130" t="s">
        <v>66</v>
      </c>
      <c r="J3057" s="130" t="s">
        <v>45</v>
      </c>
      <c r="K3057" s="130" t="s">
        <v>44</v>
      </c>
    </row>
    <row r="3058" spans="1:11" x14ac:dyDescent="0.35">
      <c r="A3058" s="130">
        <v>55</v>
      </c>
      <c r="B3058" s="130">
        <v>37</v>
      </c>
      <c r="C3058" s="130" t="s">
        <v>106</v>
      </c>
      <c r="D3058" s="130">
        <v>13758</v>
      </c>
      <c r="E3058" s="130" t="s">
        <v>224</v>
      </c>
      <c r="F3058" s="130">
        <v>3.3830893850685402</v>
      </c>
      <c r="G3058" s="130" t="s">
        <v>53</v>
      </c>
      <c r="H3058" s="130" t="s">
        <v>53</v>
      </c>
      <c r="I3058" s="130" t="s">
        <v>66</v>
      </c>
      <c r="J3058" s="130" t="s">
        <v>45</v>
      </c>
      <c r="K3058" s="130" t="s">
        <v>44</v>
      </c>
    </row>
    <row r="3059" spans="1:11" x14ac:dyDescent="0.35">
      <c r="A3059" s="130">
        <v>60</v>
      </c>
      <c r="B3059" s="130">
        <v>37</v>
      </c>
      <c r="C3059" s="130" t="s">
        <v>106</v>
      </c>
      <c r="D3059" s="130">
        <v>14911</v>
      </c>
      <c r="E3059" s="130" t="s">
        <v>224</v>
      </c>
      <c r="F3059" s="130">
        <v>3.3830893850685402</v>
      </c>
      <c r="G3059" s="130" t="s">
        <v>53</v>
      </c>
      <c r="H3059" s="130" t="s">
        <v>53</v>
      </c>
      <c r="I3059" s="130" t="s">
        <v>66</v>
      </c>
      <c r="J3059" s="130" t="s">
        <v>45</v>
      </c>
      <c r="K3059" s="130" t="s">
        <v>44</v>
      </c>
    </row>
    <row r="3060" spans="1:11" x14ac:dyDescent="0.35">
      <c r="A3060" s="130">
        <v>65</v>
      </c>
      <c r="B3060" s="130">
        <v>37</v>
      </c>
      <c r="C3060" s="130" t="s">
        <v>106</v>
      </c>
      <c r="D3060" s="130">
        <v>15965</v>
      </c>
      <c r="E3060" s="130" t="s">
        <v>224</v>
      </c>
      <c r="F3060" s="130">
        <v>3.3830893850685402</v>
      </c>
      <c r="G3060" s="130" t="s">
        <v>53</v>
      </c>
      <c r="H3060" s="130" t="s">
        <v>53</v>
      </c>
      <c r="I3060" s="130" t="s">
        <v>66</v>
      </c>
      <c r="J3060" s="130" t="s">
        <v>45</v>
      </c>
      <c r="K3060" s="130" t="s">
        <v>44</v>
      </c>
    </row>
    <row r="3061" spans="1:11" x14ac:dyDescent="0.35">
      <c r="A3061" s="130">
        <v>70</v>
      </c>
      <c r="B3061" s="130">
        <v>37.1</v>
      </c>
      <c r="C3061" s="130" t="s">
        <v>106</v>
      </c>
      <c r="D3061" s="130">
        <v>16968</v>
      </c>
      <c r="E3061" s="130" t="s">
        <v>224</v>
      </c>
      <c r="F3061" s="130">
        <v>3.3830893850685402</v>
      </c>
      <c r="G3061" s="130" t="s">
        <v>53</v>
      </c>
      <c r="H3061" s="130" t="s">
        <v>53</v>
      </c>
      <c r="I3061" s="130" t="s">
        <v>66</v>
      </c>
      <c r="J3061" s="130" t="s">
        <v>45</v>
      </c>
      <c r="K3061" s="130" t="s">
        <v>44</v>
      </c>
    </row>
    <row r="3062" spans="1:11" x14ac:dyDescent="0.35">
      <c r="A3062" s="130">
        <v>75</v>
      </c>
      <c r="B3062" s="130">
        <v>37</v>
      </c>
      <c r="C3062" s="130" t="s">
        <v>106</v>
      </c>
      <c r="D3062" s="130">
        <v>17590</v>
      </c>
      <c r="E3062" s="130" t="s">
        <v>224</v>
      </c>
      <c r="F3062" s="130">
        <v>3.3830893850685402</v>
      </c>
      <c r="G3062" s="130" t="s">
        <v>53</v>
      </c>
      <c r="H3062" s="130" t="s">
        <v>53</v>
      </c>
      <c r="I3062" s="130" t="s">
        <v>66</v>
      </c>
      <c r="J3062" s="130" t="s">
        <v>45</v>
      </c>
      <c r="K3062" s="130" t="s">
        <v>44</v>
      </c>
    </row>
    <row r="3063" spans="1:11" x14ac:dyDescent="0.35">
      <c r="A3063" s="130">
        <v>80</v>
      </c>
      <c r="B3063" s="130">
        <v>37</v>
      </c>
      <c r="C3063" s="130" t="s">
        <v>106</v>
      </c>
      <c r="D3063" s="130">
        <v>18117</v>
      </c>
      <c r="E3063" s="130" t="s">
        <v>224</v>
      </c>
      <c r="F3063" s="130">
        <v>3.3830893850685402</v>
      </c>
      <c r="G3063" s="130" t="s">
        <v>53</v>
      </c>
      <c r="H3063" s="130" t="s">
        <v>53</v>
      </c>
      <c r="I3063" s="130" t="s">
        <v>66</v>
      </c>
      <c r="J3063" s="130" t="s">
        <v>45</v>
      </c>
      <c r="K3063" s="130" t="s">
        <v>44</v>
      </c>
    </row>
    <row r="3064" spans="1:11" x14ac:dyDescent="0.35">
      <c r="A3064" s="130">
        <v>85</v>
      </c>
      <c r="B3064" s="130">
        <v>37</v>
      </c>
      <c r="C3064" s="130" t="s">
        <v>106</v>
      </c>
      <c r="D3064" s="130">
        <v>18704</v>
      </c>
      <c r="E3064" s="130" t="s">
        <v>224</v>
      </c>
      <c r="F3064" s="130">
        <v>3.3830893850685402</v>
      </c>
      <c r="G3064" s="130" t="s">
        <v>53</v>
      </c>
      <c r="H3064" s="130" t="s">
        <v>53</v>
      </c>
      <c r="I3064" s="130" t="s">
        <v>66</v>
      </c>
      <c r="J3064" s="130" t="s">
        <v>45</v>
      </c>
      <c r="K3064" s="130" t="s">
        <v>44</v>
      </c>
    </row>
    <row r="3065" spans="1:11" x14ac:dyDescent="0.35">
      <c r="A3065" s="130">
        <v>90</v>
      </c>
      <c r="B3065" s="130">
        <v>37</v>
      </c>
      <c r="C3065" s="130" t="s">
        <v>106</v>
      </c>
      <c r="D3065" s="130">
        <v>19052</v>
      </c>
      <c r="E3065" s="130" t="s">
        <v>224</v>
      </c>
      <c r="F3065" s="130">
        <v>3.3830893850685402</v>
      </c>
      <c r="G3065" s="130" t="s">
        <v>53</v>
      </c>
      <c r="H3065" s="130" t="s">
        <v>53</v>
      </c>
      <c r="I3065" s="130" t="s">
        <v>66</v>
      </c>
      <c r="J3065" s="130" t="s">
        <v>45</v>
      </c>
      <c r="K3065" s="130" t="s">
        <v>44</v>
      </c>
    </row>
    <row r="3066" spans="1:11" x14ac:dyDescent="0.35">
      <c r="A3066" s="130">
        <v>95</v>
      </c>
      <c r="B3066" s="130">
        <v>37</v>
      </c>
      <c r="C3066" s="130" t="s">
        <v>106</v>
      </c>
      <c r="D3066" s="130">
        <v>19627</v>
      </c>
      <c r="E3066" s="130" t="s">
        <v>224</v>
      </c>
      <c r="F3066" s="130">
        <v>3.3830893850685402</v>
      </c>
      <c r="G3066" s="130" t="s">
        <v>53</v>
      </c>
      <c r="H3066" s="130" t="s">
        <v>53</v>
      </c>
      <c r="I3066" s="130" t="s">
        <v>66</v>
      </c>
      <c r="J3066" s="130" t="s">
        <v>45</v>
      </c>
      <c r="K3066" s="130" t="s">
        <v>44</v>
      </c>
    </row>
    <row r="3067" spans="1:11" x14ac:dyDescent="0.35">
      <c r="A3067" s="130">
        <v>100</v>
      </c>
      <c r="B3067" s="130">
        <v>37</v>
      </c>
      <c r="C3067" s="130" t="s">
        <v>106</v>
      </c>
      <c r="D3067" s="130">
        <v>20172</v>
      </c>
      <c r="E3067" s="130" t="s">
        <v>224</v>
      </c>
      <c r="F3067" s="130">
        <v>3.3830893850685402</v>
      </c>
      <c r="G3067" s="130" t="s">
        <v>53</v>
      </c>
      <c r="H3067" s="130" t="s">
        <v>53</v>
      </c>
      <c r="I3067" s="130" t="s">
        <v>66</v>
      </c>
      <c r="J3067" s="130" t="s">
        <v>45</v>
      </c>
      <c r="K3067" s="130" t="s">
        <v>44</v>
      </c>
    </row>
    <row r="3068" spans="1:11" x14ac:dyDescent="0.35">
      <c r="A3068" s="130">
        <v>105</v>
      </c>
      <c r="B3068" s="130">
        <v>37</v>
      </c>
      <c r="C3068" s="130" t="s">
        <v>106</v>
      </c>
      <c r="D3068" s="130">
        <v>20500</v>
      </c>
      <c r="E3068" s="130" t="s">
        <v>224</v>
      </c>
      <c r="F3068" s="130">
        <v>3.3830893850685402</v>
      </c>
      <c r="G3068" s="130" t="s">
        <v>53</v>
      </c>
      <c r="H3068" s="130" t="s">
        <v>53</v>
      </c>
      <c r="I3068" s="130" t="s">
        <v>66</v>
      </c>
      <c r="J3068" s="130" t="s">
        <v>45</v>
      </c>
      <c r="K3068" s="130" t="s">
        <v>44</v>
      </c>
    </row>
    <row r="3069" spans="1:11" x14ac:dyDescent="0.35">
      <c r="A3069" s="130">
        <v>110</v>
      </c>
      <c r="B3069" s="130">
        <v>37</v>
      </c>
      <c r="C3069" s="130" t="s">
        <v>106</v>
      </c>
      <c r="D3069" s="130">
        <v>20713</v>
      </c>
      <c r="E3069" s="130" t="s">
        <v>224</v>
      </c>
      <c r="F3069" s="130">
        <v>3.3830893850685402</v>
      </c>
      <c r="G3069" s="130" t="s">
        <v>53</v>
      </c>
      <c r="H3069" s="130" t="s">
        <v>53</v>
      </c>
      <c r="I3069" s="130" t="s">
        <v>66</v>
      </c>
      <c r="J3069" s="130" t="s">
        <v>45</v>
      </c>
      <c r="K3069" s="130" t="s">
        <v>44</v>
      </c>
    </row>
    <row r="3070" spans="1:11" x14ac:dyDescent="0.35">
      <c r="A3070" s="130">
        <v>115</v>
      </c>
      <c r="B3070" s="130">
        <v>37</v>
      </c>
      <c r="C3070" s="130" t="s">
        <v>106</v>
      </c>
      <c r="D3070" s="130">
        <v>20982</v>
      </c>
      <c r="E3070" s="130" t="s">
        <v>224</v>
      </c>
      <c r="F3070" s="130">
        <v>3.3830893850685402</v>
      </c>
      <c r="G3070" s="130" t="s">
        <v>53</v>
      </c>
      <c r="H3070" s="130" t="s">
        <v>53</v>
      </c>
      <c r="I3070" s="130" t="s">
        <v>66</v>
      </c>
      <c r="J3070" s="130" t="s">
        <v>45</v>
      </c>
      <c r="K3070" s="130" t="s">
        <v>44</v>
      </c>
    </row>
    <row r="3071" spans="1:11" x14ac:dyDescent="0.35">
      <c r="A3071" s="130">
        <v>120</v>
      </c>
      <c r="B3071" s="130">
        <v>36.9</v>
      </c>
      <c r="C3071" s="130" t="s">
        <v>106</v>
      </c>
      <c r="D3071" s="130">
        <v>21036</v>
      </c>
      <c r="E3071" s="130" t="s">
        <v>224</v>
      </c>
      <c r="F3071" s="130">
        <v>3.3830893850685402</v>
      </c>
      <c r="G3071" s="130" t="s">
        <v>53</v>
      </c>
      <c r="H3071" s="130" t="s">
        <v>53</v>
      </c>
      <c r="I3071" s="130" t="s">
        <v>66</v>
      </c>
      <c r="J3071" s="130" t="s">
        <v>45</v>
      </c>
      <c r="K3071" s="130" t="s">
        <v>44</v>
      </c>
    </row>
    <row r="3072" spans="1:11" x14ac:dyDescent="0.35">
      <c r="A3072" s="130">
        <v>125</v>
      </c>
      <c r="B3072" s="130">
        <v>37</v>
      </c>
      <c r="C3072" s="130" t="s">
        <v>106</v>
      </c>
      <c r="D3072" s="130">
        <v>21642</v>
      </c>
      <c r="E3072" s="130" t="s">
        <v>224</v>
      </c>
      <c r="F3072" s="130">
        <v>3.3830893850685402</v>
      </c>
      <c r="G3072" s="130" t="s">
        <v>53</v>
      </c>
      <c r="H3072" s="130" t="s">
        <v>53</v>
      </c>
      <c r="I3072" s="130" t="s">
        <v>66</v>
      </c>
      <c r="J3072" s="130" t="s">
        <v>45</v>
      </c>
      <c r="K3072" s="130" t="s">
        <v>44</v>
      </c>
    </row>
    <row r="3073" spans="1:11" x14ac:dyDescent="0.35">
      <c r="A3073" s="130">
        <v>130</v>
      </c>
      <c r="B3073" s="130">
        <v>37</v>
      </c>
      <c r="C3073" s="130" t="s">
        <v>106</v>
      </c>
      <c r="D3073" s="130">
        <v>21643</v>
      </c>
      <c r="E3073" s="130" t="s">
        <v>224</v>
      </c>
      <c r="F3073" s="130">
        <v>3.3830893850685402</v>
      </c>
      <c r="G3073" s="130" t="s">
        <v>53</v>
      </c>
      <c r="H3073" s="130" t="s">
        <v>53</v>
      </c>
      <c r="I3073" s="130" t="s">
        <v>66</v>
      </c>
      <c r="J3073" s="130" t="s">
        <v>45</v>
      </c>
      <c r="K3073" s="130" t="s">
        <v>44</v>
      </c>
    </row>
    <row r="3074" spans="1:11" x14ac:dyDescent="0.35">
      <c r="A3074" s="130">
        <v>135</v>
      </c>
      <c r="B3074" s="130">
        <v>37</v>
      </c>
      <c r="C3074" s="130" t="s">
        <v>106</v>
      </c>
      <c r="D3074" s="130">
        <v>21784</v>
      </c>
      <c r="E3074" s="130" t="s">
        <v>224</v>
      </c>
      <c r="F3074" s="130">
        <v>3.3830893850685402</v>
      </c>
      <c r="G3074" s="130" t="s">
        <v>53</v>
      </c>
      <c r="H3074" s="130" t="s">
        <v>53</v>
      </c>
      <c r="I3074" s="130" t="s">
        <v>66</v>
      </c>
      <c r="J3074" s="130" t="s">
        <v>45</v>
      </c>
      <c r="K3074" s="130" t="s">
        <v>44</v>
      </c>
    </row>
    <row r="3075" spans="1:11" x14ac:dyDescent="0.35">
      <c r="A3075" s="130">
        <v>140</v>
      </c>
      <c r="B3075" s="130">
        <v>37</v>
      </c>
      <c r="C3075" s="130" t="s">
        <v>106</v>
      </c>
      <c r="D3075" s="130">
        <v>21957</v>
      </c>
      <c r="E3075" s="130" t="s">
        <v>224</v>
      </c>
      <c r="F3075" s="130">
        <v>3.3830893850685402</v>
      </c>
      <c r="G3075" s="130" t="s">
        <v>53</v>
      </c>
      <c r="H3075" s="130" t="s">
        <v>53</v>
      </c>
      <c r="I3075" s="130" t="s">
        <v>66</v>
      </c>
      <c r="J3075" s="130" t="s">
        <v>45</v>
      </c>
      <c r="K3075" s="130" t="s">
        <v>44</v>
      </c>
    </row>
    <row r="3076" spans="1:11" x14ac:dyDescent="0.35">
      <c r="A3076" s="130">
        <v>145</v>
      </c>
      <c r="B3076" s="130">
        <v>37</v>
      </c>
      <c r="C3076" s="130" t="s">
        <v>106</v>
      </c>
      <c r="D3076" s="130">
        <v>21767</v>
      </c>
      <c r="E3076" s="130" t="s">
        <v>224</v>
      </c>
      <c r="F3076" s="130">
        <v>3.3830893850685402</v>
      </c>
      <c r="G3076" s="130" t="s">
        <v>53</v>
      </c>
      <c r="H3076" s="130" t="s">
        <v>53</v>
      </c>
      <c r="I3076" s="130" t="s">
        <v>66</v>
      </c>
      <c r="J3076" s="130" t="s">
        <v>45</v>
      </c>
      <c r="K3076" s="130" t="s">
        <v>44</v>
      </c>
    </row>
    <row r="3077" spans="1:11" x14ac:dyDescent="0.35">
      <c r="A3077" s="130">
        <v>150</v>
      </c>
      <c r="B3077" s="130">
        <v>37</v>
      </c>
      <c r="C3077" s="130" t="s">
        <v>106</v>
      </c>
      <c r="D3077" s="130">
        <v>21802</v>
      </c>
      <c r="E3077" s="130" t="s">
        <v>224</v>
      </c>
      <c r="F3077" s="130">
        <v>3.3830893850685402</v>
      </c>
      <c r="G3077" s="130" t="s">
        <v>53</v>
      </c>
      <c r="H3077" s="130" t="s">
        <v>53</v>
      </c>
      <c r="I3077" s="130" t="s">
        <v>66</v>
      </c>
      <c r="J3077" s="130" t="s">
        <v>45</v>
      </c>
      <c r="K3077" s="130" t="s">
        <v>44</v>
      </c>
    </row>
    <row r="3078" spans="1:11" x14ac:dyDescent="0.35">
      <c r="A3078" s="130">
        <v>155</v>
      </c>
      <c r="B3078" s="130">
        <v>37</v>
      </c>
      <c r="C3078" s="130" t="s">
        <v>106</v>
      </c>
      <c r="D3078" s="130">
        <v>22003</v>
      </c>
      <c r="E3078" s="130" t="s">
        <v>224</v>
      </c>
      <c r="F3078" s="130">
        <v>3.3830893850685402</v>
      </c>
      <c r="G3078" s="130" t="s">
        <v>53</v>
      </c>
      <c r="H3078" s="130" t="s">
        <v>53</v>
      </c>
      <c r="I3078" s="130" t="s">
        <v>66</v>
      </c>
      <c r="J3078" s="130" t="s">
        <v>45</v>
      </c>
      <c r="K3078" s="130" t="s">
        <v>44</v>
      </c>
    </row>
    <row r="3079" spans="1:11" x14ac:dyDescent="0.35">
      <c r="A3079" s="130">
        <v>160</v>
      </c>
      <c r="B3079" s="130">
        <v>37</v>
      </c>
      <c r="C3079" s="130" t="s">
        <v>106</v>
      </c>
      <c r="D3079" s="130">
        <v>21950</v>
      </c>
      <c r="E3079" s="130" t="s">
        <v>224</v>
      </c>
      <c r="F3079" s="130">
        <v>3.3830893850685402</v>
      </c>
      <c r="G3079" s="130" t="s">
        <v>53</v>
      </c>
      <c r="H3079" s="130" t="s">
        <v>53</v>
      </c>
      <c r="I3079" s="130" t="s">
        <v>66</v>
      </c>
      <c r="J3079" s="130" t="s">
        <v>45</v>
      </c>
      <c r="K3079" s="130" t="s">
        <v>44</v>
      </c>
    </row>
    <row r="3080" spans="1:11" x14ac:dyDescent="0.35">
      <c r="A3080" s="130">
        <v>165</v>
      </c>
      <c r="B3080" s="130">
        <v>37</v>
      </c>
      <c r="C3080" s="130" t="s">
        <v>106</v>
      </c>
      <c r="D3080" s="130">
        <v>21840</v>
      </c>
      <c r="E3080" s="130" t="s">
        <v>224</v>
      </c>
      <c r="F3080" s="130">
        <v>3.3830893850685402</v>
      </c>
      <c r="G3080" s="130" t="s">
        <v>53</v>
      </c>
      <c r="H3080" s="130" t="s">
        <v>53</v>
      </c>
      <c r="I3080" s="130" t="s">
        <v>66</v>
      </c>
      <c r="J3080" s="130" t="s">
        <v>45</v>
      </c>
      <c r="K3080" s="130" t="s">
        <v>44</v>
      </c>
    </row>
    <row r="3081" spans="1:11" x14ac:dyDescent="0.35">
      <c r="A3081" s="130">
        <v>170</v>
      </c>
      <c r="B3081" s="130">
        <v>37</v>
      </c>
      <c r="C3081" s="130" t="s">
        <v>106</v>
      </c>
      <c r="D3081" s="130">
        <v>22196</v>
      </c>
      <c r="E3081" s="130" t="s">
        <v>224</v>
      </c>
      <c r="F3081" s="130">
        <v>3.3830893850685402</v>
      </c>
      <c r="G3081" s="130" t="s">
        <v>53</v>
      </c>
      <c r="H3081" s="130" t="s">
        <v>53</v>
      </c>
      <c r="I3081" s="130" t="s">
        <v>66</v>
      </c>
      <c r="J3081" s="130" t="s">
        <v>45</v>
      </c>
      <c r="K3081" s="130" t="s">
        <v>44</v>
      </c>
    </row>
    <row r="3082" spans="1:11" x14ac:dyDescent="0.35">
      <c r="A3082" s="130">
        <v>175</v>
      </c>
      <c r="B3082" s="130">
        <v>37</v>
      </c>
      <c r="C3082" s="130" t="s">
        <v>106</v>
      </c>
      <c r="D3082" s="130">
        <v>21742</v>
      </c>
      <c r="E3082" s="130" t="s">
        <v>224</v>
      </c>
      <c r="F3082" s="130">
        <v>3.3830893850685402</v>
      </c>
      <c r="G3082" s="130" t="s">
        <v>53</v>
      </c>
      <c r="H3082" s="130" t="s">
        <v>53</v>
      </c>
      <c r="I3082" s="130" t="s">
        <v>66</v>
      </c>
      <c r="J3082" s="130" t="s">
        <v>45</v>
      </c>
      <c r="K3082" s="130" t="s">
        <v>44</v>
      </c>
    </row>
    <row r="3083" spans="1:11" x14ac:dyDescent="0.35">
      <c r="A3083" s="130">
        <v>180</v>
      </c>
      <c r="B3083" s="130">
        <v>37</v>
      </c>
      <c r="C3083" s="130" t="s">
        <v>106</v>
      </c>
      <c r="D3083" s="130">
        <v>21973</v>
      </c>
      <c r="E3083" s="130" t="s">
        <v>224</v>
      </c>
      <c r="F3083" s="130">
        <v>3.3830893850685402</v>
      </c>
      <c r="G3083" s="130" t="s">
        <v>53</v>
      </c>
      <c r="H3083" s="130" t="s">
        <v>53</v>
      </c>
      <c r="I3083" s="130" t="s">
        <v>66</v>
      </c>
      <c r="J3083" s="130" t="s">
        <v>45</v>
      </c>
      <c r="K3083" s="130" t="s">
        <v>44</v>
      </c>
    </row>
    <row r="3084" spans="1:11" x14ac:dyDescent="0.35">
      <c r="A3084" s="130">
        <v>185</v>
      </c>
      <c r="B3084" s="130">
        <v>37</v>
      </c>
      <c r="C3084" s="130" t="s">
        <v>106</v>
      </c>
      <c r="D3084" s="130">
        <v>21804</v>
      </c>
      <c r="E3084" s="130" t="s">
        <v>224</v>
      </c>
      <c r="F3084" s="130">
        <v>3.3830893850685402</v>
      </c>
      <c r="G3084" s="130" t="s">
        <v>53</v>
      </c>
      <c r="H3084" s="130" t="s">
        <v>53</v>
      </c>
      <c r="I3084" s="130" t="s">
        <v>66</v>
      </c>
      <c r="J3084" s="130" t="s">
        <v>45</v>
      </c>
      <c r="K3084" s="130" t="s">
        <v>44</v>
      </c>
    </row>
    <row r="3085" spans="1:11" x14ac:dyDescent="0.35">
      <c r="A3085" s="130">
        <v>190</v>
      </c>
      <c r="B3085" s="130">
        <v>37</v>
      </c>
      <c r="C3085" s="130" t="s">
        <v>106</v>
      </c>
      <c r="D3085" s="130">
        <v>21972</v>
      </c>
      <c r="E3085" s="130" t="s">
        <v>224</v>
      </c>
      <c r="F3085" s="130">
        <v>3.3830893850685402</v>
      </c>
      <c r="G3085" s="130" t="s">
        <v>53</v>
      </c>
      <c r="H3085" s="130" t="s">
        <v>53</v>
      </c>
      <c r="I3085" s="130" t="s">
        <v>66</v>
      </c>
      <c r="J3085" s="130" t="s">
        <v>45</v>
      </c>
      <c r="K3085" s="130" t="s">
        <v>44</v>
      </c>
    </row>
    <row r="3086" spans="1:11" x14ac:dyDescent="0.35">
      <c r="A3086" s="130">
        <v>195</v>
      </c>
      <c r="B3086" s="130">
        <v>37</v>
      </c>
      <c r="C3086" s="130" t="s">
        <v>106</v>
      </c>
      <c r="D3086" s="130">
        <v>21929</v>
      </c>
      <c r="E3086" s="130" t="s">
        <v>224</v>
      </c>
      <c r="F3086" s="130">
        <v>3.3830893850685402</v>
      </c>
      <c r="G3086" s="130" t="s">
        <v>53</v>
      </c>
      <c r="H3086" s="130" t="s">
        <v>53</v>
      </c>
      <c r="I3086" s="130" t="s">
        <v>66</v>
      </c>
      <c r="J3086" s="130" t="s">
        <v>45</v>
      </c>
      <c r="K3086" s="130" t="s">
        <v>44</v>
      </c>
    </row>
    <row r="3087" spans="1:11" x14ac:dyDescent="0.35">
      <c r="A3087" s="130">
        <v>200</v>
      </c>
      <c r="B3087" s="130">
        <v>37</v>
      </c>
      <c r="C3087" s="130" t="s">
        <v>106</v>
      </c>
      <c r="D3087" s="130">
        <v>22133</v>
      </c>
      <c r="E3087" s="130" t="s">
        <v>224</v>
      </c>
      <c r="F3087" s="130">
        <v>3.3830893850685402</v>
      </c>
      <c r="G3087" s="130" t="s">
        <v>53</v>
      </c>
      <c r="H3087" s="130" t="s">
        <v>53</v>
      </c>
      <c r="I3087" s="130" t="s">
        <v>66</v>
      </c>
      <c r="J3087" s="130" t="s">
        <v>45</v>
      </c>
      <c r="K3087" s="130" t="s">
        <v>44</v>
      </c>
    </row>
    <row r="3088" spans="1:11" x14ac:dyDescent="0.35">
      <c r="A3088" s="130">
        <v>205</v>
      </c>
      <c r="B3088" s="130">
        <v>37</v>
      </c>
      <c r="C3088" s="130" t="s">
        <v>106</v>
      </c>
      <c r="D3088" s="130">
        <v>21758</v>
      </c>
      <c r="E3088" s="130" t="s">
        <v>224</v>
      </c>
      <c r="F3088" s="130">
        <v>3.3830893850685402</v>
      </c>
      <c r="G3088" s="130" t="s">
        <v>53</v>
      </c>
      <c r="H3088" s="130" t="s">
        <v>53</v>
      </c>
      <c r="I3088" s="130" t="s">
        <v>66</v>
      </c>
      <c r="J3088" s="130" t="s">
        <v>45</v>
      </c>
      <c r="K3088" s="130" t="s">
        <v>44</v>
      </c>
    </row>
    <row r="3089" spans="1:11" x14ac:dyDescent="0.35">
      <c r="A3089" s="130">
        <v>210</v>
      </c>
      <c r="B3089" s="130">
        <v>37</v>
      </c>
      <c r="C3089" s="130" t="s">
        <v>106</v>
      </c>
      <c r="D3089" s="130">
        <v>22043</v>
      </c>
      <c r="E3089" s="130" t="s">
        <v>224</v>
      </c>
      <c r="F3089" s="130">
        <v>3.3830893850685402</v>
      </c>
      <c r="G3089" s="130" t="s">
        <v>53</v>
      </c>
      <c r="H3089" s="130" t="s">
        <v>53</v>
      </c>
      <c r="I3089" s="130" t="s">
        <v>66</v>
      </c>
      <c r="J3089" s="130" t="s">
        <v>45</v>
      </c>
      <c r="K3089" s="130" t="s">
        <v>44</v>
      </c>
    </row>
    <row r="3090" spans="1:11" x14ac:dyDescent="0.35">
      <c r="A3090" s="130">
        <v>215</v>
      </c>
      <c r="B3090" s="130">
        <v>37</v>
      </c>
      <c r="C3090" s="130" t="s">
        <v>106</v>
      </c>
      <c r="D3090" s="130">
        <v>21848</v>
      </c>
      <c r="E3090" s="130" t="s">
        <v>224</v>
      </c>
      <c r="F3090" s="130">
        <v>3.3830893850685402</v>
      </c>
      <c r="G3090" s="130" t="s">
        <v>53</v>
      </c>
      <c r="H3090" s="130" t="s">
        <v>53</v>
      </c>
      <c r="I3090" s="130" t="s">
        <v>66</v>
      </c>
      <c r="J3090" s="130" t="s">
        <v>45</v>
      </c>
      <c r="K3090" s="130" t="s">
        <v>44</v>
      </c>
    </row>
    <row r="3091" spans="1:11" x14ac:dyDescent="0.35">
      <c r="A3091" s="130">
        <v>220</v>
      </c>
      <c r="B3091" s="130">
        <v>37</v>
      </c>
      <c r="C3091" s="130" t="s">
        <v>106</v>
      </c>
      <c r="D3091" s="130">
        <v>22034</v>
      </c>
      <c r="E3091" s="130" t="s">
        <v>224</v>
      </c>
      <c r="F3091" s="130">
        <v>3.3830893850685402</v>
      </c>
      <c r="G3091" s="130" t="s">
        <v>53</v>
      </c>
      <c r="H3091" s="130" t="s">
        <v>53</v>
      </c>
      <c r="I3091" s="130" t="s">
        <v>66</v>
      </c>
      <c r="J3091" s="130" t="s">
        <v>45</v>
      </c>
      <c r="K3091" s="130" t="s">
        <v>44</v>
      </c>
    </row>
    <row r="3092" spans="1:11" x14ac:dyDescent="0.35">
      <c r="A3092" s="130">
        <v>225</v>
      </c>
      <c r="B3092" s="130">
        <v>37</v>
      </c>
      <c r="C3092" s="130" t="s">
        <v>106</v>
      </c>
      <c r="D3092" s="130">
        <v>21824</v>
      </c>
      <c r="E3092" s="130" t="s">
        <v>224</v>
      </c>
      <c r="F3092" s="130">
        <v>3.3830893850685402</v>
      </c>
      <c r="G3092" s="130" t="s">
        <v>53</v>
      </c>
      <c r="H3092" s="130" t="s">
        <v>53</v>
      </c>
      <c r="I3092" s="130" t="s">
        <v>66</v>
      </c>
      <c r="J3092" s="130" t="s">
        <v>45</v>
      </c>
      <c r="K3092" s="130" t="s">
        <v>44</v>
      </c>
    </row>
    <row r="3093" spans="1:11" x14ac:dyDescent="0.35">
      <c r="A3093" s="130">
        <v>230</v>
      </c>
      <c r="B3093" s="130">
        <v>37</v>
      </c>
      <c r="C3093" s="130" t="s">
        <v>106</v>
      </c>
      <c r="D3093" s="130">
        <v>21777</v>
      </c>
      <c r="E3093" s="130" t="s">
        <v>224</v>
      </c>
      <c r="F3093" s="130">
        <v>3.3830893850685402</v>
      </c>
      <c r="G3093" s="130" t="s">
        <v>53</v>
      </c>
      <c r="H3093" s="130" t="s">
        <v>53</v>
      </c>
      <c r="I3093" s="130" t="s">
        <v>66</v>
      </c>
      <c r="J3093" s="130" t="s">
        <v>45</v>
      </c>
      <c r="K3093" s="130" t="s">
        <v>44</v>
      </c>
    </row>
    <row r="3094" spans="1:11" x14ac:dyDescent="0.35">
      <c r="A3094" s="130">
        <v>235</v>
      </c>
      <c r="B3094" s="130">
        <v>37</v>
      </c>
      <c r="C3094" s="130" t="s">
        <v>106</v>
      </c>
      <c r="D3094" s="130">
        <v>21783</v>
      </c>
      <c r="E3094" s="130" t="s">
        <v>224</v>
      </c>
      <c r="F3094" s="130">
        <v>3.3830893850685402</v>
      </c>
      <c r="G3094" s="130" t="s">
        <v>53</v>
      </c>
      <c r="H3094" s="130" t="s">
        <v>53</v>
      </c>
      <c r="I3094" s="130" t="s">
        <v>66</v>
      </c>
      <c r="J3094" s="130" t="s">
        <v>45</v>
      </c>
      <c r="K3094" s="130" t="s">
        <v>44</v>
      </c>
    </row>
    <row r="3095" spans="1:11" x14ac:dyDescent="0.35">
      <c r="A3095" s="130">
        <v>240</v>
      </c>
      <c r="B3095" s="130">
        <v>37</v>
      </c>
      <c r="C3095" s="130" t="s">
        <v>106</v>
      </c>
      <c r="D3095" s="130">
        <v>22113</v>
      </c>
      <c r="E3095" s="130" t="s">
        <v>224</v>
      </c>
      <c r="F3095" s="130">
        <v>3.3830893850685402</v>
      </c>
      <c r="G3095" s="130" t="s">
        <v>53</v>
      </c>
      <c r="H3095" s="130" t="s">
        <v>53</v>
      </c>
      <c r="I3095" s="130" t="s">
        <v>66</v>
      </c>
      <c r="J3095" s="130" t="s">
        <v>45</v>
      </c>
      <c r="K3095" s="130" t="s">
        <v>44</v>
      </c>
    </row>
    <row r="3096" spans="1:11" x14ac:dyDescent="0.35">
      <c r="A3096" s="130">
        <v>245</v>
      </c>
      <c r="B3096" s="130">
        <v>37</v>
      </c>
      <c r="C3096" s="130" t="s">
        <v>106</v>
      </c>
      <c r="D3096" s="130">
        <v>21933</v>
      </c>
      <c r="E3096" s="130" t="s">
        <v>224</v>
      </c>
      <c r="F3096" s="130">
        <v>3.3830893850685402</v>
      </c>
      <c r="G3096" s="130" t="s">
        <v>53</v>
      </c>
      <c r="H3096" s="130" t="s">
        <v>53</v>
      </c>
      <c r="I3096" s="130" t="s">
        <v>66</v>
      </c>
      <c r="J3096" s="130" t="s">
        <v>45</v>
      </c>
      <c r="K3096" s="130" t="s">
        <v>44</v>
      </c>
    </row>
    <row r="3097" spans="1:11" x14ac:dyDescent="0.35">
      <c r="A3097" s="130">
        <v>250</v>
      </c>
      <c r="B3097" s="130">
        <v>37</v>
      </c>
      <c r="C3097" s="130" t="s">
        <v>106</v>
      </c>
      <c r="D3097" s="130">
        <v>21899</v>
      </c>
      <c r="E3097" s="130" t="s">
        <v>224</v>
      </c>
      <c r="F3097" s="130">
        <v>3.3830893850685402</v>
      </c>
      <c r="G3097" s="130" t="s">
        <v>53</v>
      </c>
      <c r="H3097" s="130" t="s">
        <v>53</v>
      </c>
      <c r="I3097" s="130" t="s">
        <v>66</v>
      </c>
      <c r="J3097" s="130" t="s">
        <v>45</v>
      </c>
      <c r="K3097" s="130" t="s">
        <v>44</v>
      </c>
    </row>
    <row r="3098" spans="1:11" x14ac:dyDescent="0.35">
      <c r="A3098" s="130">
        <v>255</v>
      </c>
      <c r="B3098" s="130">
        <v>37</v>
      </c>
      <c r="C3098" s="130" t="s">
        <v>106</v>
      </c>
      <c r="D3098" s="130">
        <v>21805</v>
      </c>
      <c r="E3098" s="130" t="s">
        <v>224</v>
      </c>
      <c r="F3098" s="130">
        <v>3.3830893850685402</v>
      </c>
      <c r="G3098" s="130" t="s">
        <v>53</v>
      </c>
      <c r="H3098" s="130" t="s">
        <v>53</v>
      </c>
      <c r="I3098" s="130" t="s">
        <v>66</v>
      </c>
      <c r="J3098" s="130" t="s">
        <v>45</v>
      </c>
      <c r="K3098" s="130" t="s">
        <v>44</v>
      </c>
    </row>
    <row r="3099" spans="1:11" x14ac:dyDescent="0.35">
      <c r="A3099" s="130">
        <v>260</v>
      </c>
      <c r="B3099" s="130">
        <v>37</v>
      </c>
      <c r="C3099" s="130" t="s">
        <v>106</v>
      </c>
      <c r="D3099" s="130">
        <v>21876</v>
      </c>
      <c r="E3099" s="130" t="s">
        <v>224</v>
      </c>
      <c r="F3099" s="130">
        <v>3.3830893850685402</v>
      </c>
      <c r="G3099" s="130" t="s">
        <v>53</v>
      </c>
      <c r="H3099" s="130" t="s">
        <v>53</v>
      </c>
      <c r="I3099" s="130" t="s">
        <v>66</v>
      </c>
      <c r="J3099" s="130" t="s">
        <v>45</v>
      </c>
      <c r="K3099" s="130" t="s">
        <v>44</v>
      </c>
    </row>
    <row r="3100" spans="1:11" x14ac:dyDescent="0.35">
      <c r="A3100" s="130">
        <v>265</v>
      </c>
      <c r="B3100" s="130">
        <v>37</v>
      </c>
      <c r="C3100" s="130" t="s">
        <v>106</v>
      </c>
      <c r="D3100" s="130">
        <v>22089</v>
      </c>
      <c r="E3100" s="130" t="s">
        <v>224</v>
      </c>
      <c r="F3100" s="130">
        <v>3.3830893850685402</v>
      </c>
      <c r="G3100" s="130" t="s">
        <v>53</v>
      </c>
      <c r="H3100" s="130" t="s">
        <v>53</v>
      </c>
      <c r="I3100" s="130" t="s">
        <v>66</v>
      </c>
      <c r="J3100" s="130" t="s">
        <v>45</v>
      </c>
      <c r="K3100" s="130" t="s">
        <v>44</v>
      </c>
    </row>
    <row r="3101" spans="1:11" x14ac:dyDescent="0.35">
      <c r="A3101" s="130">
        <v>270</v>
      </c>
      <c r="B3101" s="130">
        <v>37</v>
      </c>
      <c r="C3101" s="130" t="s">
        <v>106</v>
      </c>
      <c r="D3101" s="130">
        <v>22031</v>
      </c>
      <c r="E3101" s="130" t="s">
        <v>224</v>
      </c>
      <c r="F3101" s="130">
        <v>3.3830893850685402</v>
      </c>
      <c r="G3101" s="130" t="s">
        <v>53</v>
      </c>
      <c r="H3101" s="130" t="s">
        <v>53</v>
      </c>
      <c r="I3101" s="130" t="s">
        <v>66</v>
      </c>
      <c r="J3101" s="130" t="s">
        <v>45</v>
      </c>
      <c r="K3101" s="130" t="s">
        <v>44</v>
      </c>
    </row>
    <row r="3102" spans="1:11" x14ac:dyDescent="0.35">
      <c r="A3102" s="130">
        <v>275</v>
      </c>
      <c r="B3102" s="130">
        <v>37</v>
      </c>
      <c r="C3102" s="130" t="s">
        <v>106</v>
      </c>
      <c r="D3102" s="130">
        <v>21845</v>
      </c>
      <c r="E3102" s="130" t="s">
        <v>224</v>
      </c>
      <c r="F3102" s="130">
        <v>3.3830893850685402</v>
      </c>
      <c r="G3102" s="130" t="s">
        <v>53</v>
      </c>
      <c r="H3102" s="130" t="s">
        <v>53</v>
      </c>
      <c r="I3102" s="130" t="s">
        <v>66</v>
      </c>
      <c r="J3102" s="130" t="s">
        <v>45</v>
      </c>
      <c r="K3102" s="130" t="s">
        <v>44</v>
      </c>
    </row>
    <row r="3103" spans="1:11" x14ac:dyDescent="0.35">
      <c r="A3103" s="130">
        <v>280</v>
      </c>
      <c r="B3103" s="130">
        <v>37</v>
      </c>
      <c r="C3103" s="130" t="s">
        <v>106</v>
      </c>
      <c r="D3103" s="130">
        <v>21966</v>
      </c>
      <c r="E3103" s="130" t="s">
        <v>224</v>
      </c>
      <c r="F3103" s="130">
        <v>3.3830893850685402</v>
      </c>
      <c r="G3103" s="130" t="s">
        <v>53</v>
      </c>
      <c r="H3103" s="130" t="s">
        <v>53</v>
      </c>
      <c r="I3103" s="130" t="s">
        <v>66</v>
      </c>
      <c r="J3103" s="130" t="s">
        <v>45</v>
      </c>
      <c r="K3103" s="130" t="s">
        <v>44</v>
      </c>
    </row>
    <row r="3104" spans="1:11" x14ac:dyDescent="0.35">
      <c r="A3104" s="130">
        <v>285</v>
      </c>
      <c r="B3104" s="130">
        <v>37</v>
      </c>
      <c r="C3104" s="130" t="s">
        <v>106</v>
      </c>
      <c r="D3104" s="130">
        <v>21700</v>
      </c>
      <c r="E3104" s="130" t="s">
        <v>224</v>
      </c>
      <c r="F3104" s="130">
        <v>3.3830893850685402</v>
      </c>
      <c r="G3104" s="130" t="s">
        <v>53</v>
      </c>
      <c r="H3104" s="130" t="s">
        <v>53</v>
      </c>
      <c r="I3104" s="130" t="s">
        <v>66</v>
      </c>
      <c r="J3104" s="130" t="s">
        <v>45</v>
      </c>
      <c r="K3104" s="130" t="s">
        <v>44</v>
      </c>
    </row>
    <row r="3105" spans="1:11" x14ac:dyDescent="0.35">
      <c r="A3105" s="130">
        <v>290</v>
      </c>
      <c r="B3105" s="130">
        <v>37</v>
      </c>
      <c r="C3105" s="130" t="s">
        <v>106</v>
      </c>
      <c r="D3105" s="130">
        <v>21857</v>
      </c>
      <c r="E3105" s="130" t="s">
        <v>224</v>
      </c>
      <c r="F3105" s="130">
        <v>3.3830893850685402</v>
      </c>
      <c r="G3105" s="130" t="s">
        <v>53</v>
      </c>
      <c r="H3105" s="130" t="s">
        <v>53</v>
      </c>
      <c r="I3105" s="130" t="s">
        <v>66</v>
      </c>
      <c r="J3105" s="130" t="s">
        <v>45</v>
      </c>
      <c r="K3105" s="130" t="s">
        <v>44</v>
      </c>
    </row>
    <row r="3106" spans="1:11" x14ac:dyDescent="0.35">
      <c r="A3106" s="130">
        <v>295</v>
      </c>
      <c r="B3106" s="130">
        <v>37</v>
      </c>
      <c r="C3106" s="130" t="s">
        <v>106</v>
      </c>
      <c r="D3106" s="130">
        <v>21651</v>
      </c>
      <c r="E3106" s="130" t="s">
        <v>224</v>
      </c>
      <c r="F3106" s="130">
        <v>3.3830893850685402</v>
      </c>
      <c r="G3106" s="130" t="s">
        <v>53</v>
      </c>
      <c r="H3106" s="130" t="s">
        <v>53</v>
      </c>
      <c r="I3106" s="130" t="s">
        <v>66</v>
      </c>
      <c r="J3106" s="130" t="s">
        <v>45</v>
      </c>
      <c r="K3106" s="130" t="s">
        <v>44</v>
      </c>
    </row>
    <row r="3107" spans="1:11" x14ac:dyDescent="0.35">
      <c r="A3107" s="130">
        <v>300</v>
      </c>
      <c r="B3107" s="130">
        <v>37</v>
      </c>
      <c r="C3107" s="130" t="s">
        <v>106</v>
      </c>
      <c r="D3107" s="130">
        <v>21990</v>
      </c>
      <c r="E3107" s="130" t="s">
        <v>224</v>
      </c>
      <c r="F3107" s="130">
        <v>3.3830893850685402</v>
      </c>
      <c r="G3107" s="130" t="s">
        <v>53</v>
      </c>
      <c r="H3107" s="130" t="s">
        <v>53</v>
      </c>
      <c r="I3107" s="130" t="s">
        <v>66</v>
      </c>
      <c r="J3107" s="130" t="s">
        <v>45</v>
      </c>
      <c r="K3107" s="130" t="s">
        <v>44</v>
      </c>
    </row>
    <row r="3108" spans="1:11" x14ac:dyDescent="0.35">
      <c r="A3108" s="130">
        <v>305</v>
      </c>
      <c r="B3108" s="130">
        <v>37</v>
      </c>
      <c r="C3108" s="130" t="s">
        <v>106</v>
      </c>
      <c r="D3108" s="130">
        <v>21570</v>
      </c>
      <c r="E3108" s="130" t="s">
        <v>224</v>
      </c>
      <c r="F3108" s="130">
        <v>3.3830893850685402</v>
      </c>
      <c r="G3108" s="130" t="s">
        <v>53</v>
      </c>
      <c r="H3108" s="130" t="s">
        <v>53</v>
      </c>
      <c r="I3108" s="130" t="s">
        <v>66</v>
      </c>
      <c r="J3108" s="130" t="s">
        <v>45</v>
      </c>
      <c r="K3108" s="130" t="s">
        <v>44</v>
      </c>
    </row>
    <row r="3109" spans="1:11" x14ac:dyDescent="0.35">
      <c r="A3109" s="130">
        <v>310</v>
      </c>
      <c r="B3109" s="130">
        <v>37</v>
      </c>
      <c r="C3109" s="130" t="s">
        <v>106</v>
      </c>
      <c r="D3109" s="130">
        <v>21942</v>
      </c>
      <c r="E3109" s="130" t="s">
        <v>224</v>
      </c>
      <c r="F3109" s="130">
        <v>3.3830893850685402</v>
      </c>
      <c r="G3109" s="130" t="s">
        <v>53</v>
      </c>
      <c r="H3109" s="130" t="s">
        <v>53</v>
      </c>
      <c r="I3109" s="130" t="s">
        <v>66</v>
      </c>
      <c r="J3109" s="130" t="s">
        <v>45</v>
      </c>
      <c r="K3109" s="130" t="s">
        <v>44</v>
      </c>
    </row>
    <row r="3110" spans="1:11" x14ac:dyDescent="0.35">
      <c r="A3110" s="130">
        <v>315</v>
      </c>
      <c r="B3110" s="130">
        <v>37.1</v>
      </c>
      <c r="C3110" s="130" t="s">
        <v>106</v>
      </c>
      <c r="D3110" s="130">
        <v>21898</v>
      </c>
      <c r="E3110" s="130" t="s">
        <v>224</v>
      </c>
      <c r="F3110" s="130">
        <v>3.3830893850685402</v>
      </c>
      <c r="G3110" s="130" t="s">
        <v>53</v>
      </c>
      <c r="H3110" s="130" t="s">
        <v>53</v>
      </c>
      <c r="I3110" s="130" t="s">
        <v>66</v>
      </c>
      <c r="J3110" s="130" t="s">
        <v>45</v>
      </c>
      <c r="K3110" s="130" t="s">
        <v>44</v>
      </c>
    </row>
    <row r="3111" spans="1:11" x14ac:dyDescent="0.35">
      <c r="A3111" s="130">
        <v>320</v>
      </c>
      <c r="B3111" s="130">
        <v>37</v>
      </c>
      <c r="C3111" s="130" t="s">
        <v>106</v>
      </c>
      <c r="D3111" s="130">
        <v>21546</v>
      </c>
      <c r="E3111" s="130" t="s">
        <v>224</v>
      </c>
      <c r="F3111" s="130">
        <v>3.3830893850685402</v>
      </c>
      <c r="G3111" s="130" t="s">
        <v>53</v>
      </c>
      <c r="H3111" s="130" t="s">
        <v>53</v>
      </c>
      <c r="I3111" s="130" t="s">
        <v>66</v>
      </c>
      <c r="J3111" s="130" t="s">
        <v>45</v>
      </c>
      <c r="K3111" s="130" t="s">
        <v>44</v>
      </c>
    </row>
    <row r="3112" spans="1:11" x14ac:dyDescent="0.35">
      <c r="A3112" s="130">
        <v>325</v>
      </c>
      <c r="B3112" s="130">
        <v>37</v>
      </c>
      <c r="C3112" s="130" t="s">
        <v>106</v>
      </c>
      <c r="D3112" s="130">
        <v>21826</v>
      </c>
      <c r="E3112" s="130" t="s">
        <v>224</v>
      </c>
      <c r="F3112" s="130">
        <v>3.3830893850685402</v>
      </c>
      <c r="G3112" s="130" t="s">
        <v>53</v>
      </c>
      <c r="H3112" s="130" t="s">
        <v>53</v>
      </c>
      <c r="I3112" s="130" t="s">
        <v>66</v>
      </c>
      <c r="J3112" s="130" t="s">
        <v>45</v>
      </c>
      <c r="K3112" s="130" t="s">
        <v>44</v>
      </c>
    </row>
    <row r="3113" spans="1:11" x14ac:dyDescent="0.35">
      <c r="A3113" s="130">
        <v>330</v>
      </c>
      <c r="B3113" s="130">
        <v>37</v>
      </c>
      <c r="C3113" s="130" t="s">
        <v>106</v>
      </c>
      <c r="D3113" s="130">
        <v>21860</v>
      </c>
      <c r="E3113" s="130" t="s">
        <v>224</v>
      </c>
      <c r="F3113" s="130">
        <v>3.3830893850685402</v>
      </c>
      <c r="G3113" s="130" t="s">
        <v>53</v>
      </c>
      <c r="H3113" s="130" t="s">
        <v>53</v>
      </c>
      <c r="I3113" s="130" t="s">
        <v>66</v>
      </c>
      <c r="J3113" s="130" t="s">
        <v>45</v>
      </c>
      <c r="K3113" s="130" t="s">
        <v>44</v>
      </c>
    </row>
    <row r="3114" spans="1:11" x14ac:dyDescent="0.35">
      <c r="A3114" s="130">
        <v>335</v>
      </c>
      <c r="B3114" s="130">
        <v>37</v>
      </c>
      <c r="C3114" s="130" t="s">
        <v>106</v>
      </c>
      <c r="D3114" s="130">
        <v>21911</v>
      </c>
      <c r="E3114" s="130" t="s">
        <v>224</v>
      </c>
      <c r="F3114" s="130">
        <v>3.3830893850685402</v>
      </c>
      <c r="G3114" s="130" t="s">
        <v>53</v>
      </c>
      <c r="H3114" s="130" t="s">
        <v>53</v>
      </c>
      <c r="I3114" s="130" t="s">
        <v>66</v>
      </c>
      <c r="J3114" s="130" t="s">
        <v>45</v>
      </c>
      <c r="K3114" s="130" t="s">
        <v>44</v>
      </c>
    </row>
    <row r="3115" spans="1:11" x14ac:dyDescent="0.35">
      <c r="A3115" s="130">
        <v>340</v>
      </c>
      <c r="B3115" s="130">
        <v>37</v>
      </c>
      <c r="C3115" s="130" t="s">
        <v>106</v>
      </c>
      <c r="D3115" s="130">
        <v>21695</v>
      </c>
      <c r="E3115" s="130" t="s">
        <v>224</v>
      </c>
      <c r="F3115" s="130">
        <v>3.3830893850685402</v>
      </c>
      <c r="G3115" s="130" t="s">
        <v>53</v>
      </c>
      <c r="H3115" s="130" t="s">
        <v>53</v>
      </c>
      <c r="I3115" s="130" t="s">
        <v>66</v>
      </c>
      <c r="J3115" s="130" t="s">
        <v>45</v>
      </c>
      <c r="K3115" s="130" t="s">
        <v>44</v>
      </c>
    </row>
    <row r="3116" spans="1:11" x14ac:dyDescent="0.35">
      <c r="A3116" s="130">
        <v>345</v>
      </c>
      <c r="B3116" s="130">
        <v>37</v>
      </c>
      <c r="C3116" s="130" t="s">
        <v>106</v>
      </c>
      <c r="D3116" s="130">
        <v>21690</v>
      </c>
      <c r="E3116" s="130" t="s">
        <v>224</v>
      </c>
      <c r="F3116" s="130">
        <v>3.3830893850685402</v>
      </c>
      <c r="G3116" s="130" t="s">
        <v>53</v>
      </c>
      <c r="H3116" s="130" t="s">
        <v>53</v>
      </c>
      <c r="I3116" s="130" t="s">
        <v>66</v>
      </c>
      <c r="J3116" s="130" t="s">
        <v>45</v>
      </c>
      <c r="K3116" s="130" t="s">
        <v>44</v>
      </c>
    </row>
    <row r="3117" spans="1:11" x14ac:dyDescent="0.35">
      <c r="A3117" s="130">
        <v>350</v>
      </c>
      <c r="B3117" s="130">
        <v>37</v>
      </c>
      <c r="C3117" s="130" t="s">
        <v>106</v>
      </c>
      <c r="D3117" s="130">
        <v>21597</v>
      </c>
      <c r="E3117" s="130" t="s">
        <v>224</v>
      </c>
      <c r="F3117" s="130">
        <v>3.3830893850685402</v>
      </c>
      <c r="G3117" s="130" t="s">
        <v>53</v>
      </c>
      <c r="H3117" s="130" t="s">
        <v>53</v>
      </c>
      <c r="I3117" s="130" t="s">
        <v>66</v>
      </c>
      <c r="J3117" s="130" t="s">
        <v>45</v>
      </c>
      <c r="K3117" s="130" t="s">
        <v>44</v>
      </c>
    </row>
    <row r="3118" spans="1:11" x14ac:dyDescent="0.35">
      <c r="A3118" s="130">
        <v>355</v>
      </c>
      <c r="B3118" s="130">
        <v>37</v>
      </c>
      <c r="C3118" s="130" t="s">
        <v>106</v>
      </c>
      <c r="D3118" s="130">
        <v>21403</v>
      </c>
      <c r="E3118" s="130" t="s">
        <v>224</v>
      </c>
      <c r="F3118" s="130">
        <v>3.3830893850685402</v>
      </c>
      <c r="G3118" s="130" t="s">
        <v>53</v>
      </c>
      <c r="H3118" s="130" t="s">
        <v>53</v>
      </c>
      <c r="I3118" s="130" t="s">
        <v>66</v>
      </c>
      <c r="J3118" s="130" t="s">
        <v>45</v>
      </c>
      <c r="K3118" s="130" t="s">
        <v>44</v>
      </c>
    </row>
    <row r="3119" spans="1:11" x14ac:dyDescent="0.35">
      <c r="A3119" s="130">
        <v>360</v>
      </c>
      <c r="B3119" s="130">
        <v>37</v>
      </c>
      <c r="C3119" s="130" t="s">
        <v>106</v>
      </c>
      <c r="D3119" s="130">
        <v>21677</v>
      </c>
      <c r="E3119" s="130" t="s">
        <v>224</v>
      </c>
      <c r="F3119" s="130">
        <v>3.3830893850685402</v>
      </c>
      <c r="G3119" s="130" t="s">
        <v>53</v>
      </c>
      <c r="H3119" s="130" t="s">
        <v>53</v>
      </c>
      <c r="I3119" s="130" t="s">
        <v>66</v>
      </c>
      <c r="J3119" s="130" t="s">
        <v>45</v>
      </c>
      <c r="K3119" s="130" t="s">
        <v>44</v>
      </c>
    </row>
    <row r="3120" spans="1:11" x14ac:dyDescent="0.35">
      <c r="A3120" s="130">
        <v>365</v>
      </c>
      <c r="B3120" s="130">
        <v>37</v>
      </c>
      <c r="C3120" s="130" t="s">
        <v>106</v>
      </c>
      <c r="D3120" s="130">
        <v>21516</v>
      </c>
      <c r="E3120" s="130" t="s">
        <v>224</v>
      </c>
      <c r="F3120" s="130">
        <v>3.3830893850685402</v>
      </c>
      <c r="G3120" s="130" t="s">
        <v>53</v>
      </c>
      <c r="H3120" s="130" t="s">
        <v>53</v>
      </c>
      <c r="I3120" s="130" t="s">
        <v>66</v>
      </c>
      <c r="J3120" s="130" t="s">
        <v>45</v>
      </c>
      <c r="K3120" s="130" t="s">
        <v>44</v>
      </c>
    </row>
    <row r="3121" spans="1:11" x14ac:dyDescent="0.35">
      <c r="A3121" s="130">
        <v>370</v>
      </c>
      <c r="B3121" s="130">
        <v>37</v>
      </c>
      <c r="C3121" s="130" t="s">
        <v>106</v>
      </c>
      <c r="D3121" s="130">
        <v>21649</v>
      </c>
      <c r="E3121" s="130" t="s">
        <v>224</v>
      </c>
      <c r="F3121" s="130">
        <v>3.3830893850685402</v>
      </c>
      <c r="G3121" s="130" t="s">
        <v>53</v>
      </c>
      <c r="H3121" s="130" t="s">
        <v>53</v>
      </c>
      <c r="I3121" s="130" t="s">
        <v>66</v>
      </c>
      <c r="J3121" s="130" t="s">
        <v>45</v>
      </c>
      <c r="K3121" s="130" t="s">
        <v>44</v>
      </c>
    </row>
    <row r="3122" spans="1:11" x14ac:dyDescent="0.35">
      <c r="A3122" s="130">
        <v>375</v>
      </c>
      <c r="B3122" s="130">
        <v>37</v>
      </c>
      <c r="C3122" s="130" t="s">
        <v>106</v>
      </c>
      <c r="D3122" s="130">
        <v>21629</v>
      </c>
      <c r="E3122" s="130" t="s">
        <v>224</v>
      </c>
      <c r="F3122" s="130">
        <v>3.3830893850685402</v>
      </c>
      <c r="G3122" s="130" t="s">
        <v>53</v>
      </c>
      <c r="H3122" s="130" t="s">
        <v>53</v>
      </c>
      <c r="I3122" s="130" t="s">
        <v>66</v>
      </c>
      <c r="J3122" s="130" t="s">
        <v>45</v>
      </c>
      <c r="K3122" s="130" t="s">
        <v>44</v>
      </c>
    </row>
    <row r="3123" spans="1:11" x14ac:dyDescent="0.35">
      <c r="A3123" s="130">
        <v>380</v>
      </c>
      <c r="B3123" s="130">
        <v>37</v>
      </c>
      <c r="C3123" s="130" t="s">
        <v>106</v>
      </c>
      <c r="D3123" s="130">
        <v>21503</v>
      </c>
      <c r="E3123" s="130" t="s">
        <v>224</v>
      </c>
      <c r="F3123" s="130">
        <v>3.3830893850685402</v>
      </c>
      <c r="G3123" s="130" t="s">
        <v>53</v>
      </c>
      <c r="H3123" s="130" t="s">
        <v>53</v>
      </c>
      <c r="I3123" s="130" t="s">
        <v>66</v>
      </c>
      <c r="J3123" s="130" t="s">
        <v>45</v>
      </c>
      <c r="K3123" s="130" t="s">
        <v>44</v>
      </c>
    </row>
    <row r="3124" spans="1:11" x14ac:dyDescent="0.35">
      <c r="A3124" s="130">
        <v>385</v>
      </c>
      <c r="B3124" s="130">
        <v>37</v>
      </c>
      <c r="C3124" s="130" t="s">
        <v>106</v>
      </c>
      <c r="D3124" s="130">
        <v>21890</v>
      </c>
      <c r="E3124" s="130" t="s">
        <v>224</v>
      </c>
      <c r="F3124" s="130">
        <v>3.3830893850685402</v>
      </c>
      <c r="G3124" s="130" t="s">
        <v>53</v>
      </c>
      <c r="H3124" s="130" t="s">
        <v>53</v>
      </c>
      <c r="I3124" s="130" t="s">
        <v>66</v>
      </c>
      <c r="J3124" s="130" t="s">
        <v>45</v>
      </c>
      <c r="K3124" s="130" t="s">
        <v>44</v>
      </c>
    </row>
    <row r="3125" spans="1:11" x14ac:dyDescent="0.35">
      <c r="A3125" s="130">
        <v>390</v>
      </c>
      <c r="B3125" s="130">
        <v>37</v>
      </c>
      <c r="C3125" s="130" t="s">
        <v>106</v>
      </c>
      <c r="D3125" s="130">
        <v>21713</v>
      </c>
      <c r="E3125" s="130" t="s">
        <v>224</v>
      </c>
      <c r="F3125" s="130">
        <v>3.3830893850685402</v>
      </c>
      <c r="G3125" s="130" t="s">
        <v>53</v>
      </c>
      <c r="H3125" s="130" t="s">
        <v>53</v>
      </c>
      <c r="I3125" s="130" t="s">
        <v>66</v>
      </c>
      <c r="J3125" s="130" t="s">
        <v>45</v>
      </c>
      <c r="K3125" s="130" t="s">
        <v>44</v>
      </c>
    </row>
    <row r="3126" spans="1:11" x14ac:dyDescent="0.35">
      <c r="A3126" s="130">
        <v>395</v>
      </c>
      <c r="B3126" s="130">
        <v>37</v>
      </c>
      <c r="C3126" s="130" t="s">
        <v>106</v>
      </c>
      <c r="D3126" s="130">
        <v>21628</v>
      </c>
      <c r="E3126" s="130" t="s">
        <v>224</v>
      </c>
      <c r="F3126" s="130">
        <v>3.3830893850685402</v>
      </c>
      <c r="G3126" s="130" t="s">
        <v>53</v>
      </c>
      <c r="H3126" s="130" t="s">
        <v>53</v>
      </c>
      <c r="I3126" s="130" t="s">
        <v>66</v>
      </c>
      <c r="J3126" s="130" t="s">
        <v>45</v>
      </c>
      <c r="K3126" s="130" t="s">
        <v>44</v>
      </c>
    </row>
    <row r="3127" spans="1:11" x14ac:dyDescent="0.35">
      <c r="A3127" s="130">
        <v>400</v>
      </c>
      <c r="B3127" s="130">
        <v>37</v>
      </c>
      <c r="C3127" s="130" t="s">
        <v>106</v>
      </c>
      <c r="D3127" s="130">
        <v>21475</v>
      </c>
      <c r="E3127" s="130" t="s">
        <v>224</v>
      </c>
      <c r="F3127" s="130">
        <v>3.3830893850685402</v>
      </c>
      <c r="G3127" s="130" t="s">
        <v>53</v>
      </c>
      <c r="H3127" s="130" t="s">
        <v>53</v>
      </c>
      <c r="I3127" s="130" t="s">
        <v>66</v>
      </c>
      <c r="J3127" s="130" t="s">
        <v>45</v>
      </c>
      <c r="K3127" s="130" t="s">
        <v>44</v>
      </c>
    </row>
    <row r="3128" spans="1:11" x14ac:dyDescent="0.35">
      <c r="A3128" s="130">
        <v>405</v>
      </c>
      <c r="B3128" s="130">
        <v>37</v>
      </c>
      <c r="C3128" s="130" t="s">
        <v>106</v>
      </c>
      <c r="D3128" s="130">
        <v>21751</v>
      </c>
      <c r="E3128" s="130" t="s">
        <v>224</v>
      </c>
      <c r="F3128" s="130">
        <v>3.3830893850685402</v>
      </c>
      <c r="G3128" s="130" t="s">
        <v>53</v>
      </c>
      <c r="H3128" s="130" t="s">
        <v>53</v>
      </c>
      <c r="I3128" s="130" t="s">
        <v>66</v>
      </c>
      <c r="J3128" s="130" t="s">
        <v>45</v>
      </c>
      <c r="K3128" s="130" t="s">
        <v>44</v>
      </c>
    </row>
    <row r="3129" spans="1:11" x14ac:dyDescent="0.35">
      <c r="A3129" s="130">
        <v>410</v>
      </c>
      <c r="B3129" s="130">
        <v>37</v>
      </c>
      <c r="C3129" s="130" t="s">
        <v>106</v>
      </c>
      <c r="D3129" s="130">
        <v>21775</v>
      </c>
      <c r="E3129" s="130" t="s">
        <v>224</v>
      </c>
      <c r="F3129" s="130">
        <v>3.3830893850685402</v>
      </c>
      <c r="G3129" s="130" t="s">
        <v>53</v>
      </c>
      <c r="H3129" s="130" t="s">
        <v>53</v>
      </c>
      <c r="I3129" s="130" t="s">
        <v>66</v>
      </c>
      <c r="J3129" s="130" t="s">
        <v>45</v>
      </c>
      <c r="K3129" s="130" t="s">
        <v>44</v>
      </c>
    </row>
    <row r="3130" spans="1:11" x14ac:dyDescent="0.35">
      <c r="A3130" s="130">
        <v>415</v>
      </c>
      <c r="B3130" s="130">
        <v>37</v>
      </c>
      <c r="C3130" s="130" t="s">
        <v>106</v>
      </c>
      <c r="D3130" s="130">
        <v>21590</v>
      </c>
      <c r="E3130" s="130" t="s">
        <v>224</v>
      </c>
      <c r="F3130" s="130">
        <v>3.3830893850685402</v>
      </c>
      <c r="G3130" s="130" t="s">
        <v>53</v>
      </c>
      <c r="H3130" s="130" t="s">
        <v>53</v>
      </c>
      <c r="I3130" s="130" t="s">
        <v>66</v>
      </c>
      <c r="J3130" s="130" t="s">
        <v>45</v>
      </c>
      <c r="K3130" s="130" t="s">
        <v>44</v>
      </c>
    </row>
    <row r="3131" spans="1:11" x14ac:dyDescent="0.35">
      <c r="A3131" s="130">
        <v>420</v>
      </c>
      <c r="B3131" s="130">
        <v>37</v>
      </c>
      <c r="C3131" s="130" t="s">
        <v>106</v>
      </c>
      <c r="D3131" s="130">
        <v>21589</v>
      </c>
      <c r="E3131" s="130" t="s">
        <v>224</v>
      </c>
      <c r="F3131" s="130">
        <v>3.3830893850685402</v>
      </c>
      <c r="G3131" s="130" t="s">
        <v>53</v>
      </c>
      <c r="H3131" s="130" t="s">
        <v>53</v>
      </c>
      <c r="I3131" s="130" t="s">
        <v>66</v>
      </c>
      <c r="J3131" s="130" t="s">
        <v>45</v>
      </c>
      <c r="K3131" s="130" t="s">
        <v>44</v>
      </c>
    </row>
    <row r="3132" spans="1:11" x14ac:dyDescent="0.35">
      <c r="A3132" s="130">
        <v>425</v>
      </c>
      <c r="B3132" s="130">
        <v>37</v>
      </c>
      <c r="C3132" s="130" t="s">
        <v>106</v>
      </c>
      <c r="D3132" s="130">
        <v>21648</v>
      </c>
      <c r="E3132" s="130" t="s">
        <v>224</v>
      </c>
      <c r="F3132" s="130">
        <v>3.3830893850685402</v>
      </c>
      <c r="G3132" s="130" t="s">
        <v>53</v>
      </c>
      <c r="H3132" s="130" t="s">
        <v>53</v>
      </c>
      <c r="I3132" s="130" t="s">
        <v>66</v>
      </c>
      <c r="J3132" s="130" t="s">
        <v>45</v>
      </c>
      <c r="K3132" s="130" t="s">
        <v>44</v>
      </c>
    </row>
    <row r="3133" spans="1:11" x14ac:dyDescent="0.35">
      <c r="A3133" s="130">
        <v>430</v>
      </c>
      <c r="B3133" s="130">
        <v>37</v>
      </c>
      <c r="C3133" s="130" t="s">
        <v>106</v>
      </c>
      <c r="D3133" s="130">
        <v>21403</v>
      </c>
      <c r="E3133" s="130" t="s">
        <v>224</v>
      </c>
      <c r="F3133" s="130">
        <v>3.3830893850685402</v>
      </c>
      <c r="G3133" s="130" t="s">
        <v>53</v>
      </c>
      <c r="H3133" s="130" t="s">
        <v>53</v>
      </c>
      <c r="I3133" s="130" t="s">
        <v>66</v>
      </c>
      <c r="J3133" s="130" t="s">
        <v>45</v>
      </c>
      <c r="K3133" s="130" t="s">
        <v>44</v>
      </c>
    </row>
    <row r="3134" spans="1:11" x14ac:dyDescent="0.35">
      <c r="A3134" s="130">
        <v>435</v>
      </c>
      <c r="B3134" s="130">
        <v>37.1</v>
      </c>
      <c r="C3134" s="130" t="s">
        <v>106</v>
      </c>
      <c r="D3134" s="130">
        <v>21420</v>
      </c>
      <c r="E3134" s="130" t="s">
        <v>224</v>
      </c>
      <c r="F3134" s="130">
        <v>3.3830893850685402</v>
      </c>
      <c r="G3134" s="130" t="s">
        <v>53</v>
      </c>
      <c r="H3134" s="130" t="s">
        <v>53</v>
      </c>
      <c r="I3134" s="130" t="s">
        <v>66</v>
      </c>
      <c r="J3134" s="130" t="s">
        <v>45</v>
      </c>
      <c r="K3134" s="130" t="s">
        <v>44</v>
      </c>
    </row>
    <row r="3135" spans="1:11" x14ac:dyDescent="0.35">
      <c r="A3135" s="130">
        <v>440</v>
      </c>
      <c r="B3135" s="130">
        <v>37</v>
      </c>
      <c r="C3135" s="130" t="s">
        <v>106</v>
      </c>
      <c r="D3135" s="130">
        <v>21474</v>
      </c>
      <c r="E3135" s="130" t="s">
        <v>224</v>
      </c>
      <c r="F3135" s="130">
        <v>3.3830893850685402</v>
      </c>
      <c r="G3135" s="130" t="s">
        <v>53</v>
      </c>
      <c r="H3135" s="130" t="s">
        <v>53</v>
      </c>
      <c r="I3135" s="130" t="s">
        <v>66</v>
      </c>
      <c r="J3135" s="130" t="s">
        <v>45</v>
      </c>
      <c r="K3135" s="130" t="s">
        <v>44</v>
      </c>
    </row>
    <row r="3136" spans="1:11" x14ac:dyDescent="0.35">
      <c r="A3136" s="130">
        <v>445</v>
      </c>
      <c r="B3136" s="130">
        <v>37</v>
      </c>
      <c r="C3136" s="130" t="s">
        <v>106</v>
      </c>
      <c r="D3136" s="130">
        <v>21607</v>
      </c>
      <c r="E3136" s="130" t="s">
        <v>224</v>
      </c>
      <c r="F3136" s="130">
        <v>3.3830893850685402</v>
      </c>
      <c r="G3136" s="130" t="s">
        <v>53</v>
      </c>
      <c r="H3136" s="130" t="s">
        <v>53</v>
      </c>
      <c r="I3136" s="130" t="s">
        <v>66</v>
      </c>
      <c r="J3136" s="130" t="s">
        <v>45</v>
      </c>
      <c r="K3136" s="130" t="s">
        <v>44</v>
      </c>
    </row>
    <row r="3137" spans="1:11" x14ac:dyDescent="0.35">
      <c r="A3137" s="130">
        <v>450</v>
      </c>
      <c r="B3137" s="130">
        <v>37</v>
      </c>
      <c r="C3137" s="130" t="s">
        <v>106</v>
      </c>
      <c r="D3137" s="130">
        <v>21514</v>
      </c>
      <c r="E3137" s="130" t="s">
        <v>224</v>
      </c>
      <c r="F3137" s="130">
        <v>3.3830893850685402</v>
      </c>
      <c r="G3137" s="130" t="s">
        <v>53</v>
      </c>
      <c r="H3137" s="130" t="s">
        <v>53</v>
      </c>
      <c r="I3137" s="130" t="s">
        <v>66</v>
      </c>
      <c r="J3137" s="130" t="s">
        <v>45</v>
      </c>
      <c r="K3137" s="130" t="s">
        <v>44</v>
      </c>
    </row>
    <row r="3138" spans="1:11" x14ac:dyDescent="0.35">
      <c r="A3138" s="130">
        <v>455</v>
      </c>
      <c r="B3138" s="130">
        <v>37</v>
      </c>
      <c r="C3138" s="130" t="s">
        <v>106</v>
      </c>
      <c r="D3138" s="130">
        <v>21394</v>
      </c>
      <c r="E3138" s="130" t="s">
        <v>224</v>
      </c>
      <c r="F3138" s="130">
        <v>3.3830893850685402</v>
      </c>
      <c r="G3138" s="130" t="s">
        <v>53</v>
      </c>
      <c r="H3138" s="130" t="s">
        <v>53</v>
      </c>
      <c r="I3138" s="130" t="s">
        <v>66</v>
      </c>
      <c r="J3138" s="130" t="s">
        <v>45</v>
      </c>
      <c r="K3138" s="130" t="s">
        <v>44</v>
      </c>
    </row>
    <row r="3139" spans="1:11" x14ac:dyDescent="0.35">
      <c r="A3139" s="130">
        <v>460</v>
      </c>
      <c r="B3139" s="130">
        <v>37</v>
      </c>
      <c r="C3139" s="130" t="s">
        <v>106</v>
      </c>
      <c r="D3139" s="130">
        <v>21575</v>
      </c>
      <c r="E3139" s="130" t="s">
        <v>224</v>
      </c>
      <c r="F3139" s="130">
        <v>3.3830893850685402</v>
      </c>
      <c r="G3139" s="130" t="s">
        <v>53</v>
      </c>
      <c r="H3139" s="130" t="s">
        <v>53</v>
      </c>
      <c r="I3139" s="130" t="s">
        <v>66</v>
      </c>
      <c r="J3139" s="130" t="s">
        <v>45</v>
      </c>
      <c r="K3139" s="130" t="s">
        <v>44</v>
      </c>
    </row>
    <row r="3140" spans="1:11" x14ac:dyDescent="0.35">
      <c r="A3140" s="130">
        <v>465</v>
      </c>
      <c r="B3140" s="130">
        <v>37</v>
      </c>
      <c r="C3140" s="130" t="s">
        <v>106</v>
      </c>
      <c r="D3140" s="130">
        <v>21480</v>
      </c>
      <c r="E3140" s="130" t="s">
        <v>224</v>
      </c>
      <c r="F3140" s="130">
        <v>3.3830893850685402</v>
      </c>
      <c r="G3140" s="130" t="s">
        <v>53</v>
      </c>
      <c r="H3140" s="130" t="s">
        <v>53</v>
      </c>
      <c r="I3140" s="130" t="s">
        <v>66</v>
      </c>
      <c r="J3140" s="130" t="s">
        <v>45</v>
      </c>
      <c r="K3140" s="130" t="s">
        <v>44</v>
      </c>
    </row>
    <row r="3141" spans="1:11" x14ac:dyDescent="0.35">
      <c r="A3141" s="130">
        <v>470</v>
      </c>
      <c r="B3141" s="130">
        <v>37</v>
      </c>
      <c r="C3141" s="130" t="s">
        <v>106</v>
      </c>
      <c r="D3141" s="130">
        <v>21438</v>
      </c>
      <c r="E3141" s="130" t="s">
        <v>224</v>
      </c>
      <c r="F3141" s="130">
        <v>3.3830893850685402</v>
      </c>
      <c r="G3141" s="130" t="s">
        <v>53</v>
      </c>
      <c r="H3141" s="130" t="s">
        <v>53</v>
      </c>
      <c r="I3141" s="130" t="s">
        <v>66</v>
      </c>
      <c r="J3141" s="130" t="s">
        <v>45</v>
      </c>
      <c r="K3141" s="130" t="s">
        <v>44</v>
      </c>
    </row>
    <row r="3142" spans="1:11" x14ac:dyDescent="0.35">
      <c r="A3142" s="130">
        <v>475</v>
      </c>
      <c r="B3142" s="130">
        <v>37</v>
      </c>
      <c r="C3142" s="130" t="s">
        <v>106</v>
      </c>
      <c r="D3142" s="130">
        <v>21490</v>
      </c>
      <c r="E3142" s="130" t="s">
        <v>224</v>
      </c>
      <c r="F3142" s="130">
        <v>3.3830893850685402</v>
      </c>
      <c r="G3142" s="130" t="s">
        <v>53</v>
      </c>
      <c r="H3142" s="130" t="s">
        <v>53</v>
      </c>
      <c r="I3142" s="130" t="s">
        <v>66</v>
      </c>
      <c r="J3142" s="130" t="s">
        <v>45</v>
      </c>
      <c r="K3142" s="130" t="s">
        <v>44</v>
      </c>
    </row>
    <row r="3143" spans="1:11" x14ac:dyDescent="0.35">
      <c r="A3143" s="130">
        <v>480</v>
      </c>
      <c r="B3143" s="130">
        <v>37</v>
      </c>
      <c r="C3143" s="130" t="s">
        <v>106</v>
      </c>
      <c r="D3143" s="130">
        <v>21551</v>
      </c>
      <c r="E3143" s="130" t="s">
        <v>224</v>
      </c>
      <c r="F3143" s="130">
        <v>3.3830893850685402</v>
      </c>
      <c r="G3143" s="130" t="s">
        <v>53</v>
      </c>
      <c r="H3143" s="130" t="s">
        <v>53</v>
      </c>
      <c r="I3143" s="130" t="s">
        <v>66</v>
      </c>
      <c r="J3143" s="130" t="s">
        <v>45</v>
      </c>
      <c r="K3143" s="130" t="s">
        <v>44</v>
      </c>
    </row>
    <row r="3144" spans="1:11" x14ac:dyDescent="0.35">
      <c r="A3144" s="130">
        <v>485</v>
      </c>
      <c r="B3144" s="130">
        <v>37</v>
      </c>
      <c r="C3144" s="130" t="s">
        <v>106</v>
      </c>
      <c r="D3144" s="130">
        <v>21294</v>
      </c>
      <c r="E3144" s="130" t="s">
        <v>224</v>
      </c>
      <c r="F3144" s="130">
        <v>3.3830893850685402</v>
      </c>
      <c r="G3144" s="130" t="s">
        <v>53</v>
      </c>
      <c r="H3144" s="130" t="s">
        <v>53</v>
      </c>
      <c r="I3144" s="130" t="s">
        <v>66</v>
      </c>
      <c r="J3144" s="130" t="s">
        <v>45</v>
      </c>
      <c r="K3144" s="130" t="s">
        <v>44</v>
      </c>
    </row>
    <row r="3145" spans="1:11" x14ac:dyDescent="0.35">
      <c r="A3145" s="130">
        <v>490</v>
      </c>
      <c r="B3145" s="130">
        <v>37</v>
      </c>
      <c r="C3145" s="130" t="s">
        <v>106</v>
      </c>
      <c r="D3145" s="130">
        <v>21266</v>
      </c>
      <c r="E3145" s="130" t="s">
        <v>224</v>
      </c>
      <c r="F3145" s="130">
        <v>3.3830893850685402</v>
      </c>
      <c r="G3145" s="130" t="s">
        <v>53</v>
      </c>
      <c r="H3145" s="130" t="s">
        <v>53</v>
      </c>
      <c r="I3145" s="130" t="s">
        <v>66</v>
      </c>
      <c r="J3145" s="130" t="s">
        <v>45</v>
      </c>
      <c r="K3145" s="130" t="s">
        <v>44</v>
      </c>
    </row>
    <row r="3146" spans="1:11" x14ac:dyDescent="0.35">
      <c r="A3146" s="130">
        <v>495</v>
      </c>
      <c r="B3146" s="130">
        <v>37</v>
      </c>
      <c r="C3146" s="130" t="s">
        <v>106</v>
      </c>
      <c r="D3146" s="130">
        <v>21724</v>
      </c>
      <c r="E3146" s="130" t="s">
        <v>224</v>
      </c>
      <c r="F3146" s="130">
        <v>3.3830893850685402</v>
      </c>
      <c r="G3146" s="130" t="s">
        <v>53</v>
      </c>
      <c r="H3146" s="130" t="s">
        <v>53</v>
      </c>
      <c r="I3146" s="130" t="s">
        <v>66</v>
      </c>
      <c r="J3146" s="130" t="s">
        <v>45</v>
      </c>
      <c r="K3146" s="130" t="s">
        <v>44</v>
      </c>
    </row>
    <row r="3147" spans="1:11" x14ac:dyDescent="0.35">
      <c r="A3147" s="130">
        <v>500</v>
      </c>
      <c r="B3147" s="130">
        <v>37</v>
      </c>
      <c r="C3147" s="130" t="s">
        <v>106</v>
      </c>
      <c r="D3147" s="130">
        <v>21556</v>
      </c>
      <c r="E3147" s="130" t="s">
        <v>224</v>
      </c>
      <c r="F3147" s="130">
        <v>3.3830893850685402</v>
      </c>
      <c r="G3147" s="130" t="s">
        <v>53</v>
      </c>
      <c r="H3147" s="130" t="s">
        <v>53</v>
      </c>
      <c r="I3147" s="130" t="s">
        <v>66</v>
      </c>
      <c r="J3147" s="130" t="s">
        <v>45</v>
      </c>
      <c r="K3147" s="130" t="s">
        <v>44</v>
      </c>
    </row>
    <row r="3148" spans="1:11" x14ac:dyDescent="0.35">
      <c r="A3148" s="130">
        <v>505</v>
      </c>
      <c r="B3148" s="130">
        <v>37</v>
      </c>
      <c r="C3148" s="130" t="s">
        <v>106</v>
      </c>
      <c r="D3148" s="130">
        <v>21440</v>
      </c>
      <c r="E3148" s="130" t="s">
        <v>224</v>
      </c>
      <c r="F3148" s="130">
        <v>3.3830893850685402</v>
      </c>
      <c r="G3148" s="130" t="s">
        <v>53</v>
      </c>
      <c r="H3148" s="130" t="s">
        <v>53</v>
      </c>
      <c r="I3148" s="130" t="s">
        <v>66</v>
      </c>
      <c r="J3148" s="130" t="s">
        <v>45</v>
      </c>
      <c r="K3148" s="130" t="s">
        <v>44</v>
      </c>
    </row>
    <row r="3149" spans="1:11" x14ac:dyDescent="0.35">
      <c r="A3149" s="130">
        <v>510</v>
      </c>
      <c r="B3149" s="130">
        <v>37</v>
      </c>
      <c r="C3149" s="130" t="s">
        <v>106</v>
      </c>
      <c r="D3149" s="130">
        <v>21412</v>
      </c>
      <c r="E3149" s="130" t="s">
        <v>224</v>
      </c>
      <c r="F3149" s="130">
        <v>3.3830893850685402</v>
      </c>
      <c r="G3149" s="130" t="s">
        <v>53</v>
      </c>
      <c r="H3149" s="130" t="s">
        <v>53</v>
      </c>
      <c r="I3149" s="130" t="s">
        <v>66</v>
      </c>
      <c r="J3149" s="130" t="s">
        <v>45</v>
      </c>
      <c r="K3149" s="130" t="s">
        <v>44</v>
      </c>
    </row>
    <row r="3150" spans="1:11" x14ac:dyDescent="0.35">
      <c r="A3150" s="130">
        <v>515</v>
      </c>
      <c r="B3150" s="130">
        <v>37</v>
      </c>
      <c r="C3150" s="130" t="s">
        <v>106</v>
      </c>
      <c r="D3150" s="130">
        <v>21374</v>
      </c>
      <c r="E3150" s="130" t="s">
        <v>224</v>
      </c>
      <c r="F3150" s="130">
        <v>3.3830893850685402</v>
      </c>
      <c r="G3150" s="130" t="s">
        <v>53</v>
      </c>
      <c r="H3150" s="130" t="s">
        <v>53</v>
      </c>
      <c r="I3150" s="130" t="s">
        <v>66</v>
      </c>
      <c r="J3150" s="130" t="s">
        <v>45</v>
      </c>
      <c r="K3150" s="130" t="s">
        <v>44</v>
      </c>
    </row>
    <row r="3151" spans="1:11" x14ac:dyDescent="0.35">
      <c r="A3151" s="130">
        <v>520</v>
      </c>
      <c r="B3151" s="130">
        <v>37</v>
      </c>
      <c r="C3151" s="130" t="s">
        <v>106</v>
      </c>
      <c r="D3151" s="130">
        <v>21273</v>
      </c>
      <c r="E3151" s="130" t="s">
        <v>224</v>
      </c>
      <c r="F3151" s="130">
        <v>3.3830893850685402</v>
      </c>
      <c r="G3151" s="130" t="s">
        <v>53</v>
      </c>
      <c r="H3151" s="130" t="s">
        <v>53</v>
      </c>
      <c r="I3151" s="130" t="s">
        <v>66</v>
      </c>
      <c r="J3151" s="130" t="s">
        <v>45</v>
      </c>
      <c r="K3151" s="130" t="s">
        <v>44</v>
      </c>
    </row>
    <row r="3152" spans="1:11" x14ac:dyDescent="0.35">
      <c r="A3152" s="130">
        <v>525</v>
      </c>
      <c r="B3152" s="130">
        <v>37</v>
      </c>
      <c r="C3152" s="130" t="s">
        <v>106</v>
      </c>
      <c r="D3152" s="130">
        <v>21485</v>
      </c>
      <c r="E3152" s="130" t="s">
        <v>224</v>
      </c>
      <c r="F3152" s="130">
        <v>3.3830893850685402</v>
      </c>
      <c r="G3152" s="130" t="s">
        <v>53</v>
      </c>
      <c r="H3152" s="130" t="s">
        <v>53</v>
      </c>
      <c r="I3152" s="130" t="s">
        <v>66</v>
      </c>
      <c r="J3152" s="130" t="s">
        <v>45</v>
      </c>
      <c r="K3152" s="130" t="s">
        <v>44</v>
      </c>
    </row>
    <row r="3153" spans="1:11" x14ac:dyDescent="0.35">
      <c r="A3153" s="130">
        <v>530</v>
      </c>
      <c r="B3153" s="130">
        <v>37</v>
      </c>
      <c r="C3153" s="130" t="s">
        <v>106</v>
      </c>
      <c r="D3153" s="130">
        <v>21361</v>
      </c>
      <c r="E3153" s="130" t="s">
        <v>224</v>
      </c>
      <c r="F3153" s="130">
        <v>3.3830893850685402</v>
      </c>
      <c r="G3153" s="130" t="s">
        <v>53</v>
      </c>
      <c r="H3153" s="130" t="s">
        <v>53</v>
      </c>
      <c r="I3153" s="130" t="s">
        <v>66</v>
      </c>
      <c r="J3153" s="130" t="s">
        <v>45</v>
      </c>
      <c r="K3153" s="130" t="s">
        <v>44</v>
      </c>
    </row>
    <row r="3154" spans="1:11" x14ac:dyDescent="0.35">
      <c r="A3154" s="130">
        <v>535</v>
      </c>
      <c r="B3154" s="130">
        <v>37</v>
      </c>
      <c r="C3154" s="130" t="s">
        <v>106</v>
      </c>
      <c r="D3154" s="130">
        <v>21503</v>
      </c>
      <c r="E3154" s="130" t="s">
        <v>224</v>
      </c>
      <c r="F3154" s="130">
        <v>3.3830893850685402</v>
      </c>
      <c r="G3154" s="130" t="s">
        <v>53</v>
      </c>
      <c r="H3154" s="130" t="s">
        <v>53</v>
      </c>
      <c r="I3154" s="130" t="s">
        <v>66</v>
      </c>
      <c r="J3154" s="130" t="s">
        <v>45</v>
      </c>
      <c r="K3154" s="130" t="s">
        <v>44</v>
      </c>
    </row>
    <row r="3155" spans="1:11" x14ac:dyDescent="0.35">
      <c r="A3155" s="130">
        <v>540</v>
      </c>
      <c r="B3155" s="130">
        <v>37</v>
      </c>
      <c r="C3155" s="130" t="s">
        <v>106</v>
      </c>
      <c r="D3155" s="130">
        <v>21484</v>
      </c>
      <c r="E3155" s="130" t="s">
        <v>224</v>
      </c>
      <c r="F3155" s="130">
        <v>3.3830893850685402</v>
      </c>
      <c r="G3155" s="130" t="s">
        <v>53</v>
      </c>
      <c r="H3155" s="130" t="s">
        <v>53</v>
      </c>
      <c r="I3155" s="130" t="s">
        <v>66</v>
      </c>
      <c r="J3155" s="130" t="s">
        <v>45</v>
      </c>
      <c r="K3155" s="130" t="s">
        <v>44</v>
      </c>
    </row>
    <row r="3156" spans="1:11" x14ac:dyDescent="0.35">
      <c r="A3156" s="130">
        <v>545</v>
      </c>
      <c r="B3156" s="130">
        <v>37</v>
      </c>
      <c r="C3156" s="130" t="s">
        <v>106</v>
      </c>
      <c r="D3156" s="130">
        <v>21401</v>
      </c>
      <c r="E3156" s="130" t="s">
        <v>224</v>
      </c>
      <c r="F3156" s="130">
        <v>3.3830893850685402</v>
      </c>
      <c r="G3156" s="130" t="s">
        <v>53</v>
      </c>
      <c r="H3156" s="130" t="s">
        <v>53</v>
      </c>
      <c r="I3156" s="130" t="s">
        <v>66</v>
      </c>
      <c r="J3156" s="130" t="s">
        <v>45</v>
      </c>
      <c r="K3156" s="130" t="s">
        <v>44</v>
      </c>
    </row>
    <row r="3157" spans="1:11" x14ac:dyDescent="0.35">
      <c r="A3157" s="130">
        <v>550</v>
      </c>
      <c r="B3157" s="130">
        <v>37</v>
      </c>
      <c r="C3157" s="130" t="s">
        <v>106</v>
      </c>
      <c r="D3157" s="130">
        <v>21302</v>
      </c>
      <c r="E3157" s="130" t="s">
        <v>224</v>
      </c>
      <c r="F3157" s="130">
        <v>3.3830893850685402</v>
      </c>
      <c r="G3157" s="130" t="s">
        <v>53</v>
      </c>
      <c r="H3157" s="130" t="s">
        <v>53</v>
      </c>
      <c r="I3157" s="130" t="s">
        <v>66</v>
      </c>
      <c r="J3157" s="130" t="s">
        <v>45</v>
      </c>
      <c r="K3157" s="130" t="s">
        <v>44</v>
      </c>
    </row>
    <row r="3158" spans="1:11" x14ac:dyDescent="0.35">
      <c r="A3158" s="130">
        <v>555</v>
      </c>
      <c r="B3158" s="130">
        <v>37</v>
      </c>
      <c r="C3158" s="130" t="s">
        <v>106</v>
      </c>
      <c r="D3158" s="130">
        <v>21386</v>
      </c>
      <c r="E3158" s="130" t="s">
        <v>224</v>
      </c>
      <c r="F3158" s="130">
        <v>3.3830893850685402</v>
      </c>
      <c r="G3158" s="130" t="s">
        <v>53</v>
      </c>
      <c r="H3158" s="130" t="s">
        <v>53</v>
      </c>
      <c r="I3158" s="130" t="s">
        <v>66</v>
      </c>
      <c r="J3158" s="130" t="s">
        <v>45</v>
      </c>
      <c r="K3158" s="130" t="s">
        <v>44</v>
      </c>
    </row>
    <row r="3159" spans="1:11" x14ac:dyDescent="0.35">
      <c r="A3159" s="130">
        <v>560</v>
      </c>
      <c r="B3159" s="130">
        <v>37</v>
      </c>
      <c r="C3159" s="130" t="s">
        <v>106</v>
      </c>
      <c r="D3159" s="130">
        <v>21552</v>
      </c>
      <c r="E3159" s="130" t="s">
        <v>224</v>
      </c>
      <c r="F3159" s="130">
        <v>3.3830893850685402</v>
      </c>
      <c r="G3159" s="130" t="s">
        <v>53</v>
      </c>
      <c r="H3159" s="130" t="s">
        <v>53</v>
      </c>
      <c r="I3159" s="130" t="s">
        <v>66</v>
      </c>
      <c r="J3159" s="130" t="s">
        <v>45</v>
      </c>
      <c r="K3159" s="130" t="s">
        <v>44</v>
      </c>
    </row>
    <row r="3160" spans="1:11" x14ac:dyDescent="0.35">
      <c r="A3160" s="130">
        <v>565</v>
      </c>
      <c r="B3160" s="130">
        <v>37</v>
      </c>
      <c r="C3160" s="130" t="s">
        <v>106</v>
      </c>
      <c r="D3160" s="130">
        <v>21398</v>
      </c>
      <c r="E3160" s="130" t="s">
        <v>224</v>
      </c>
      <c r="F3160" s="130">
        <v>3.3830893850685402</v>
      </c>
      <c r="G3160" s="130" t="s">
        <v>53</v>
      </c>
      <c r="H3160" s="130" t="s">
        <v>53</v>
      </c>
      <c r="I3160" s="130" t="s">
        <v>66</v>
      </c>
      <c r="J3160" s="130" t="s">
        <v>45</v>
      </c>
      <c r="K3160" s="130" t="s">
        <v>44</v>
      </c>
    </row>
    <row r="3161" spans="1:11" x14ac:dyDescent="0.35">
      <c r="A3161" s="130">
        <v>570</v>
      </c>
      <c r="B3161" s="130">
        <v>37</v>
      </c>
      <c r="C3161" s="130" t="s">
        <v>106</v>
      </c>
      <c r="D3161" s="130">
        <v>21203</v>
      </c>
      <c r="E3161" s="130" t="s">
        <v>224</v>
      </c>
      <c r="F3161" s="130">
        <v>3.3830893850685402</v>
      </c>
      <c r="G3161" s="130" t="s">
        <v>53</v>
      </c>
      <c r="H3161" s="130" t="s">
        <v>53</v>
      </c>
      <c r="I3161" s="130" t="s">
        <v>66</v>
      </c>
      <c r="J3161" s="130" t="s">
        <v>45</v>
      </c>
      <c r="K3161" s="130" t="s">
        <v>44</v>
      </c>
    </row>
    <row r="3162" spans="1:11" x14ac:dyDescent="0.35">
      <c r="A3162" s="130">
        <v>575</v>
      </c>
      <c r="B3162" s="130">
        <v>37</v>
      </c>
      <c r="C3162" s="130" t="s">
        <v>106</v>
      </c>
      <c r="D3162" s="130">
        <v>21519</v>
      </c>
      <c r="E3162" s="130" t="s">
        <v>224</v>
      </c>
      <c r="F3162" s="130">
        <v>3.3830893850685402</v>
      </c>
      <c r="G3162" s="130" t="s">
        <v>53</v>
      </c>
      <c r="H3162" s="130" t="s">
        <v>53</v>
      </c>
      <c r="I3162" s="130" t="s">
        <v>66</v>
      </c>
      <c r="J3162" s="130" t="s">
        <v>45</v>
      </c>
      <c r="K3162" s="130" t="s">
        <v>44</v>
      </c>
    </row>
    <row r="3163" spans="1:11" x14ac:dyDescent="0.35">
      <c r="A3163" s="130">
        <v>580</v>
      </c>
      <c r="B3163" s="130">
        <v>37</v>
      </c>
      <c r="C3163" s="130" t="s">
        <v>106</v>
      </c>
      <c r="D3163" s="130">
        <v>21235</v>
      </c>
      <c r="E3163" s="130" t="s">
        <v>224</v>
      </c>
      <c r="F3163" s="130">
        <v>3.3830893850685402</v>
      </c>
      <c r="G3163" s="130" t="s">
        <v>53</v>
      </c>
      <c r="H3163" s="130" t="s">
        <v>53</v>
      </c>
      <c r="I3163" s="130" t="s">
        <v>66</v>
      </c>
      <c r="J3163" s="130" t="s">
        <v>45</v>
      </c>
      <c r="K3163" s="130" t="s">
        <v>44</v>
      </c>
    </row>
    <row r="3164" spans="1:11" x14ac:dyDescent="0.35">
      <c r="A3164" s="130">
        <v>585</v>
      </c>
      <c r="B3164" s="130">
        <v>37</v>
      </c>
      <c r="C3164" s="130" t="s">
        <v>106</v>
      </c>
      <c r="D3164" s="130">
        <v>21248</v>
      </c>
      <c r="E3164" s="130" t="s">
        <v>224</v>
      </c>
      <c r="F3164" s="130">
        <v>3.3830893850685402</v>
      </c>
      <c r="G3164" s="130" t="s">
        <v>53</v>
      </c>
      <c r="H3164" s="130" t="s">
        <v>53</v>
      </c>
      <c r="I3164" s="130" t="s">
        <v>66</v>
      </c>
      <c r="J3164" s="130" t="s">
        <v>45</v>
      </c>
      <c r="K3164" s="130" t="s">
        <v>44</v>
      </c>
    </row>
    <row r="3165" spans="1:11" x14ac:dyDescent="0.35">
      <c r="A3165" s="130">
        <v>590</v>
      </c>
      <c r="B3165" s="130">
        <v>37</v>
      </c>
      <c r="C3165" s="130" t="s">
        <v>106</v>
      </c>
      <c r="D3165" s="130">
        <v>21111</v>
      </c>
      <c r="E3165" s="130" t="s">
        <v>224</v>
      </c>
      <c r="F3165" s="130">
        <v>3.3830893850685402</v>
      </c>
      <c r="G3165" s="130" t="s">
        <v>53</v>
      </c>
      <c r="H3165" s="130" t="s">
        <v>53</v>
      </c>
      <c r="I3165" s="130" t="s">
        <v>66</v>
      </c>
      <c r="J3165" s="130" t="s">
        <v>45</v>
      </c>
      <c r="K3165" s="130" t="s">
        <v>44</v>
      </c>
    </row>
    <row r="3166" spans="1:11" x14ac:dyDescent="0.35">
      <c r="A3166" s="130">
        <v>595</v>
      </c>
      <c r="B3166" s="130">
        <v>37</v>
      </c>
      <c r="C3166" s="130" t="s">
        <v>106</v>
      </c>
      <c r="D3166" s="130">
        <v>21401</v>
      </c>
      <c r="E3166" s="130" t="s">
        <v>224</v>
      </c>
      <c r="F3166" s="130">
        <v>3.3830893850685402</v>
      </c>
      <c r="G3166" s="130" t="s">
        <v>53</v>
      </c>
      <c r="H3166" s="130" t="s">
        <v>53</v>
      </c>
      <c r="I3166" s="130" t="s">
        <v>66</v>
      </c>
      <c r="J3166" s="130" t="s">
        <v>45</v>
      </c>
      <c r="K3166" s="130" t="s">
        <v>44</v>
      </c>
    </row>
    <row r="3167" spans="1:11" x14ac:dyDescent="0.35">
      <c r="A3167" s="130">
        <v>600</v>
      </c>
      <c r="B3167" s="130">
        <v>37.1</v>
      </c>
      <c r="C3167" s="130" t="s">
        <v>106</v>
      </c>
      <c r="D3167" s="130">
        <v>21218</v>
      </c>
      <c r="E3167" s="130" t="s">
        <v>224</v>
      </c>
      <c r="F3167" s="130">
        <v>3.3830893850685402</v>
      </c>
      <c r="G3167" s="130" t="s">
        <v>53</v>
      </c>
      <c r="H3167" s="130" t="s">
        <v>53</v>
      </c>
      <c r="I3167" s="130" t="s">
        <v>66</v>
      </c>
      <c r="J3167" s="130" t="s">
        <v>45</v>
      </c>
      <c r="K3167" s="130" t="s">
        <v>44</v>
      </c>
    </row>
    <row r="3168" spans="1:11" x14ac:dyDescent="0.35">
      <c r="A3168" s="130">
        <v>605</v>
      </c>
      <c r="B3168" s="130">
        <v>37</v>
      </c>
      <c r="C3168" s="130" t="s">
        <v>106</v>
      </c>
      <c r="D3168" s="130">
        <v>21166</v>
      </c>
      <c r="E3168" s="130" t="s">
        <v>224</v>
      </c>
      <c r="F3168" s="130">
        <v>3.3830893850685402</v>
      </c>
      <c r="G3168" s="130" t="s">
        <v>53</v>
      </c>
      <c r="H3168" s="130" t="s">
        <v>53</v>
      </c>
      <c r="I3168" s="130" t="s">
        <v>66</v>
      </c>
      <c r="J3168" s="130" t="s">
        <v>45</v>
      </c>
      <c r="K3168" s="130" t="s">
        <v>44</v>
      </c>
    </row>
    <row r="3169" spans="1:11" x14ac:dyDescent="0.35">
      <c r="A3169" s="130">
        <v>610</v>
      </c>
      <c r="B3169" s="130">
        <v>37</v>
      </c>
      <c r="C3169" s="130" t="s">
        <v>106</v>
      </c>
      <c r="D3169" s="130">
        <v>21074</v>
      </c>
      <c r="E3169" s="130" t="s">
        <v>224</v>
      </c>
      <c r="F3169" s="130">
        <v>3.3830893850685402</v>
      </c>
      <c r="G3169" s="130" t="s">
        <v>53</v>
      </c>
      <c r="H3169" s="130" t="s">
        <v>53</v>
      </c>
      <c r="I3169" s="130" t="s">
        <v>66</v>
      </c>
      <c r="J3169" s="130" t="s">
        <v>45</v>
      </c>
      <c r="K3169" s="130" t="s">
        <v>44</v>
      </c>
    </row>
    <row r="3170" spans="1:11" x14ac:dyDescent="0.35">
      <c r="A3170" s="130">
        <v>615</v>
      </c>
      <c r="B3170" s="130">
        <v>37</v>
      </c>
      <c r="C3170" s="130" t="s">
        <v>106</v>
      </c>
      <c r="D3170" s="130">
        <v>21220</v>
      </c>
      <c r="E3170" s="130" t="s">
        <v>224</v>
      </c>
      <c r="F3170" s="130">
        <v>3.3830893850685402</v>
      </c>
      <c r="G3170" s="130" t="s">
        <v>53</v>
      </c>
      <c r="H3170" s="130" t="s">
        <v>53</v>
      </c>
      <c r="I3170" s="130" t="s">
        <v>66</v>
      </c>
      <c r="J3170" s="130" t="s">
        <v>45</v>
      </c>
      <c r="K3170" s="130" t="s">
        <v>44</v>
      </c>
    </row>
    <row r="3171" spans="1:11" x14ac:dyDescent="0.35">
      <c r="A3171" s="130">
        <v>620</v>
      </c>
      <c r="B3171" s="130">
        <v>37</v>
      </c>
      <c r="C3171" s="130" t="s">
        <v>106</v>
      </c>
      <c r="D3171" s="130">
        <v>21175</v>
      </c>
      <c r="E3171" s="130" t="s">
        <v>224</v>
      </c>
      <c r="F3171" s="130">
        <v>3.3830893850685402</v>
      </c>
      <c r="G3171" s="130" t="s">
        <v>53</v>
      </c>
      <c r="H3171" s="130" t="s">
        <v>53</v>
      </c>
      <c r="I3171" s="130" t="s">
        <v>66</v>
      </c>
      <c r="J3171" s="130" t="s">
        <v>45</v>
      </c>
      <c r="K3171" s="130" t="s">
        <v>44</v>
      </c>
    </row>
    <row r="3172" spans="1:11" x14ac:dyDescent="0.35">
      <c r="A3172" s="130">
        <v>625</v>
      </c>
      <c r="B3172" s="130">
        <v>37</v>
      </c>
      <c r="C3172" s="130" t="s">
        <v>106</v>
      </c>
      <c r="D3172" s="130">
        <v>21287</v>
      </c>
      <c r="E3172" s="130" t="s">
        <v>224</v>
      </c>
      <c r="F3172" s="130">
        <v>3.3830893850685402</v>
      </c>
      <c r="G3172" s="130" t="s">
        <v>53</v>
      </c>
      <c r="H3172" s="130" t="s">
        <v>53</v>
      </c>
      <c r="I3172" s="130" t="s">
        <v>66</v>
      </c>
      <c r="J3172" s="130" t="s">
        <v>45</v>
      </c>
      <c r="K3172" s="130" t="s">
        <v>44</v>
      </c>
    </row>
    <row r="3173" spans="1:11" x14ac:dyDescent="0.35">
      <c r="A3173" s="130">
        <v>630</v>
      </c>
      <c r="B3173" s="130">
        <v>37</v>
      </c>
      <c r="C3173" s="130" t="s">
        <v>106</v>
      </c>
      <c r="D3173" s="130">
        <v>21411</v>
      </c>
      <c r="E3173" s="130" t="s">
        <v>224</v>
      </c>
      <c r="F3173" s="130">
        <v>3.3830893850685402</v>
      </c>
      <c r="G3173" s="130" t="s">
        <v>53</v>
      </c>
      <c r="H3173" s="130" t="s">
        <v>53</v>
      </c>
      <c r="I3173" s="130" t="s">
        <v>66</v>
      </c>
      <c r="J3173" s="130" t="s">
        <v>45</v>
      </c>
      <c r="K3173" s="130" t="s">
        <v>44</v>
      </c>
    </row>
    <row r="3174" spans="1:11" x14ac:dyDescent="0.35">
      <c r="A3174" s="130">
        <v>635</v>
      </c>
      <c r="B3174" s="130">
        <v>37</v>
      </c>
      <c r="C3174" s="130" t="s">
        <v>106</v>
      </c>
      <c r="D3174" s="130">
        <v>21204</v>
      </c>
      <c r="E3174" s="130" t="s">
        <v>224</v>
      </c>
      <c r="F3174" s="130">
        <v>3.3830893850685402</v>
      </c>
      <c r="G3174" s="130" t="s">
        <v>53</v>
      </c>
      <c r="H3174" s="130" t="s">
        <v>53</v>
      </c>
      <c r="I3174" s="130" t="s">
        <v>66</v>
      </c>
      <c r="J3174" s="130" t="s">
        <v>45</v>
      </c>
      <c r="K3174" s="130" t="s">
        <v>44</v>
      </c>
    </row>
    <row r="3175" spans="1:11" x14ac:dyDescent="0.35">
      <c r="A3175" s="130">
        <v>640</v>
      </c>
      <c r="B3175" s="130">
        <v>37</v>
      </c>
      <c r="C3175" s="130" t="s">
        <v>106</v>
      </c>
      <c r="D3175" s="130">
        <v>21378</v>
      </c>
      <c r="E3175" s="130" t="s">
        <v>224</v>
      </c>
      <c r="F3175" s="130">
        <v>3.3830893850685402</v>
      </c>
      <c r="G3175" s="130" t="s">
        <v>53</v>
      </c>
      <c r="H3175" s="130" t="s">
        <v>53</v>
      </c>
      <c r="I3175" s="130" t="s">
        <v>66</v>
      </c>
      <c r="J3175" s="130" t="s">
        <v>45</v>
      </c>
      <c r="K3175" s="130" t="s">
        <v>44</v>
      </c>
    </row>
    <row r="3176" spans="1:11" x14ac:dyDescent="0.35">
      <c r="A3176" s="130">
        <v>645</v>
      </c>
      <c r="B3176" s="130">
        <v>37</v>
      </c>
      <c r="C3176" s="130" t="s">
        <v>106</v>
      </c>
      <c r="D3176" s="130">
        <v>21380</v>
      </c>
      <c r="E3176" s="130" t="s">
        <v>224</v>
      </c>
      <c r="F3176" s="130">
        <v>3.3830893850685402</v>
      </c>
      <c r="G3176" s="130" t="s">
        <v>53</v>
      </c>
      <c r="H3176" s="130" t="s">
        <v>53</v>
      </c>
      <c r="I3176" s="130" t="s">
        <v>66</v>
      </c>
      <c r="J3176" s="130" t="s">
        <v>45</v>
      </c>
      <c r="K3176" s="130" t="s">
        <v>44</v>
      </c>
    </row>
    <row r="3177" spans="1:11" x14ac:dyDescent="0.35">
      <c r="A3177" s="130">
        <v>650</v>
      </c>
      <c r="B3177" s="130">
        <v>37</v>
      </c>
      <c r="C3177" s="130" t="s">
        <v>106</v>
      </c>
      <c r="D3177" s="130">
        <v>21384</v>
      </c>
      <c r="E3177" s="130" t="s">
        <v>224</v>
      </c>
      <c r="F3177" s="130">
        <v>3.3830893850685402</v>
      </c>
      <c r="G3177" s="130" t="s">
        <v>53</v>
      </c>
      <c r="H3177" s="130" t="s">
        <v>53</v>
      </c>
      <c r="I3177" s="130" t="s">
        <v>66</v>
      </c>
      <c r="J3177" s="130" t="s">
        <v>45</v>
      </c>
      <c r="K3177" s="130" t="s">
        <v>44</v>
      </c>
    </row>
    <row r="3178" spans="1:11" x14ac:dyDescent="0.35">
      <c r="A3178" s="130">
        <v>655</v>
      </c>
      <c r="B3178" s="130">
        <v>37</v>
      </c>
      <c r="C3178" s="130" t="s">
        <v>106</v>
      </c>
      <c r="D3178" s="130">
        <v>21368</v>
      </c>
      <c r="E3178" s="130" t="s">
        <v>224</v>
      </c>
      <c r="F3178" s="130">
        <v>3.3830893850685402</v>
      </c>
      <c r="G3178" s="130" t="s">
        <v>53</v>
      </c>
      <c r="H3178" s="130" t="s">
        <v>53</v>
      </c>
      <c r="I3178" s="130" t="s">
        <v>66</v>
      </c>
      <c r="J3178" s="130" t="s">
        <v>45</v>
      </c>
      <c r="K3178" s="130" t="s">
        <v>44</v>
      </c>
    </row>
    <row r="3179" spans="1:11" x14ac:dyDescent="0.35">
      <c r="A3179" s="130">
        <v>660</v>
      </c>
      <c r="B3179" s="130">
        <v>37</v>
      </c>
      <c r="C3179" s="130" t="s">
        <v>106</v>
      </c>
      <c r="D3179" s="130">
        <v>21163</v>
      </c>
      <c r="E3179" s="130" t="s">
        <v>224</v>
      </c>
      <c r="F3179" s="130">
        <v>3.3830893850685402</v>
      </c>
      <c r="G3179" s="130" t="s">
        <v>53</v>
      </c>
      <c r="H3179" s="130" t="s">
        <v>53</v>
      </c>
      <c r="I3179" s="130" t="s">
        <v>66</v>
      </c>
      <c r="J3179" s="130" t="s">
        <v>45</v>
      </c>
      <c r="K3179" s="130" t="s">
        <v>44</v>
      </c>
    </row>
    <row r="3180" spans="1:11" x14ac:dyDescent="0.35">
      <c r="A3180" s="130">
        <v>665</v>
      </c>
      <c r="B3180" s="130">
        <v>37</v>
      </c>
      <c r="C3180" s="130" t="s">
        <v>106</v>
      </c>
      <c r="D3180" s="130">
        <v>21294</v>
      </c>
      <c r="E3180" s="130" t="s">
        <v>224</v>
      </c>
      <c r="F3180" s="130">
        <v>3.3830893850685402</v>
      </c>
      <c r="G3180" s="130" t="s">
        <v>53</v>
      </c>
      <c r="H3180" s="130" t="s">
        <v>53</v>
      </c>
      <c r="I3180" s="130" t="s">
        <v>66</v>
      </c>
      <c r="J3180" s="130" t="s">
        <v>45</v>
      </c>
      <c r="K3180" s="130" t="s">
        <v>44</v>
      </c>
    </row>
    <row r="3181" spans="1:11" x14ac:dyDescent="0.35">
      <c r="A3181" s="130">
        <v>670</v>
      </c>
      <c r="B3181" s="130">
        <v>37</v>
      </c>
      <c r="C3181" s="130" t="s">
        <v>106</v>
      </c>
      <c r="D3181" s="130">
        <v>21298</v>
      </c>
      <c r="E3181" s="130" t="s">
        <v>224</v>
      </c>
      <c r="F3181" s="130">
        <v>3.3830893850685402</v>
      </c>
      <c r="G3181" s="130" t="s">
        <v>53</v>
      </c>
      <c r="H3181" s="130" t="s">
        <v>53</v>
      </c>
      <c r="I3181" s="130" t="s">
        <v>66</v>
      </c>
      <c r="J3181" s="130" t="s">
        <v>45</v>
      </c>
      <c r="K3181" s="130" t="s">
        <v>44</v>
      </c>
    </row>
    <row r="3182" spans="1:11" x14ac:dyDescent="0.35">
      <c r="A3182" s="130">
        <v>675</v>
      </c>
      <c r="B3182" s="130">
        <v>37</v>
      </c>
      <c r="C3182" s="130" t="s">
        <v>106</v>
      </c>
      <c r="D3182" s="130">
        <v>21230</v>
      </c>
      <c r="E3182" s="130" t="s">
        <v>224</v>
      </c>
      <c r="F3182" s="130">
        <v>3.3830893850685402</v>
      </c>
      <c r="G3182" s="130" t="s">
        <v>53</v>
      </c>
      <c r="H3182" s="130" t="s">
        <v>53</v>
      </c>
      <c r="I3182" s="130" t="s">
        <v>66</v>
      </c>
      <c r="J3182" s="130" t="s">
        <v>45</v>
      </c>
      <c r="K3182" s="130" t="s">
        <v>44</v>
      </c>
    </row>
    <row r="3183" spans="1:11" x14ac:dyDescent="0.35">
      <c r="A3183" s="130">
        <v>680</v>
      </c>
      <c r="B3183" s="130">
        <v>37</v>
      </c>
      <c r="C3183" s="130" t="s">
        <v>106</v>
      </c>
      <c r="D3183" s="130">
        <v>21301</v>
      </c>
      <c r="E3183" s="130" t="s">
        <v>224</v>
      </c>
      <c r="F3183" s="130">
        <v>3.3830893850685402</v>
      </c>
      <c r="G3183" s="130" t="s">
        <v>53</v>
      </c>
      <c r="H3183" s="130" t="s">
        <v>53</v>
      </c>
      <c r="I3183" s="130" t="s">
        <v>66</v>
      </c>
      <c r="J3183" s="130" t="s">
        <v>45</v>
      </c>
      <c r="K3183" s="130" t="s">
        <v>44</v>
      </c>
    </row>
    <row r="3184" spans="1:11" x14ac:dyDescent="0.35">
      <c r="A3184" s="130">
        <v>685</v>
      </c>
      <c r="B3184" s="130">
        <v>37</v>
      </c>
      <c r="C3184" s="130" t="s">
        <v>106</v>
      </c>
      <c r="D3184" s="130">
        <v>21079</v>
      </c>
      <c r="E3184" s="130" t="s">
        <v>224</v>
      </c>
      <c r="F3184" s="130">
        <v>3.3830893850685402</v>
      </c>
      <c r="G3184" s="130" t="s">
        <v>53</v>
      </c>
      <c r="H3184" s="130" t="s">
        <v>53</v>
      </c>
      <c r="I3184" s="130" t="s">
        <v>66</v>
      </c>
      <c r="J3184" s="130" t="s">
        <v>45</v>
      </c>
      <c r="K3184" s="130" t="s">
        <v>44</v>
      </c>
    </row>
    <row r="3185" spans="1:11" x14ac:dyDescent="0.35">
      <c r="A3185" s="130">
        <v>690</v>
      </c>
      <c r="B3185" s="130">
        <v>37</v>
      </c>
      <c r="C3185" s="130" t="s">
        <v>106</v>
      </c>
      <c r="D3185" s="130">
        <v>21268</v>
      </c>
      <c r="E3185" s="130" t="s">
        <v>224</v>
      </c>
      <c r="F3185" s="130">
        <v>3.3830893850685402</v>
      </c>
      <c r="G3185" s="130" t="s">
        <v>53</v>
      </c>
      <c r="H3185" s="130" t="s">
        <v>53</v>
      </c>
      <c r="I3185" s="130" t="s">
        <v>66</v>
      </c>
      <c r="J3185" s="130" t="s">
        <v>45</v>
      </c>
      <c r="K3185" s="130" t="s">
        <v>44</v>
      </c>
    </row>
    <row r="3186" spans="1:11" x14ac:dyDescent="0.35">
      <c r="A3186" s="130">
        <v>695</v>
      </c>
      <c r="B3186" s="130">
        <v>37</v>
      </c>
      <c r="C3186" s="130" t="s">
        <v>106</v>
      </c>
      <c r="D3186" s="130">
        <v>21335</v>
      </c>
      <c r="E3186" s="130" t="s">
        <v>224</v>
      </c>
      <c r="F3186" s="130">
        <v>3.3830893850685402</v>
      </c>
      <c r="G3186" s="130" t="s">
        <v>53</v>
      </c>
      <c r="H3186" s="130" t="s">
        <v>53</v>
      </c>
      <c r="I3186" s="130" t="s">
        <v>66</v>
      </c>
      <c r="J3186" s="130" t="s">
        <v>45</v>
      </c>
      <c r="K3186" s="130" t="s">
        <v>44</v>
      </c>
    </row>
    <row r="3187" spans="1:11" x14ac:dyDescent="0.35">
      <c r="A3187" s="130">
        <v>700</v>
      </c>
      <c r="B3187" s="130">
        <v>37</v>
      </c>
      <c r="C3187" s="130" t="s">
        <v>106</v>
      </c>
      <c r="D3187" s="130">
        <v>21082</v>
      </c>
      <c r="E3187" s="130" t="s">
        <v>224</v>
      </c>
      <c r="F3187" s="130">
        <v>3.3830893850685402</v>
      </c>
      <c r="G3187" s="130" t="s">
        <v>53</v>
      </c>
      <c r="H3187" s="130" t="s">
        <v>53</v>
      </c>
      <c r="I3187" s="130" t="s">
        <v>66</v>
      </c>
      <c r="J3187" s="130" t="s">
        <v>45</v>
      </c>
      <c r="K3187" s="130" t="s">
        <v>44</v>
      </c>
    </row>
    <row r="3188" spans="1:11" x14ac:dyDescent="0.35">
      <c r="A3188" s="130">
        <v>705</v>
      </c>
      <c r="B3188" s="130">
        <v>37</v>
      </c>
      <c r="C3188" s="130" t="s">
        <v>106</v>
      </c>
      <c r="D3188" s="130">
        <v>21038</v>
      </c>
      <c r="E3188" s="130" t="s">
        <v>224</v>
      </c>
      <c r="F3188" s="130">
        <v>3.3830893850685402</v>
      </c>
      <c r="G3188" s="130" t="s">
        <v>53</v>
      </c>
      <c r="H3188" s="130" t="s">
        <v>53</v>
      </c>
      <c r="I3188" s="130" t="s">
        <v>66</v>
      </c>
      <c r="J3188" s="130" t="s">
        <v>45</v>
      </c>
      <c r="K3188" s="130" t="s">
        <v>44</v>
      </c>
    </row>
    <row r="3189" spans="1:11" x14ac:dyDescent="0.35">
      <c r="A3189" s="130">
        <v>710</v>
      </c>
      <c r="B3189" s="130">
        <v>37</v>
      </c>
      <c r="C3189" s="130" t="s">
        <v>106</v>
      </c>
      <c r="D3189" s="130">
        <v>21108</v>
      </c>
      <c r="E3189" s="130" t="s">
        <v>224</v>
      </c>
      <c r="F3189" s="130">
        <v>3.3830893850685402</v>
      </c>
      <c r="G3189" s="130" t="s">
        <v>53</v>
      </c>
      <c r="H3189" s="130" t="s">
        <v>53</v>
      </c>
      <c r="I3189" s="130" t="s">
        <v>66</v>
      </c>
      <c r="J3189" s="130" t="s">
        <v>45</v>
      </c>
      <c r="K3189" s="130" t="s">
        <v>44</v>
      </c>
    </row>
    <row r="3190" spans="1:11" x14ac:dyDescent="0.35">
      <c r="A3190" s="130">
        <v>715</v>
      </c>
      <c r="B3190" s="130">
        <v>37</v>
      </c>
      <c r="C3190" s="130" t="s">
        <v>106</v>
      </c>
      <c r="D3190" s="130">
        <v>21257</v>
      </c>
      <c r="E3190" s="130" t="s">
        <v>224</v>
      </c>
      <c r="F3190" s="130">
        <v>3.3830893850685402</v>
      </c>
      <c r="G3190" s="130" t="s">
        <v>53</v>
      </c>
      <c r="H3190" s="130" t="s">
        <v>53</v>
      </c>
      <c r="I3190" s="130" t="s">
        <v>66</v>
      </c>
      <c r="J3190" s="130" t="s">
        <v>45</v>
      </c>
      <c r="K3190" s="130" t="s">
        <v>44</v>
      </c>
    </row>
    <row r="3191" spans="1:11" x14ac:dyDescent="0.35">
      <c r="A3191" s="130">
        <v>720</v>
      </c>
      <c r="B3191" s="130">
        <v>37</v>
      </c>
      <c r="C3191" s="130" t="s">
        <v>106</v>
      </c>
      <c r="D3191" s="130">
        <v>21230</v>
      </c>
      <c r="E3191" s="130" t="s">
        <v>224</v>
      </c>
      <c r="F3191" s="130">
        <v>3.3830893850685402</v>
      </c>
      <c r="G3191" s="130" t="s">
        <v>53</v>
      </c>
      <c r="H3191" s="130" t="s">
        <v>53</v>
      </c>
      <c r="I3191" s="130" t="s">
        <v>66</v>
      </c>
      <c r="J3191" s="130" t="s">
        <v>45</v>
      </c>
      <c r="K3191" s="130"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17" sqref="A17"/>
    </sheetView>
  </sheetViews>
  <sheetFormatPr defaultColWidth="8.81640625" defaultRowHeight="14.5" x14ac:dyDescent="0.35"/>
  <cols>
    <col min="2" max="2" width="24.6328125" bestFit="1" customWidth="1"/>
    <col min="3" max="3" width="11.81640625" customWidth="1"/>
    <col min="4" max="4" width="14.453125" customWidth="1"/>
    <col min="5" max="5" width="15.1796875" customWidth="1"/>
    <col min="7" max="9" width="17.453125" customWidth="1"/>
    <col min="10" max="10" width="8.81640625" customWidth="1"/>
    <col min="12" max="12" width="18.1796875" customWidth="1"/>
    <col min="15" max="15" width="14" customWidth="1"/>
  </cols>
  <sheetData>
    <row r="1" spans="1:8" x14ac:dyDescent="0.35">
      <c r="A1" s="1" t="s">
        <v>19</v>
      </c>
      <c r="B1" s="3"/>
      <c r="C1" s="2"/>
      <c r="D1" s="3"/>
      <c r="E1" s="3"/>
    </row>
    <row r="2" spans="1:8" ht="29" x14ac:dyDescent="0.35">
      <c r="A2" s="8" t="s">
        <v>22</v>
      </c>
      <c r="B2" s="20" t="s">
        <v>1</v>
      </c>
      <c r="C2" s="20" t="s">
        <v>13</v>
      </c>
      <c r="D2" s="20" t="s">
        <v>20</v>
      </c>
      <c r="E2" s="20" t="s">
        <v>14</v>
      </c>
      <c r="H2" t="s">
        <v>58</v>
      </c>
    </row>
    <row r="3" spans="1:8" x14ac:dyDescent="0.35">
      <c r="A3" s="32">
        <v>1</v>
      </c>
      <c r="B3" s="21" t="s">
        <v>55</v>
      </c>
      <c r="C3" s="22">
        <v>4840</v>
      </c>
      <c r="D3" s="23">
        <v>854</v>
      </c>
      <c r="E3" s="28">
        <f>C3/1000/H3*10^6</f>
        <v>17.600640023273574</v>
      </c>
      <c r="F3" s="80">
        <v>1</v>
      </c>
      <c r="H3">
        <f>274.99*1000</f>
        <v>274990</v>
      </c>
    </row>
    <row r="4" spans="1:8" x14ac:dyDescent="0.35">
      <c r="A4" s="32">
        <f t="shared" ref="A4:A12" si="0">A3+1</f>
        <v>2</v>
      </c>
      <c r="B4" s="23" t="s">
        <v>56</v>
      </c>
      <c r="C4" s="22"/>
      <c r="D4" s="23"/>
      <c r="E4" s="29">
        <f>E3/F4</f>
        <v>0.88003200116367863</v>
      </c>
      <c r="F4" s="80">
        <v>20</v>
      </c>
      <c r="G4" s="85"/>
    </row>
    <row r="5" spans="1:8" x14ac:dyDescent="0.35">
      <c r="A5" s="33">
        <f t="shared" si="0"/>
        <v>3</v>
      </c>
      <c r="B5" s="24"/>
      <c r="C5" s="25"/>
      <c r="D5" s="26"/>
      <c r="E5" s="29"/>
      <c r="F5" s="80"/>
    </row>
    <row r="6" spans="1:8" x14ac:dyDescent="0.35">
      <c r="A6" s="33">
        <f t="shared" si="0"/>
        <v>4</v>
      </c>
      <c r="B6" s="24"/>
      <c r="C6" s="25"/>
      <c r="D6" s="26"/>
      <c r="E6" s="29"/>
      <c r="F6" s="85"/>
      <c r="G6" s="85"/>
      <c r="H6" s="86"/>
    </row>
    <row r="7" spans="1:8" x14ac:dyDescent="0.35">
      <c r="A7" s="33">
        <f t="shared" si="0"/>
        <v>5</v>
      </c>
      <c r="B7" s="24"/>
      <c r="C7" s="25"/>
      <c r="D7" s="26"/>
      <c r="E7" s="29"/>
      <c r="F7" s="85"/>
      <c r="G7" s="85"/>
      <c r="H7" s="86"/>
    </row>
    <row r="8" spans="1:8" x14ac:dyDescent="0.35">
      <c r="A8" s="33">
        <f t="shared" si="0"/>
        <v>6</v>
      </c>
      <c r="B8" s="24" t="s">
        <v>55</v>
      </c>
      <c r="C8" s="22">
        <v>4089.3</v>
      </c>
      <c r="D8" s="23">
        <v>854</v>
      </c>
      <c r="E8" s="28">
        <f>C8/1000/H8*10^6</f>
        <v>14.870722571729884</v>
      </c>
      <c r="F8" s="80">
        <v>1</v>
      </c>
      <c r="H8">
        <f>274.99*1000</f>
        <v>274990</v>
      </c>
    </row>
    <row r="9" spans="1:8" x14ac:dyDescent="0.35">
      <c r="A9" s="33">
        <f t="shared" si="0"/>
        <v>7</v>
      </c>
      <c r="B9" s="24"/>
      <c r="C9" s="25"/>
      <c r="D9" s="26"/>
      <c r="E9" s="29"/>
      <c r="F9" s="80"/>
    </row>
    <row r="10" spans="1:8" x14ac:dyDescent="0.35">
      <c r="A10" s="33">
        <f t="shared" si="0"/>
        <v>8</v>
      </c>
      <c r="B10" s="24"/>
      <c r="C10" s="25"/>
      <c r="D10" s="26"/>
      <c r="E10" s="29"/>
      <c r="F10" s="80"/>
    </row>
    <row r="11" spans="1:8" x14ac:dyDescent="0.35">
      <c r="A11" s="33">
        <f t="shared" si="0"/>
        <v>9</v>
      </c>
      <c r="B11" s="24"/>
      <c r="C11" s="25"/>
      <c r="D11" s="26"/>
      <c r="E11" s="29"/>
      <c r="F11" s="80"/>
    </row>
    <row r="12" spans="1:8" x14ac:dyDescent="0.35">
      <c r="A12" s="34">
        <f t="shared" si="0"/>
        <v>10</v>
      </c>
      <c r="B12" s="84"/>
      <c r="C12" s="27"/>
      <c r="D12" s="27"/>
      <c r="E12" s="30"/>
      <c r="F12" s="80"/>
    </row>
    <row r="13" spans="1:8" x14ac:dyDescent="0.35">
      <c r="G13" t="s">
        <v>111</v>
      </c>
    </row>
    <row r="14" spans="1:8" x14ac:dyDescent="0.35">
      <c r="B14" s="21" t="s">
        <v>55</v>
      </c>
      <c r="C14" s="22">
        <v>3316.8</v>
      </c>
      <c r="D14" s="23">
        <v>854</v>
      </c>
      <c r="E14" s="28">
        <f>C14/1000/H$14*10^6</f>
        <v>12.061529510164005</v>
      </c>
      <c r="F14" s="80">
        <v>1</v>
      </c>
      <c r="G14" s="134">
        <f>H$15*E14/10</f>
        <v>0.51864576893705228</v>
      </c>
      <c r="H14">
        <f>274.99*1000</f>
        <v>274990</v>
      </c>
    </row>
    <row r="15" spans="1:8" x14ac:dyDescent="0.35">
      <c r="C15" s="22">
        <v>4700</v>
      </c>
      <c r="D15" s="23">
        <v>854</v>
      </c>
      <c r="E15" s="28">
        <f>C15/1000/H$14*10^6</f>
        <v>17.091530601112769</v>
      </c>
      <c r="F15" s="80">
        <v>1</v>
      </c>
      <c r="G15" s="134">
        <f>H$15*E15/10</f>
        <v>0.73493581584784906</v>
      </c>
      <c r="H15" s="134">
        <v>0.43</v>
      </c>
    </row>
    <row r="16" spans="1:8" x14ac:dyDescent="0.35">
      <c r="G16" s="80"/>
    </row>
    <row r="17" spans="1:1" x14ac:dyDescent="0.35">
      <c r="A17" t="s">
        <v>229</v>
      </c>
    </row>
  </sheetData>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B21" sqref="B21"/>
    </sheetView>
  </sheetViews>
  <sheetFormatPr defaultColWidth="10.90625" defaultRowHeight="14.5" x14ac:dyDescent="0.35"/>
  <cols>
    <col min="3" max="3" width="24" bestFit="1" customWidth="1"/>
  </cols>
  <sheetData>
    <row r="1" spans="1:14" x14ac:dyDescent="0.35">
      <c r="A1" s="1" t="s">
        <v>24</v>
      </c>
      <c r="B1" s="3"/>
      <c r="C1" s="2"/>
      <c r="D1" s="3"/>
      <c r="E1" s="3"/>
      <c r="F1" s="3"/>
      <c r="G1" s="3"/>
      <c r="H1" s="3"/>
      <c r="I1" s="3"/>
      <c r="J1" s="3"/>
      <c r="K1" s="3"/>
      <c r="L1" s="3"/>
      <c r="M1" s="3"/>
      <c r="N1" s="3"/>
    </row>
    <row r="2" spans="1:14" ht="29" x14ac:dyDescent="0.35">
      <c r="A2" s="71" t="s">
        <v>2</v>
      </c>
      <c r="B2" s="72" t="s">
        <v>9</v>
      </c>
      <c r="C2" s="73" t="s">
        <v>1</v>
      </c>
      <c r="D2" s="74" t="s">
        <v>15</v>
      </c>
      <c r="E2" s="72" t="str">
        <f>IF(ISBLANK(Stocks!B3),"(DNA 1)",Stocks!B3)</f>
        <v>MGapt-UTR1-deGFP (mRNA)</v>
      </c>
      <c r="F2" s="72" t="str">
        <f>IF(ISBLANK(Stocks!B4), "(DNA 2)", Stocks!B4)</f>
        <v>diluted</v>
      </c>
      <c r="G2" s="72" t="str">
        <f>IF(ISBLANK(Stocks!B5), "(DNA 3)", Stocks!B5)</f>
        <v>(DNA 3)</v>
      </c>
      <c r="H2" s="72" t="str">
        <f>IF(ISBLANK(Stocks!B6), "(DNA 4)", Stocks!B6)</f>
        <v>(DNA 4)</v>
      </c>
      <c r="I2" s="72" t="str">
        <f>IF(ISBLANK(Stocks!B7), "(DNA 5)", Stocks!B7)</f>
        <v>(DNA 5)</v>
      </c>
      <c r="J2" s="72" t="str">
        <f>IF(ISBLANK(Stocks!B8), "(DNA 6)", Stocks!B8)</f>
        <v>MGapt-UTR1-deGFP (mRNA)</v>
      </c>
      <c r="K2" s="72" t="str">
        <f>IF(ISBLANK(Stocks!B9), "(DNA7)", Stocks!B9)</f>
        <v>(DNA7)</v>
      </c>
      <c r="L2" s="72" t="str">
        <f>IF(ISBLANK(Stocks!B10), "(DNA 8)", Stocks!B10)</f>
        <v>(DNA 8)</v>
      </c>
      <c r="M2" s="72" t="str">
        <f>IF(ISBLANK(Stocks!B11), "(DNA 9)", Stocks!B11)</f>
        <v>(DNA 9)</v>
      </c>
      <c r="N2" s="75" t="str">
        <f>IF(ISBLANK(Stocks!B12), "(DNA 10)", Stocks!B12)</f>
        <v>(DNA 10)</v>
      </c>
    </row>
    <row r="3" spans="1:14" s="76" customFormat="1" x14ac:dyDescent="0.35">
      <c r="A3" s="40">
        <v>1</v>
      </c>
      <c r="B3" s="19"/>
      <c r="C3" s="35" t="s">
        <v>59</v>
      </c>
      <c r="D3" s="51">
        <v>1</v>
      </c>
      <c r="E3" s="43">
        <v>0.25</v>
      </c>
      <c r="F3" s="43"/>
      <c r="G3" s="44"/>
      <c r="H3" s="44"/>
      <c r="I3" s="44"/>
      <c r="J3" s="44"/>
      <c r="K3" s="44"/>
      <c r="L3" s="44"/>
      <c r="M3" s="44"/>
      <c r="N3" s="54"/>
    </row>
    <row r="4" spans="1:14" s="77" customFormat="1" x14ac:dyDescent="0.35">
      <c r="A4" s="41">
        <v>2</v>
      </c>
      <c r="B4" s="15"/>
      <c r="C4" s="31" t="s">
        <v>60</v>
      </c>
      <c r="D4" s="52">
        <v>1</v>
      </c>
      <c r="E4" s="45">
        <v>0.5</v>
      </c>
      <c r="F4" s="45"/>
      <c r="G4" s="46"/>
      <c r="H4" s="46"/>
      <c r="I4" s="46"/>
      <c r="J4" s="46"/>
      <c r="K4" s="46"/>
      <c r="L4" s="46"/>
      <c r="M4" s="46"/>
      <c r="N4" s="55"/>
    </row>
    <row r="5" spans="1:14" s="77" customFormat="1" x14ac:dyDescent="0.35">
      <c r="A5" s="41">
        <v>3</v>
      </c>
      <c r="B5" s="15"/>
      <c r="C5" s="31" t="s">
        <v>61</v>
      </c>
      <c r="D5" s="52">
        <v>1</v>
      </c>
      <c r="E5" s="45">
        <v>1</v>
      </c>
      <c r="F5" s="45"/>
      <c r="G5" s="46"/>
      <c r="H5" s="46"/>
      <c r="I5" s="46"/>
      <c r="J5" s="46"/>
      <c r="K5" s="46"/>
      <c r="L5" s="46"/>
      <c r="M5" s="46"/>
      <c r="N5" s="55"/>
    </row>
    <row r="6" spans="1:14" s="77" customFormat="1" x14ac:dyDescent="0.35">
      <c r="A6" s="41">
        <v>4</v>
      </c>
      <c r="B6" s="15"/>
      <c r="C6" s="31" t="s">
        <v>62</v>
      </c>
      <c r="D6" s="52">
        <v>1</v>
      </c>
      <c r="E6" s="45">
        <v>1.5</v>
      </c>
      <c r="F6" s="45"/>
      <c r="G6" s="46"/>
      <c r="H6" s="46"/>
      <c r="I6" s="46"/>
      <c r="J6" s="46"/>
      <c r="K6" s="46"/>
      <c r="L6" s="46"/>
      <c r="M6" s="46"/>
      <c r="N6" s="55"/>
    </row>
    <row r="7" spans="1:14" s="77" customFormat="1" x14ac:dyDescent="0.35">
      <c r="A7" s="41">
        <v>5</v>
      </c>
      <c r="B7" s="15"/>
      <c r="C7" s="31" t="s">
        <v>63</v>
      </c>
      <c r="D7" s="52">
        <v>1</v>
      </c>
      <c r="E7" s="45">
        <v>2</v>
      </c>
      <c r="F7" s="45"/>
      <c r="G7" s="46"/>
      <c r="H7" s="46"/>
      <c r="I7" s="46"/>
      <c r="J7" s="46"/>
      <c r="K7" s="46"/>
      <c r="L7" s="46"/>
      <c r="M7" s="46"/>
      <c r="N7" s="55"/>
    </row>
    <row r="8" spans="1:14" s="77" customFormat="1" x14ac:dyDescent="0.35">
      <c r="A8" s="41">
        <v>6</v>
      </c>
      <c r="B8" s="15"/>
      <c r="C8" s="31" t="s">
        <v>64</v>
      </c>
      <c r="D8" s="52">
        <v>1</v>
      </c>
      <c r="E8" s="45">
        <v>3</v>
      </c>
      <c r="F8" s="45"/>
      <c r="G8" s="46"/>
      <c r="H8" s="46"/>
      <c r="I8" s="46"/>
      <c r="J8" s="46"/>
      <c r="K8" s="46"/>
      <c r="L8" s="46"/>
      <c r="M8" s="46"/>
      <c r="N8" s="55"/>
    </row>
    <row r="9" spans="1:14" s="79" customFormat="1" x14ac:dyDescent="0.35">
      <c r="A9" s="42">
        <v>7</v>
      </c>
      <c r="B9" s="78"/>
      <c r="C9" s="48" t="s">
        <v>65</v>
      </c>
      <c r="D9" s="53">
        <v>1</v>
      </c>
      <c r="E9" s="47">
        <v>4</v>
      </c>
      <c r="F9" s="47"/>
      <c r="G9" s="48"/>
      <c r="H9" s="48"/>
      <c r="I9" s="48"/>
      <c r="J9" s="48"/>
      <c r="K9" s="48"/>
      <c r="L9" s="48"/>
      <c r="M9" s="48"/>
      <c r="N9" s="56"/>
    </row>
    <row r="10" spans="1:14" x14ac:dyDescent="0.35">
      <c r="A10" s="41">
        <v>8</v>
      </c>
      <c r="B10" s="15"/>
      <c r="C10" s="31" t="s">
        <v>34</v>
      </c>
      <c r="D10" s="52"/>
      <c r="E10" s="45"/>
      <c r="F10" s="46"/>
      <c r="G10" s="46"/>
      <c r="H10" s="46"/>
      <c r="I10" s="46"/>
      <c r="J10" s="46"/>
      <c r="K10" s="46"/>
      <c r="L10" s="46"/>
      <c r="M10" s="46"/>
      <c r="N10" s="55"/>
    </row>
    <row r="11" spans="1:14" x14ac:dyDescent="0.35">
      <c r="A11" s="41">
        <v>9</v>
      </c>
      <c r="B11" s="15"/>
      <c r="C11" s="31" t="s">
        <v>35</v>
      </c>
      <c r="D11" s="52"/>
      <c r="E11" s="45"/>
      <c r="F11" s="46"/>
      <c r="G11" s="46"/>
      <c r="H11" s="46"/>
      <c r="I11" s="46"/>
      <c r="J11" s="46"/>
      <c r="K11" s="46"/>
      <c r="L11" s="46"/>
      <c r="M11" s="46"/>
      <c r="N11" s="55"/>
    </row>
    <row r="12" spans="1:14" x14ac:dyDescent="0.35">
      <c r="A12" s="41">
        <v>10</v>
      </c>
      <c r="B12" s="15"/>
      <c r="C12" s="31" t="s">
        <v>36</v>
      </c>
      <c r="D12" s="52"/>
      <c r="E12" s="45"/>
      <c r="F12" s="46"/>
      <c r="G12" s="46"/>
      <c r="H12" s="46"/>
      <c r="I12" s="46"/>
      <c r="J12" s="46"/>
      <c r="K12" s="46"/>
      <c r="L12" s="46"/>
      <c r="M12" s="46"/>
      <c r="N12" s="55"/>
    </row>
    <row r="13" spans="1:14" x14ac:dyDescent="0.35">
      <c r="A13" s="41">
        <v>11</v>
      </c>
      <c r="B13" s="18"/>
      <c r="C13" s="31" t="s">
        <v>37</v>
      </c>
      <c r="D13" s="52"/>
      <c r="E13" s="45"/>
      <c r="F13" s="46"/>
      <c r="G13" s="46"/>
      <c r="H13" s="46"/>
      <c r="I13" s="46"/>
      <c r="J13" s="46"/>
      <c r="K13" s="46"/>
      <c r="L13" s="46"/>
      <c r="M13" s="46"/>
      <c r="N13" s="55"/>
    </row>
    <row r="14" spans="1:14" x14ac:dyDescent="0.35">
      <c r="A14" s="42">
        <v>12</v>
      </c>
      <c r="B14" s="14"/>
      <c r="C14" s="36" t="s">
        <v>38</v>
      </c>
      <c r="D14" s="53"/>
      <c r="E14" s="47"/>
      <c r="F14" s="48"/>
      <c r="G14" s="48"/>
      <c r="H14" s="48"/>
      <c r="I14" s="48"/>
      <c r="J14" s="48"/>
      <c r="K14" s="48"/>
      <c r="L14" s="48"/>
      <c r="M14" s="48"/>
      <c r="N14" s="56"/>
    </row>
    <row r="15" spans="1:14" x14ac:dyDescent="0.35">
      <c r="A15" s="41">
        <v>13</v>
      </c>
      <c r="B15" s="15"/>
      <c r="C15" s="31" t="s">
        <v>39</v>
      </c>
      <c r="D15" s="52"/>
      <c r="E15" s="45"/>
      <c r="F15" s="46"/>
      <c r="G15" s="46"/>
      <c r="H15" s="46"/>
      <c r="I15" s="46"/>
      <c r="J15" s="46"/>
      <c r="K15" s="46"/>
      <c r="L15" s="46"/>
      <c r="M15" s="46"/>
      <c r="N15" s="55"/>
    </row>
    <row r="16" spans="1:14" x14ac:dyDescent="0.35">
      <c r="A16" s="41">
        <v>14</v>
      </c>
      <c r="B16" s="15"/>
      <c r="C16" s="31" t="s">
        <v>40</v>
      </c>
      <c r="D16" s="52"/>
      <c r="E16" s="45"/>
      <c r="F16" s="46"/>
      <c r="G16" s="46"/>
      <c r="H16" s="46"/>
      <c r="I16" s="46"/>
      <c r="J16" s="46"/>
      <c r="K16" s="46"/>
      <c r="L16" s="46"/>
      <c r="M16" s="46"/>
      <c r="N16" s="55"/>
    </row>
    <row r="17" spans="1:14" x14ac:dyDescent="0.35">
      <c r="A17" s="41">
        <v>15</v>
      </c>
      <c r="B17" s="15"/>
      <c r="C17" s="31" t="s">
        <v>41</v>
      </c>
      <c r="D17" s="52"/>
      <c r="E17" s="45"/>
      <c r="F17" s="46"/>
      <c r="G17" s="46"/>
      <c r="H17" s="46"/>
      <c r="I17" s="46"/>
      <c r="J17" s="46"/>
      <c r="K17" s="46"/>
      <c r="L17" s="46"/>
      <c r="M17" s="46"/>
      <c r="N17" s="55"/>
    </row>
    <row r="18" spans="1:14" x14ac:dyDescent="0.35">
      <c r="A18" s="41">
        <v>16</v>
      </c>
      <c r="B18" s="18"/>
      <c r="C18" s="31" t="s">
        <v>42</v>
      </c>
      <c r="D18" s="52"/>
      <c r="E18" s="45"/>
      <c r="F18" s="46"/>
      <c r="G18" s="46"/>
      <c r="H18" s="46"/>
      <c r="I18" s="46"/>
      <c r="J18" s="46"/>
      <c r="K18" s="46"/>
      <c r="L18" s="46"/>
      <c r="M18" s="46"/>
      <c r="N18" s="55"/>
    </row>
    <row r="19" spans="1:14" x14ac:dyDescent="0.35">
      <c r="A19" s="42">
        <v>17</v>
      </c>
      <c r="B19" s="14"/>
      <c r="C19" s="36" t="s">
        <v>43</v>
      </c>
      <c r="D19" s="53"/>
      <c r="E19" s="47"/>
      <c r="F19" s="48"/>
      <c r="G19" s="48"/>
      <c r="H19" s="48"/>
      <c r="I19" s="48"/>
      <c r="J19" s="48"/>
      <c r="K19" s="48"/>
      <c r="L19" s="48"/>
      <c r="M19" s="48"/>
      <c r="N19" s="56"/>
    </row>
    <row r="20" spans="1:14" x14ac:dyDescent="0.35">
      <c r="A20" s="41">
        <v>18</v>
      </c>
      <c r="B20" s="15"/>
      <c r="C20" s="31"/>
      <c r="D20" s="52"/>
      <c r="E20" s="45"/>
      <c r="F20" s="46"/>
      <c r="G20" s="46"/>
      <c r="H20" s="46"/>
      <c r="I20" s="46"/>
      <c r="J20" s="46"/>
      <c r="K20" s="46"/>
      <c r="L20" s="46"/>
      <c r="M20" s="46"/>
      <c r="N20" s="55"/>
    </row>
    <row r="21" spans="1:14" x14ac:dyDescent="0.35">
      <c r="A21" s="41">
        <v>19</v>
      </c>
      <c r="B21" s="15"/>
      <c r="C21" s="31"/>
      <c r="D21" s="52"/>
      <c r="E21" s="45"/>
      <c r="F21" s="46"/>
      <c r="G21" s="46"/>
      <c r="H21" s="46"/>
      <c r="I21" s="46"/>
      <c r="J21" s="46"/>
      <c r="K21" s="46"/>
      <c r="L21" s="46"/>
      <c r="M21" s="46"/>
      <c r="N21" s="55"/>
    </row>
    <row r="22" spans="1:14" x14ac:dyDescent="0.35">
      <c r="A22" s="41">
        <v>20</v>
      </c>
      <c r="B22" s="15"/>
      <c r="C22" s="31"/>
      <c r="D22" s="52"/>
      <c r="E22" s="45"/>
      <c r="F22" s="46"/>
      <c r="G22" s="46"/>
      <c r="H22" s="46"/>
      <c r="I22" s="46"/>
      <c r="J22" s="46"/>
      <c r="K22" s="46"/>
      <c r="L22" s="46"/>
      <c r="M22" s="46"/>
      <c r="N22" s="55"/>
    </row>
    <row r="23" spans="1:14" x14ac:dyDescent="0.35">
      <c r="A23" s="41">
        <v>21</v>
      </c>
      <c r="B23" s="18"/>
      <c r="C23" s="31"/>
      <c r="D23" s="52"/>
      <c r="E23" s="45"/>
      <c r="F23" s="46"/>
      <c r="G23" s="46"/>
      <c r="H23" s="46"/>
      <c r="I23" s="46"/>
      <c r="J23" s="46"/>
      <c r="K23" s="46"/>
      <c r="L23" s="46"/>
      <c r="M23" s="46"/>
      <c r="N23" s="55"/>
    </row>
    <row r="24" spans="1:14" x14ac:dyDescent="0.35">
      <c r="A24" s="42">
        <v>22</v>
      </c>
      <c r="B24" s="14"/>
      <c r="C24" s="36"/>
      <c r="D24" s="53"/>
      <c r="E24" s="47"/>
      <c r="F24" s="48"/>
      <c r="G24" s="48"/>
      <c r="H24" s="48"/>
      <c r="I24" s="48"/>
      <c r="J24" s="48"/>
      <c r="K24" s="48"/>
      <c r="L24" s="48"/>
      <c r="M24" s="48"/>
      <c r="N24" s="56"/>
    </row>
    <row r="25" spans="1:14" x14ac:dyDescent="0.35">
      <c r="A25" s="41">
        <v>23</v>
      </c>
      <c r="B25" s="15"/>
      <c r="C25" s="31"/>
      <c r="D25" s="52"/>
      <c r="E25" s="45"/>
      <c r="F25" s="46"/>
      <c r="G25" s="46"/>
      <c r="H25" s="46"/>
      <c r="I25" s="46"/>
      <c r="J25" s="46"/>
      <c r="K25" s="46"/>
      <c r="L25" s="46"/>
      <c r="M25" s="46"/>
      <c r="N25" s="55"/>
    </row>
    <row r="26" spans="1:14" x14ac:dyDescent="0.35">
      <c r="A26" s="41">
        <v>24</v>
      </c>
      <c r="B26" s="15"/>
      <c r="C26" s="31"/>
      <c r="D26" s="52"/>
      <c r="E26" s="45"/>
      <c r="F26" s="46"/>
      <c r="G26" s="46"/>
      <c r="H26" s="46"/>
      <c r="I26" s="46"/>
      <c r="J26" s="46"/>
      <c r="K26" s="46"/>
      <c r="L26" s="46"/>
      <c r="M26" s="46"/>
      <c r="N26" s="55"/>
    </row>
    <row r="27" spans="1:14" x14ac:dyDescent="0.35">
      <c r="A27" s="41">
        <v>25</v>
      </c>
      <c r="B27" s="15"/>
      <c r="C27" s="31"/>
      <c r="D27" s="52"/>
      <c r="E27" s="45"/>
      <c r="F27" s="46"/>
      <c r="G27" s="46"/>
      <c r="H27" s="46"/>
      <c r="I27" s="46"/>
      <c r="J27" s="46"/>
      <c r="K27" s="46"/>
      <c r="L27" s="46"/>
      <c r="M27" s="46"/>
      <c r="N27" s="55"/>
    </row>
    <row r="28" spans="1:14" x14ac:dyDescent="0.35">
      <c r="A28" s="41">
        <v>26</v>
      </c>
      <c r="B28" s="18"/>
      <c r="C28" s="31"/>
      <c r="D28" s="52"/>
      <c r="E28" s="45"/>
      <c r="F28" s="46"/>
      <c r="G28" s="46"/>
      <c r="H28" s="46"/>
      <c r="I28" s="46"/>
      <c r="J28" s="46"/>
      <c r="K28" s="46"/>
      <c r="L28" s="46"/>
      <c r="M28" s="46"/>
      <c r="N28" s="55"/>
    </row>
    <row r="29" spans="1:14" x14ac:dyDescent="0.35">
      <c r="A29" s="42">
        <v>27</v>
      </c>
      <c r="B29" s="14"/>
      <c r="C29" s="36"/>
      <c r="D29" s="53"/>
      <c r="E29" s="47"/>
      <c r="F29" s="48"/>
      <c r="G29" s="48"/>
      <c r="H29" s="48"/>
      <c r="I29" s="48"/>
      <c r="J29" s="48"/>
      <c r="K29" s="48"/>
      <c r="L29" s="48"/>
      <c r="M29" s="48"/>
      <c r="N29" s="56"/>
    </row>
    <row r="30" spans="1:14" x14ac:dyDescent="0.35">
      <c r="A30" s="41">
        <v>28</v>
      </c>
      <c r="B30" s="15"/>
      <c r="C30" s="31"/>
      <c r="D30" s="52"/>
      <c r="E30" s="45"/>
      <c r="F30" s="46"/>
      <c r="G30" s="46"/>
      <c r="H30" s="46"/>
      <c r="I30" s="46"/>
      <c r="J30" s="46"/>
      <c r="K30" s="46"/>
      <c r="L30" s="46"/>
      <c r="M30" s="46"/>
      <c r="N30" s="55"/>
    </row>
    <row r="31" spans="1:14" x14ac:dyDescent="0.35">
      <c r="A31" s="41">
        <v>29</v>
      </c>
      <c r="B31" s="15"/>
      <c r="C31" s="31"/>
      <c r="D31" s="52"/>
      <c r="E31" s="45"/>
      <c r="F31" s="46"/>
      <c r="G31" s="46"/>
      <c r="H31" s="46"/>
      <c r="I31" s="46"/>
      <c r="J31" s="46"/>
      <c r="K31" s="46"/>
      <c r="L31" s="46"/>
      <c r="M31" s="46"/>
      <c r="N31" s="55"/>
    </row>
    <row r="32" spans="1:14" x14ac:dyDescent="0.35">
      <c r="A32" s="41">
        <v>30</v>
      </c>
      <c r="B32" s="15"/>
      <c r="C32" s="31"/>
      <c r="D32" s="52"/>
      <c r="E32" s="45"/>
      <c r="F32" s="46"/>
      <c r="G32" s="46"/>
      <c r="H32" s="46"/>
      <c r="I32" s="46"/>
      <c r="J32" s="46"/>
      <c r="K32" s="46"/>
      <c r="L32" s="46"/>
      <c r="M32" s="46"/>
      <c r="N32" s="55"/>
    </row>
    <row r="33" spans="1:14" x14ac:dyDescent="0.35">
      <c r="A33" s="41">
        <v>31</v>
      </c>
      <c r="B33" s="18"/>
      <c r="C33" s="31"/>
      <c r="D33" s="52"/>
      <c r="E33" s="45"/>
      <c r="F33" s="46"/>
      <c r="G33" s="46"/>
      <c r="H33" s="46"/>
      <c r="I33" s="46"/>
      <c r="J33" s="46"/>
      <c r="K33" s="46"/>
      <c r="L33" s="46"/>
      <c r="M33" s="46"/>
      <c r="N33" s="55"/>
    </row>
    <row r="34" spans="1:14" x14ac:dyDescent="0.35">
      <c r="A34" s="42">
        <v>32</v>
      </c>
      <c r="B34" s="14"/>
      <c r="C34" s="36"/>
      <c r="D34" s="53"/>
      <c r="E34" s="47"/>
      <c r="F34" s="48"/>
      <c r="G34" s="48"/>
      <c r="H34" s="48"/>
      <c r="I34" s="48"/>
      <c r="J34" s="48"/>
      <c r="K34" s="48"/>
      <c r="L34" s="48"/>
      <c r="M34" s="48"/>
      <c r="N34" s="56"/>
    </row>
    <row r="35" spans="1:14" x14ac:dyDescent="0.35">
      <c r="A35" s="41">
        <v>33</v>
      </c>
      <c r="B35" s="15"/>
      <c r="C35" s="31"/>
      <c r="D35" s="52"/>
      <c r="E35" s="45"/>
      <c r="F35" s="46"/>
      <c r="G35" s="46"/>
      <c r="H35" s="46"/>
      <c r="I35" s="46"/>
      <c r="J35" s="46"/>
      <c r="K35" s="46"/>
      <c r="L35" s="46"/>
      <c r="M35" s="46"/>
      <c r="N35" s="55"/>
    </row>
    <row r="36" spans="1:14" x14ac:dyDescent="0.35">
      <c r="A36" s="41">
        <v>34</v>
      </c>
      <c r="B36" s="15"/>
      <c r="C36" s="31"/>
      <c r="D36" s="52"/>
      <c r="E36" s="45"/>
      <c r="F36" s="46"/>
      <c r="G36" s="46"/>
      <c r="H36" s="46"/>
      <c r="I36" s="46"/>
      <c r="J36" s="46"/>
      <c r="K36" s="46"/>
      <c r="L36" s="46"/>
      <c r="M36" s="46"/>
      <c r="N36" s="55"/>
    </row>
    <row r="37" spans="1:14" x14ac:dyDescent="0.35">
      <c r="A37" s="41">
        <v>35</v>
      </c>
      <c r="B37" s="15"/>
      <c r="C37" s="31"/>
      <c r="D37" s="52"/>
      <c r="E37" s="45"/>
      <c r="F37" s="46"/>
      <c r="G37" s="46"/>
      <c r="H37" s="46"/>
      <c r="I37" s="46"/>
      <c r="J37" s="46"/>
      <c r="K37" s="46"/>
      <c r="L37" s="46"/>
      <c r="M37" s="46"/>
      <c r="N37" s="55"/>
    </row>
    <row r="38" spans="1:14" x14ac:dyDescent="0.35">
      <c r="A38" s="41">
        <v>36</v>
      </c>
      <c r="B38" s="18"/>
      <c r="C38" s="31"/>
      <c r="D38" s="52"/>
      <c r="E38" s="45"/>
      <c r="F38" s="46"/>
      <c r="G38" s="46"/>
      <c r="H38" s="46"/>
      <c r="I38" s="46"/>
      <c r="J38" s="46"/>
      <c r="K38" s="46"/>
      <c r="L38" s="46"/>
      <c r="M38" s="46"/>
      <c r="N38" s="55"/>
    </row>
    <row r="39" spans="1:14" x14ac:dyDescent="0.35">
      <c r="A39" s="42">
        <v>37</v>
      </c>
      <c r="B39" s="14"/>
      <c r="C39" s="36"/>
      <c r="D39" s="53"/>
      <c r="E39" s="47"/>
      <c r="F39" s="48"/>
      <c r="G39" s="48"/>
      <c r="H39" s="48"/>
      <c r="I39" s="48"/>
      <c r="J39" s="48"/>
      <c r="K39" s="48"/>
      <c r="L39" s="48"/>
      <c r="M39" s="48"/>
      <c r="N39" s="56"/>
    </row>
    <row r="40" spans="1:14" x14ac:dyDescent="0.35">
      <c r="A40" s="41">
        <v>38</v>
      </c>
      <c r="B40" s="15"/>
      <c r="C40" s="31"/>
      <c r="D40" s="52"/>
      <c r="E40" s="45"/>
      <c r="F40" s="46"/>
      <c r="G40" s="46"/>
      <c r="H40" s="46"/>
      <c r="I40" s="46"/>
      <c r="J40" s="46"/>
      <c r="K40" s="46"/>
      <c r="L40" s="46"/>
      <c r="M40" s="46"/>
      <c r="N40" s="55"/>
    </row>
    <row r="41" spans="1:14" x14ac:dyDescent="0.35">
      <c r="A41" s="41">
        <v>39</v>
      </c>
      <c r="B41" s="15"/>
      <c r="C41" s="31"/>
      <c r="D41" s="52"/>
      <c r="E41" s="45"/>
      <c r="F41" s="46"/>
      <c r="G41" s="46"/>
      <c r="H41" s="46"/>
      <c r="I41" s="46"/>
      <c r="J41" s="46"/>
      <c r="K41" s="46"/>
      <c r="L41" s="46"/>
      <c r="M41" s="46"/>
      <c r="N41" s="55"/>
    </row>
    <row r="42" spans="1:14" x14ac:dyDescent="0.35">
      <c r="A42" s="41">
        <v>40</v>
      </c>
      <c r="B42" s="15"/>
      <c r="C42" s="31"/>
      <c r="D42" s="52"/>
      <c r="E42" s="45"/>
      <c r="F42" s="46"/>
      <c r="G42" s="46"/>
      <c r="H42" s="46"/>
      <c r="I42" s="46"/>
      <c r="J42" s="46"/>
      <c r="K42" s="46"/>
      <c r="L42" s="46"/>
      <c r="M42" s="46"/>
      <c r="N42" s="55"/>
    </row>
    <row r="43" spans="1:14" x14ac:dyDescent="0.35">
      <c r="A43" s="41">
        <v>41</v>
      </c>
      <c r="B43" s="18"/>
      <c r="C43" s="31"/>
      <c r="D43" s="52"/>
      <c r="E43" s="45"/>
      <c r="F43" s="46"/>
      <c r="G43" s="46"/>
      <c r="H43" s="46"/>
      <c r="I43" s="46"/>
      <c r="J43" s="46"/>
      <c r="K43" s="46"/>
      <c r="L43" s="46"/>
      <c r="M43" s="46"/>
      <c r="N43" s="55"/>
    </row>
    <row r="44" spans="1:14" x14ac:dyDescent="0.35">
      <c r="A44" s="42">
        <v>42</v>
      </c>
      <c r="B44" s="14"/>
      <c r="C44" s="36"/>
      <c r="D44" s="53"/>
      <c r="E44" s="47"/>
      <c r="F44" s="48"/>
      <c r="G44" s="48"/>
      <c r="H44" s="48"/>
      <c r="I44" s="48"/>
      <c r="J44" s="48"/>
      <c r="K44" s="48"/>
      <c r="L44" s="48"/>
      <c r="M44" s="48"/>
      <c r="N44" s="56"/>
    </row>
    <row r="45" spans="1:14" x14ac:dyDescent="0.35">
      <c r="A45" s="41">
        <v>43</v>
      </c>
      <c r="B45" s="15"/>
      <c r="C45" s="31"/>
      <c r="D45" s="52"/>
      <c r="E45" s="45"/>
      <c r="F45" s="46"/>
      <c r="G45" s="46"/>
      <c r="H45" s="46"/>
      <c r="I45" s="46"/>
      <c r="J45" s="46"/>
      <c r="K45" s="46"/>
      <c r="L45" s="46"/>
      <c r="M45" s="46"/>
      <c r="N45" s="55"/>
    </row>
    <row r="46" spans="1:14" x14ac:dyDescent="0.35">
      <c r="A46" s="41">
        <v>44</v>
      </c>
      <c r="B46" s="15"/>
      <c r="C46" s="31"/>
      <c r="D46" s="52"/>
      <c r="E46" s="45"/>
      <c r="F46" s="46"/>
      <c r="G46" s="46"/>
      <c r="H46" s="46"/>
      <c r="I46" s="46"/>
      <c r="J46" s="46"/>
      <c r="K46" s="46"/>
      <c r="L46" s="46"/>
      <c r="M46" s="46"/>
      <c r="N46" s="55"/>
    </row>
    <row r="47" spans="1:14" x14ac:dyDescent="0.35">
      <c r="A47" s="41">
        <v>45</v>
      </c>
      <c r="B47" s="15"/>
      <c r="C47" s="31"/>
      <c r="D47" s="52"/>
      <c r="E47" s="45"/>
      <c r="F47" s="46"/>
      <c r="G47" s="46"/>
      <c r="H47" s="46"/>
      <c r="I47" s="46"/>
      <c r="J47" s="46"/>
      <c r="K47" s="46"/>
      <c r="L47" s="46"/>
      <c r="M47" s="46"/>
      <c r="N47" s="55"/>
    </row>
    <row r="48" spans="1:14" x14ac:dyDescent="0.35">
      <c r="A48" s="41">
        <v>46</v>
      </c>
      <c r="B48" s="18"/>
      <c r="C48" s="31"/>
      <c r="D48" s="52"/>
      <c r="E48" s="45"/>
      <c r="F48" s="46"/>
      <c r="G48" s="46"/>
      <c r="H48" s="46"/>
      <c r="I48" s="46"/>
      <c r="J48" s="46"/>
      <c r="K48" s="46"/>
      <c r="L48" s="46"/>
      <c r="M48" s="46"/>
      <c r="N48" s="55"/>
    </row>
    <row r="49" spans="1:14" x14ac:dyDescent="0.35">
      <c r="A49" s="42">
        <v>47</v>
      </c>
      <c r="B49" s="14"/>
      <c r="C49" s="36"/>
      <c r="D49" s="53"/>
      <c r="E49" s="47"/>
      <c r="F49" s="48"/>
      <c r="G49" s="48"/>
      <c r="H49" s="48"/>
      <c r="I49" s="48"/>
      <c r="J49" s="48"/>
      <c r="K49" s="48"/>
      <c r="L49" s="48"/>
      <c r="M49" s="48"/>
      <c r="N49" s="56"/>
    </row>
    <row r="50" spans="1:14" x14ac:dyDescent="0.35">
      <c r="A50" s="41">
        <v>48</v>
      </c>
      <c r="B50" s="15"/>
      <c r="C50" s="31"/>
      <c r="D50" s="52"/>
      <c r="E50" s="45"/>
      <c r="F50" s="46"/>
      <c r="G50" s="46"/>
      <c r="H50" s="46"/>
      <c r="I50" s="46"/>
      <c r="J50" s="46"/>
      <c r="K50" s="46"/>
      <c r="L50" s="46"/>
      <c r="M50" s="46"/>
      <c r="N50" s="55"/>
    </row>
    <row r="51" spans="1:14" x14ac:dyDescent="0.35">
      <c r="A51" s="41">
        <v>49</v>
      </c>
      <c r="B51" s="15"/>
      <c r="C51" s="31"/>
      <c r="D51" s="52"/>
      <c r="E51" s="45"/>
      <c r="F51" s="46"/>
      <c r="G51" s="46"/>
      <c r="H51" s="46"/>
      <c r="I51" s="46"/>
      <c r="J51" s="46"/>
      <c r="K51" s="46"/>
      <c r="L51" s="46"/>
      <c r="M51" s="46"/>
      <c r="N51" s="55"/>
    </row>
    <row r="52" spans="1:14" x14ac:dyDescent="0.35">
      <c r="A52" s="41">
        <v>50</v>
      </c>
      <c r="B52" s="15"/>
      <c r="C52" s="31"/>
      <c r="D52" s="52"/>
      <c r="E52" s="45"/>
      <c r="F52" s="46"/>
      <c r="G52" s="46"/>
      <c r="H52" s="46"/>
      <c r="I52" s="46"/>
      <c r="J52" s="46"/>
      <c r="K52" s="46"/>
      <c r="L52" s="46"/>
      <c r="M52" s="46"/>
      <c r="N52" s="55"/>
    </row>
    <row r="53" spans="1:14" x14ac:dyDescent="0.35">
      <c r="A53" s="41">
        <v>51</v>
      </c>
      <c r="B53" s="18"/>
      <c r="C53" s="31"/>
      <c r="D53" s="52"/>
      <c r="E53" s="45"/>
      <c r="F53" s="46"/>
      <c r="G53" s="46"/>
      <c r="H53" s="46"/>
      <c r="I53" s="46"/>
      <c r="J53" s="46"/>
      <c r="K53" s="46"/>
      <c r="L53" s="46"/>
      <c r="M53" s="46"/>
      <c r="N53" s="55"/>
    </row>
    <row r="54" spans="1:14" x14ac:dyDescent="0.35">
      <c r="A54" s="42">
        <v>52</v>
      </c>
      <c r="B54" s="14"/>
      <c r="C54" s="36"/>
      <c r="D54" s="53"/>
      <c r="E54" s="47"/>
      <c r="F54" s="48"/>
      <c r="G54" s="48"/>
      <c r="H54" s="48"/>
      <c r="I54" s="48"/>
      <c r="J54" s="48"/>
      <c r="K54" s="48"/>
      <c r="L54" s="48"/>
      <c r="M54" s="48"/>
      <c r="N54" s="56"/>
    </row>
    <row r="55" spans="1:14" x14ac:dyDescent="0.35">
      <c r="A55" s="41">
        <v>53</v>
      </c>
      <c r="B55" s="15"/>
      <c r="C55" s="31"/>
      <c r="D55" s="52"/>
      <c r="E55" s="45"/>
      <c r="F55" s="46"/>
      <c r="G55" s="46"/>
      <c r="H55" s="46"/>
      <c r="I55" s="46"/>
      <c r="J55" s="46"/>
      <c r="K55" s="46"/>
      <c r="L55" s="46"/>
      <c r="M55" s="46"/>
      <c r="N55" s="55"/>
    </row>
    <row r="56" spans="1:14" x14ac:dyDescent="0.35">
      <c r="A56" s="41">
        <v>54</v>
      </c>
      <c r="B56" s="15"/>
      <c r="C56" s="31"/>
      <c r="D56" s="52"/>
      <c r="E56" s="45"/>
      <c r="F56" s="46"/>
      <c r="G56" s="46"/>
      <c r="H56" s="46"/>
      <c r="I56" s="46"/>
      <c r="J56" s="46"/>
      <c r="K56" s="46"/>
      <c r="L56" s="46"/>
      <c r="M56" s="46"/>
      <c r="N56" s="55"/>
    </row>
    <row r="57" spans="1:14" x14ac:dyDescent="0.35">
      <c r="A57" s="41">
        <v>55</v>
      </c>
      <c r="B57" s="15"/>
      <c r="C57" s="31"/>
      <c r="D57" s="52"/>
      <c r="E57" s="45"/>
      <c r="F57" s="46"/>
      <c r="G57" s="46"/>
      <c r="H57" s="46"/>
      <c r="I57" s="46"/>
      <c r="J57" s="46"/>
      <c r="K57" s="46"/>
      <c r="L57" s="46"/>
      <c r="M57" s="46"/>
      <c r="N57" s="55"/>
    </row>
    <row r="58" spans="1:14" x14ac:dyDescent="0.35">
      <c r="A58" s="41">
        <v>56</v>
      </c>
      <c r="B58" s="18"/>
      <c r="C58" s="31"/>
      <c r="D58" s="52"/>
      <c r="E58" s="45"/>
      <c r="F58" s="46"/>
      <c r="G58" s="46"/>
      <c r="H58" s="46"/>
      <c r="I58" s="46"/>
      <c r="J58" s="46"/>
      <c r="K58" s="46"/>
      <c r="L58" s="46"/>
      <c r="M58" s="46"/>
      <c r="N58" s="55"/>
    </row>
    <row r="59" spans="1:14" x14ac:dyDescent="0.35">
      <c r="A59" s="42">
        <v>57</v>
      </c>
      <c r="B59" s="14"/>
      <c r="C59" s="36"/>
      <c r="D59" s="53"/>
      <c r="E59" s="47"/>
      <c r="F59" s="48"/>
      <c r="G59" s="48"/>
      <c r="H59" s="48"/>
      <c r="I59" s="48"/>
      <c r="J59" s="48"/>
      <c r="K59" s="48"/>
      <c r="L59" s="48"/>
      <c r="M59" s="48"/>
      <c r="N59" s="56"/>
    </row>
    <row r="60" spans="1:14" x14ac:dyDescent="0.35">
      <c r="A60" s="41">
        <v>58</v>
      </c>
      <c r="B60" s="15"/>
      <c r="C60" s="31"/>
      <c r="D60" s="52"/>
      <c r="E60" s="45"/>
      <c r="F60" s="46"/>
      <c r="G60" s="46"/>
      <c r="H60" s="46"/>
      <c r="I60" s="46"/>
      <c r="J60" s="46"/>
      <c r="K60" s="46"/>
      <c r="L60" s="46"/>
      <c r="M60" s="46"/>
      <c r="N60" s="55"/>
    </row>
    <row r="61" spans="1:14" x14ac:dyDescent="0.35">
      <c r="A61" s="41">
        <v>59</v>
      </c>
      <c r="B61" s="15"/>
      <c r="C61" s="31"/>
      <c r="D61" s="52"/>
      <c r="E61" s="45"/>
      <c r="F61" s="46"/>
      <c r="G61" s="46"/>
      <c r="H61" s="46"/>
      <c r="I61" s="46"/>
      <c r="J61" s="46"/>
      <c r="K61" s="46"/>
      <c r="L61" s="46"/>
      <c r="M61" s="46"/>
      <c r="N61" s="55"/>
    </row>
    <row r="62" spans="1:14" x14ac:dyDescent="0.35">
      <c r="A62" s="41">
        <v>60</v>
      </c>
      <c r="B62" s="15"/>
      <c r="C62" s="31"/>
      <c r="D62" s="52"/>
      <c r="E62" s="45"/>
      <c r="F62" s="46"/>
      <c r="G62" s="46"/>
      <c r="H62" s="46"/>
      <c r="I62" s="46"/>
      <c r="J62" s="46"/>
      <c r="K62" s="46"/>
      <c r="L62" s="46"/>
      <c r="M62" s="46"/>
      <c r="N62" s="55"/>
    </row>
    <row r="63" spans="1:14" x14ac:dyDescent="0.35">
      <c r="A63" s="41">
        <v>61</v>
      </c>
      <c r="B63" s="18"/>
      <c r="C63" s="31"/>
      <c r="D63" s="52"/>
      <c r="E63" s="45"/>
      <c r="F63" s="46"/>
      <c r="G63" s="46"/>
      <c r="H63" s="46"/>
      <c r="I63" s="46"/>
      <c r="J63" s="46"/>
      <c r="K63" s="46"/>
      <c r="L63" s="46"/>
      <c r="M63" s="46"/>
      <c r="N63" s="55"/>
    </row>
    <row r="64" spans="1:14" x14ac:dyDescent="0.35">
      <c r="A64" s="42">
        <v>62</v>
      </c>
      <c r="B64" s="14"/>
      <c r="C64" s="36"/>
      <c r="D64" s="53"/>
      <c r="E64" s="47"/>
      <c r="F64" s="48"/>
      <c r="G64" s="48"/>
      <c r="H64" s="48"/>
      <c r="I64" s="48"/>
      <c r="J64" s="48"/>
      <c r="K64" s="48"/>
      <c r="L64" s="48"/>
      <c r="M64" s="48"/>
      <c r="N64" s="56"/>
    </row>
    <row r="65" spans="1:14" x14ac:dyDescent="0.35">
      <c r="A65" s="41">
        <v>63</v>
      </c>
      <c r="B65" s="15"/>
      <c r="C65" s="31"/>
      <c r="D65" s="52"/>
      <c r="E65" s="45"/>
      <c r="F65" s="46"/>
      <c r="G65" s="46"/>
      <c r="H65" s="46"/>
      <c r="I65" s="46"/>
      <c r="J65" s="46"/>
      <c r="K65" s="46"/>
      <c r="L65" s="46"/>
      <c r="M65" s="46"/>
      <c r="N65" s="55"/>
    </row>
    <row r="66" spans="1:14" x14ac:dyDescent="0.35">
      <c r="A66" s="41">
        <v>64</v>
      </c>
      <c r="B66" s="15"/>
      <c r="C66" s="31"/>
      <c r="D66" s="52"/>
      <c r="E66" s="45"/>
      <c r="F66" s="46"/>
      <c r="G66" s="46"/>
      <c r="H66" s="46"/>
      <c r="I66" s="46"/>
      <c r="J66" s="46"/>
      <c r="K66" s="46"/>
      <c r="L66" s="46"/>
      <c r="M66" s="46"/>
      <c r="N66" s="55"/>
    </row>
    <row r="67" spans="1:14" x14ac:dyDescent="0.35">
      <c r="A67" s="41">
        <v>65</v>
      </c>
      <c r="B67" s="15"/>
      <c r="C67" s="31"/>
      <c r="D67" s="52"/>
      <c r="E67" s="45"/>
      <c r="F67" s="46"/>
      <c r="G67" s="46"/>
      <c r="H67" s="46"/>
      <c r="I67" s="46"/>
      <c r="J67" s="46"/>
      <c r="K67" s="46"/>
      <c r="L67" s="46"/>
      <c r="M67" s="46"/>
      <c r="N67" s="55"/>
    </row>
    <row r="68" spans="1:14" x14ac:dyDescent="0.35">
      <c r="A68" s="41">
        <v>66</v>
      </c>
      <c r="B68" s="18"/>
      <c r="C68" s="31"/>
      <c r="D68" s="52"/>
      <c r="E68" s="45"/>
      <c r="F68" s="46"/>
      <c r="G68" s="46"/>
      <c r="H68" s="46"/>
      <c r="I68" s="46"/>
      <c r="J68" s="46"/>
      <c r="K68" s="46"/>
      <c r="L68" s="46"/>
      <c r="M68" s="46"/>
      <c r="N68" s="55"/>
    </row>
    <row r="69" spans="1:14" x14ac:dyDescent="0.35">
      <c r="A69" s="42">
        <v>67</v>
      </c>
      <c r="B69" s="14"/>
      <c r="C69" s="36"/>
      <c r="D69" s="53"/>
      <c r="E69" s="47"/>
      <c r="F69" s="48"/>
      <c r="G69" s="48"/>
      <c r="H69" s="48"/>
      <c r="I69" s="48"/>
      <c r="J69" s="48"/>
      <c r="K69" s="48"/>
      <c r="L69" s="48"/>
      <c r="M69" s="48"/>
      <c r="N69" s="56"/>
    </row>
    <row r="70" spans="1:14" x14ac:dyDescent="0.35">
      <c r="A70" s="41">
        <v>68</v>
      </c>
      <c r="B70" s="15"/>
      <c r="C70" s="31"/>
      <c r="D70" s="52"/>
      <c r="E70" s="45"/>
      <c r="F70" s="46"/>
      <c r="G70" s="46"/>
      <c r="H70" s="46"/>
      <c r="I70" s="46"/>
      <c r="J70" s="46"/>
      <c r="K70" s="46"/>
      <c r="L70" s="46"/>
      <c r="M70" s="46"/>
      <c r="N70" s="55"/>
    </row>
    <row r="71" spans="1:14" x14ac:dyDescent="0.35">
      <c r="A71" s="41">
        <v>69</v>
      </c>
      <c r="B71" s="15"/>
      <c r="C71" s="31"/>
      <c r="D71" s="52"/>
      <c r="E71" s="45"/>
      <c r="F71" s="46"/>
      <c r="G71" s="46"/>
      <c r="H71" s="46"/>
      <c r="I71" s="46"/>
      <c r="J71" s="46"/>
      <c r="K71" s="46"/>
      <c r="L71" s="46"/>
      <c r="M71" s="46"/>
      <c r="N71" s="55"/>
    </row>
    <row r="72" spans="1:14" x14ac:dyDescent="0.35">
      <c r="A72" s="41">
        <v>70</v>
      </c>
      <c r="B72" s="15"/>
      <c r="C72" s="31"/>
      <c r="D72" s="52"/>
      <c r="E72" s="45"/>
      <c r="F72" s="46"/>
      <c r="G72" s="46"/>
      <c r="H72" s="46"/>
      <c r="I72" s="46"/>
      <c r="J72" s="46"/>
      <c r="K72" s="46"/>
      <c r="L72" s="46"/>
      <c r="M72" s="46"/>
      <c r="N72" s="55"/>
    </row>
    <row r="73" spans="1:14" x14ac:dyDescent="0.35">
      <c r="A73" s="41">
        <v>71</v>
      </c>
      <c r="B73" s="18"/>
      <c r="C73" s="31"/>
      <c r="D73" s="52"/>
      <c r="E73" s="45"/>
      <c r="F73" s="46"/>
      <c r="G73" s="46"/>
      <c r="H73" s="46"/>
      <c r="I73" s="46"/>
      <c r="J73" s="46"/>
      <c r="K73" s="46"/>
      <c r="L73" s="46"/>
      <c r="M73" s="46"/>
      <c r="N73" s="55"/>
    </row>
    <row r="74" spans="1:14" x14ac:dyDescent="0.35">
      <c r="A74" s="42">
        <v>72</v>
      </c>
      <c r="B74" s="14"/>
      <c r="C74" s="36"/>
      <c r="D74" s="53"/>
      <c r="E74" s="47"/>
      <c r="F74" s="48"/>
      <c r="G74" s="48"/>
      <c r="H74" s="48"/>
      <c r="I74" s="48"/>
      <c r="J74" s="48"/>
      <c r="K74" s="48"/>
      <c r="L74" s="48"/>
      <c r="M74" s="48"/>
      <c r="N74" s="56"/>
    </row>
    <row r="75" spans="1:14" x14ac:dyDescent="0.35">
      <c r="A75" s="41">
        <v>73</v>
      </c>
      <c r="B75" s="15"/>
      <c r="C75" s="31"/>
      <c r="D75" s="52"/>
      <c r="E75" s="45"/>
      <c r="F75" s="46"/>
      <c r="G75" s="46"/>
      <c r="H75" s="46"/>
      <c r="I75" s="46"/>
      <c r="J75" s="46"/>
      <c r="K75" s="46"/>
      <c r="L75" s="46"/>
      <c r="M75" s="46"/>
      <c r="N75" s="55"/>
    </row>
    <row r="76" spans="1:14" x14ac:dyDescent="0.35">
      <c r="A76" s="41">
        <v>74</v>
      </c>
      <c r="B76" s="15"/>
      <c r="C76" s="31"/>
      <c r="D76" s="52"/>
      <c r="E76" s="45"/>
      <c r="F76" s="46"/>
      <c r="G76" s="46"/>
      <c r="H76" s="46"/>
      <c r="I76" s="46"/>
      <c r="J76" s="46"/>
      <c r="K76" s="46"/>
      <c r="L76" s="46"/>
      <c r="M76" s="46"/>
      <c r="N76" s="55"/>
    </row>
    <row r="77" spans="1:14" x14ac:dyDescent="0.35">
      <c r="A77" s="41">
        <v>75</v>
      </c>
      <c r="B77" s="15"/>
      <c r="C77" s="31"/>
      <c r="D77" s="52"/>
      <c r="E77" s="45"/>
      <c r="F77" s="46"/>
      <c r="G77" s="46"/>
      <c r="H77" s="46"/>
      <c r="I77" s="46"/>
      <c r="J77" s="46"/>
      <c r="K77" s="46"/>
      <c r="L77" s="46"/>
      <c r="M77" s="46"/>
      <c r="N77" s="55"/>
    </row>
    <row r="78" spans="1:14" x14ac:dyDescent="0.35">
      <c r="A78" s="41">
        <v>76</v>
      </c>
      <c r="B78" s="18"/>
      <c r="C78" s="31"/>
      <c r="D78" s="52"/>
      <c r="E78" s="45"/>
      <c r="F78" s="46"/>
      <c r="G78" s="46"/>
      <c r="H78" s="46"/>
      <c r="I78" s="46"/>
      <c r="J78" s="46"/>
      <c r="K78" s="46"/>
      <c r="L78" s="46"/>
      <c r="M78" s="46"/>
      <c r="N78" s="55"/>
    </row>
    <row r="79" spans="1:14" x14ac:dyDescent="0.35">
      <c r="A79" s="42">
        <v>77</v>
      </c>
      <c r="B79" s="14"/>
      <c r="C79" s="36"/>
      <c r="D79" s="53"/>
      <c r="E79" s="47"/>
      <c r="F79" s="48"/>
      <c r="G79" s="48"/>
      <c r="H79" s="48"/>
      <c r="I79" s="48"/>
      <c r="J79" s="48"/>
      <c r="K79" s="48"/>
      <c r="L79" s="48"/>
      <c r="M79" s="48"/>
      <c r="N79" s="56"/>
    </row>
    <row r="80" spans="1:14" x14ac:dyDescent="0.35">
      <c r="A80" s="41">
        <v>78</v>
      </c>
      <c r="B80" s="15"/>
      <c r="C80" s="31"/>
      <c r="D80" s="52"/>
      <c r="E80" s="45"/>
      <c r="F80" s="46"/>
      <c r="G80" s="46"/>
      <c r="H80" s="46"/>
      <c r="I80" s="46"/>
      <c r="J80" s="46"/>
      <c r="K80" s="46"/>
      <c r="L80" s="46"/>
      <c r="M80" s="46"/>
      <c r="N80" s="55"/>
    </row>
    <row r="81" spans="1:14" x14ac:dyDescent="0.35">
      <c r="A81" s="41">
        <v>79</v>
      </c>
      <c r="B81" s="15"/>
      <c r="C81" s="31"/>
      <c r="D81" s="52"/>
      <c r="E81" s="45"/>
      <c r="F81" s="46"/>
      <c r="G81" s="46"/>
      <c r="H81" s="46"/>
      <c r="I81" s="46"/>
      <c r="J81" s="46"/>
      <c r="K81" s="46"/>
      <c r="L81" s="46"/>
      <c r="M81" s="46"/>
      <c r="N81" s="55"/>
    </row>
    <row r="82" spans="1:14" x14ac:dyDescent="0.35">
      <c r="A82" s="41">
        <v>80</v>
      </c>
      <c r="B82" s="15"/>
      <c r="C82" s="31"/>
      <c r="D82" s="52"/>
      <c r="E82" s="45"/>
      <c r="F82" s="46"/>
      <c r="G82" s="46"/>
      <c r="H82" s="46"/>
      <c r="I82" s="46"/>
      <c r="J82" s="46"/>
      <c r="K82" s="46"/>
      <c r="L82" s="46"/>
      <c r="M82" s="46"/>
      <c r="N82" s="55"/>
    </row>
    <row r="83" spans="1:14" x14ac:dyDescent="0.35">
      <c r="A83" s="41">
        <v>81</v>
      </c>
      <c r="B83" s="18"/>
      <c r="C83" s="31"/>
      <c r="D83" s="52"/>
      <c r="E83" s="45"/>
      <c r="F83" s="46"/>
      <c r="G83" s="46"/>
      <c r="H83" s="46"/>
      <c r="I83" s="46"/>
      <c r="J83" s="46"/>
      <c r="K83" s="46"/>
      <c r="L83" s="46"/>
      <c r="M83" s="46"/>
      <c r="N83" s="55"/>
    </row>
    <row r="84" spans="1:14" x14ac:dyDescent="0.35">
      <c r="A84" s="42">
        <v>82</v>
      </c>
      <c r="B84" s="14"/>
      <c r="C84" s="36"/>
      <c r="D84" s="53"/>
      <c r="E84" s="47"/>
      <c r="F84" s="48"/>
      <c r="G84" s="48"/>
      <c r="H84" s="48"/>
      <c r="I84" s="48"/>
      <c r="J84" s="48"/>
      <c r="K84" s="48"/>
      <c r="L84" s="48"/>
      <c r="M84" s="48"/>
      <c r="N84" s="56"/>
    </row>
    <row r="85" spans="1:14" x14ac:dyDescent="0.35">
      <c r="A85" s="41">
        <v>83</v>
      </c>
      <c r="B85" s="15"/>
      <c r="C85" s="31"/>
      <c r="D85" s="52"/>
      <c r="E85" s="45"/>
      <c r="F85" s="46"/>
      <c r="G85" s="46"/>
      <c r="H85" s="46"/>
      <c r="I85" s="46"/>
      <c r="J85" s="46"/>
      <c r="K85" s="46"/>
      <c r="L85" s="46"/>
      <c r="M85" s="46"/>
      <c r="N85" s="55"/>
    </row>
    <row r="86" spans="1:14" x14ac:dyDescent="0.35">
      <c r="A86" s="41">
        <v>84</v>
      </c>
      <c r="B86" s="15"/>
      <c r="C86" s="31"/>
      <c r="D86" s="52"/>
      <c r="E86" s="45"/>
      <c r="F86" s="46"/>
      <c r="G86" s="46"/>
      <c r="H86" s="46"/>
      <c r="I86" s="46"/>
      <c r="J86" s="46"/>
      <c r="K86" s="46"/>
      <c r="L86" s="46"/>
      <c r="M86" s="46"/>
      <c r="N86" s="55"/>
    </row>
    <row r="87" spans="1:14" x14ac:dyDescent="0.35">
      <c r="A87" s="41">
        <v>85</v>
      </c>
      <c r="B87" s="15"/>
      <c r="C87" s="31"/>
      <c r="D87" s="52"/>
      <c r="E87" s="45"/>
      <c r="F87" s="46"/>
      <c r="G87" s="46"/>
      <c r="H87" s="46"/>
      <c r="I87" s="46"/>
      <c r="J87" s="46"/>
      <c r="K87" s="46"/>
      <c r="L87" s="46"/>
      <c r="M87" s="46"/>
      <c r="N87" s="55"/>
    </row>
    <row r="88" spans="1:14" x14ac:dyDescent="0.35">
      <c r="A88" s="41">
        <v>86</v>
      </c>
      <c r="B88" s="18"/>
      <c r="C88" s="31"/>
      <c r="D88" s="52"/>
      <c r="E88" s="45"/>
      <c r="F88" s="46"/>
      <c r="G88" s="46"/>
      <c r="H88" s="46"/>
      <c r="I88" s="46"/>
      <c r="J88" s="46"/>
      <c r="K88" s="46"/>
      <c r="L88" s="46"/>
      <c r="M88" s="46"/>
      <c r="N88" s="55"/>
    </row>
    <row r="89" spans="1:14" x14ac:dyDescent="0.35">
      <c r="A89" s="42">
        <v>87</v>
      </c>
      <c r="B89" s="14"/>
      <c r="C89" s="36"/>
      <c r="D89" s="53"/>
      <c r="E89" s="47"/>
      <c r="F89" s="48"/>
      <c r="G89" s="48"/>
      <c r="H89" s="48"/>
      <c r="I89" s="48"/>
      <c r="J89" s="48"/>
      <c r="K89" s="48"/>
      <c r="L89" s="48"/>
      <c r="M89" s="48"/>
      <c r="N89" s="56"/>
    </row>
    <row r="90" spans="1:14" x14ac:dyDescent="0.35">
      <c r="A90" s="41">
        <v>88</v>
      </c>
      <c r="B90" s="15"/>
      <c r="C90" s="31"/>
      <c r="D90" s="52"/>
      <c r="E90" s="45"/>
      <c r="F90" s="46"/>
      <c r="G90" s="46"/>
      <c r="H90" s="46"/>
      <c r="I90" s="46"/>
      <c r="J90" s="46"/>
      <c r="K90" s="46"/>
      <c r="L90" s="46"/>
      <c r="M90" s="46"/>
      <c r="N90" s="55"/>
    </row>
    <row r="91" spans="1:14" x14ac:dyDescent="0.35">
      <c r="A91" s="41">
        <v>89</v>
      </c>
      <c r="B91" s="15"/>
      <c r="C91" s="31"/>
      <c r="D91" s="52"/>
      <c r="E91" s="45"/>
      <c r="F91" s="46"/>
      <c r="G91" s="46"/>
      <c r="H91" s="46"/>
      <c r="I91" s="46"/>
      <c r="J91" s="46"/>
      <c r="K91" s="46"/>
      <c r="L91" s="46"/>
      <c r="M91" s="46"/>
      <c r="N91" s="55"/>
    </row>
    <row r="92" spans="1:14" x14ac:dyDescent="0.35">
      <c r="A92" s="41">
        <v>90</v>
      </c>
      <c r="B92" s="15"/>
      <c r="C92" s="31"/>
      <c r="D92" s="52"/>
      <c r="E92" s="45"/>
      <c r="F92" s="46"/>
      <c r="G92" s="46"/>
      <c r="H92" s="46"/>
      <c r="I92" s="46"/>
      <c r="J92" s="46"/>
      <c r="K92" s="46"/>
      <c r="L92" s="46"/>
      <c r="M92" s="46"/>
      <c r="N92" s="55"/>
    </row>
    <row r="93" spans="1:14" x14ac:dyDescent="0.35">
      <c r="A93" s="41">
        <v>91</v>
      </c>
      <c r="B93" s="18"/>
      <c r="C93" s="31"/>
      <c r="D93" s="52"/>
      <c r="E93" s="45"/>
      <c r="F93" s="46"/>
      <c r="G93" s="46"/>
      <c r="H93" s="46"/>
      <c r="I93" s="46"/>
      <c r="J93" s="46"/>
      <c r="K93" s="46"/>
      <c r="L93" s="46"/>
      <c r="M93" s="46"/>
      <c r="N93" s="55"/>
    </row>
    <row r="94" spans="1:14" x14ac:dyDescent="0.35">
      <c r="A94" s="42">
        <v>92</v>
      </c>
      <c r="B94" s="14"/>
      <c r="C94" s="36"/>
      <c r="D94" s="53"/>
      <c r="E94" s="47"/>
      <c r="F94" s="48"/>
      <c r="G94" s="48"/>
      <c r="H94" s="48"/>
      <c r="I94" s="48"/>
      <c r="J94" s="48"/>
      <c r="K94" s="48"/>
      <c r="L94" s="48"/>
      <c r="M94" s="48"/>
      <c r="N94" s="56"/>
    </row>
    <row r="95" spans="1:14" x14ac:dyDescent="0.35">
      <c r="A95" s="41">
        <v>93</v>
      </c>
      <c r="B95" s="15"/>
      <c r="C95" s="31"/>
      <c r="D95" s="52"/>
      <c r="E95" s="45"/>
      <c r="F95" s="46"/>
      <c r="G95" s="46"/>
      <c r="H95" s="46"/>
      <c r="I95" s="46"/>
      <c r="J95" s="46"/>
      <c r="K95" s="46"/>
      <c r="L95" s="46"/>
      <c r="M95" s="46"/>
      <c r="N95" s="55"/>
    </row>
    <row r="96" spans="1:14" x14ac:dyDescent="0.35">
      <c r="A96" s="41">
        <v>94</v>
      </c>
      <c r="B96" s="15"/>
      <c r="C96" s="31"/>
      <c r="D96" s="52"/>
      <c r="E96" s="45"/>
      <c r="F96" s="46"/>
      <c r="G96" s="46"/>
      <c r="H96" s="46"/>
      <c r="I96" s="46"/>
      <c r="J96" s="46"/>
      <c r="K96" s="46"/>
      <c r="L96" s="46"/>
      <c r="M96" s="46"/>
      <c r="N96" s="55"/>
    </row>
    <row r="97" spans="1:14" x14ac:dyDescent="0.35">
      <c r="A97" s="41">
        <v>95</v>
      </c>
      <c r="B97" s="15"/>
      <c r="C97" s="31"/>
      <c r="D97" s="52"/>
      <c r="E97" s="45"/>
      <c r="F97" s="46"/>
      <c r="G97" s="46"/>
      <c r="H97" s="46"/>
      <c r="I97" s="46"/>
      <c r="J97" s="46"/>
      <c r="K97" s="46"/>
      <c r="L97" s="46"/>
      <c r="M97" s="46"/>
      <c r="N97" s="55"/>
    </row>
    <row r="98" spans="1:14" x14ac:dyDescent="0.35">
      <c r="A98" s="41">
        <v>96</v>
      </c>
      <c r="B98" s="18"/>
      <c r="C98" s="31"/>
      <c r="D98" s="52"/>
      <c r="E98" s="45"/>
      <c r="F98" s="46"/>
      <c r="G98" s="46"/>
      <c r="H98" s="46"/>
      <c r="I98" s="46"/>
      <c r="J98" s="46"/>
      <c r="K98" s="46"/>
      <c r="L98" s="46"/>
      <c r="M98" s="46"/>
      <c r="N98" s="5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sqref="A1:I1048576"/>
    </sheetView>
  </sheetViews>
  <sheetFormatPr defaultRowHeight="14.5" x14ac:dyDescent="0.35"/>
  <cols>
    <col min="1" max="1" width="4.1796875" style="130" bestFit="1" customWidth="1"/>
    <col min="2" max="2" width="6.08984375" style="130" bestFit="1" customWidth="1"/>
    <col min="3" max="3" width="11.81640625" style="130" bestFit="1" customWidth="1"/>
    <col min="4" max="4" width="9.90625" style="130" bestFit="1" customWidth="1"/>
    <col min="5" max="5" width="12.453125" style="130" bestFit="1" customWidth="1"/>
    <col min="6" max="6" width="10.54296875" style="130" bestFit="1" customWidth="1"/>
    <col min="7" max="16384" width="8.7265625" style="130"/>
  </cols>
  <sheetData>
    <row r="1" spans="1:9" x14ac:dyDescent="0.35">
      <c r="A1" s="130" t="s">
        <v>54</v>
      </c>
      <c r="B1" s="130" t="s">
        <v>53</v>
      </c>
      <c r="C1" s="130" t="s">
        <v>52</v>
      </c>
      <c r="D1" s="130" t="s">
        <v>49</v>
      </c>
      <c r="E1" s="130" t="s">
        <v>48</v>
      </c>
      <c r="F1" s="130" t="s">
        <v>47</v>
      </c>
      <c r="G1" s="132" t="s">
        <v>226</v>
      </c>
      <c r="H1" s="132" t="s">
        <v>227</v>
      </c>
      <c r="I1" s="132" t="s">
        <v>228</v>
      </c>
    </row>
    <row r="2" spans="1:9" x14ac:dyDescent="0.35">
      <c r="A2" s="130" t="s">
        <v>86</v>
      </c>
      <c r="B2" s="132" t="s">
        <v>224</v>
      </c>
      <c r="C2" s="131">
        <f>EchoVolumes!G3</f>
        <v>0.22306083857594827</v>
      </c>
      <c r="D2" s="132" t="s">
        <v>66</v>
      </c>
      <c r="E2" s="130" t="s">
        <v>45</v>
      </c>
      <c r="F2" s="130" t="s">
        <v>44</v>
      </c>
      <c r="G2" s="130">
        <v>13133</v>
      </c>
      <c r="H2" s="130">
        <v>5360</v>
      </c>
      <c r="I2" s="130">
        <f>G2/H2</f>
        <v>2.4501865671641792</v>
      </c>
    </row>
    <row r="3" spans="1:9" x14ac:dyDescent="0.35">
      <c r="A3" s="130" t="s">
        <v>87</v>
      </c>
      <c r="B3" s="132" t="s">
        <v>224</v>
      </c>
      <c r="C3" s="131">
        <f>EchoVolumes!G4</f>
        <v>0.4089448707225718</v>
      </c>
      <c r="D3" s="132" t="s">
        <v>66</v>
      </c>
      <c r="E3" s="130" t="s">
        <v>45</v>
      </c>
      <c r="F3" s="130" t="s">
        <v>44</v>
      </c>
      <c r="G3" s="130">
        <v>14808</v>
      </c>
      <c r="H3" s="130">
        <v>9067</v>
      </c>
      <c r="I3" s="130">
        <f t="shared" ref="I3:I23" si="0">G3/H3</f>
        <v>1.6331752509098931</v>
      </c>
    </row>
    <row r="4" spans="1:9" x14ac:dyDescent="0.35">
      <c r="A4" s="130" t="s">
        <v>88</v>
      </c>
      <c r="B4" s="132" t="s">
        <v>224</v>
      </c>
      <c r="C4" s="131">
        <f>EchoVolumes!G5</f>
        <v>0.85506654787446812</v>
      </c>
      <c r="D4" s="132" t="s">
        <v>66</v>
      </c>
      <c r="E4" s="130" t="s">
        <v>45</v>
      </c>
      <c r="F4" s="130" t="s">
        <v>44</v>
      </c>
      <c r="G4" s="130">
        <v>19903</v>
      </c>
      <c r="H4" s="130">
        <v>19695</v>
      </c>
      <c r="I4" s="130">
        <f t="shared" si="0"/>
        <v>1.0105610561056106</v>
      </c>
    </row>
    <row r="5" spans="1:9" x14ac:dyDescent="0.35">
      <c r="A5" s="130" t="s">
        <v>89</v>
      </c>
      <c r="B5" s="132" t="s">
        <v>224</v>
      </c>
      <c r="C5" s="131">
        <f>EchoVolumes!G6</f>
        <v>1.2640114185970401</v>
      </c>
      <c r="D5" s="132" t="s">
        <v>66</v>
      </c>
      <c r="E5" s="130" t="s">
        <v>45</v>
      </c>
      <c r="F5" s="130" t="s">
        <v>44</v>
      </c>
      <c r="G5" s="130">
        <v>19068</v>
      </c>
      <c r="H5" s="130">
        <v>25328</v>
      </c>
      <c r="I5" s="130">
        <f t="shared" si="0"/>
        <v>0.75284270372710049</v>
      </c>
    </row>
    <row r="6" spans="1:9" x14ac:dyDescent="0.35">
      <c r="A6" s="130" t="s">
        <v>90</v>
      </c>
      <c r="B6" s="132" t="s">
        <v>224</v>
      </c>
      <c r="C6" s="131">
        <f>EchoVolumes!G7</f>
        <v>1.6729562893196117</v>
      </c>
      <c r="D6" s="132" t="s">
        <v>66</v>
      </c>
      <c r="E6" s="130" t="s">
        <v>45</v>
      </c>
      <c r="F6" s="130" t="s">
        <v>44</v>
      </c>
      <c r="G6" s="130">
        <v>23977</v>
      </c>
      <c r="H6" s="130">
        <v>35669</v>
      </c>
      <c r="I6" s="130">
        <f t="shared" si="0"/>
        <v>0.67220836020073449</v>
      </c>
    </row>
    <row r="7" spans="1:9" x14ac:dyDescent="0.35">
      <c r="A7" s="130" t="s">
        <v>91</v>
      </c>
      <c r="B7" s="132" t="s">
        <v>224</v>
      </c>
      <c r="C7" s="131">
        <f>EchoVolumes!G8</f>
        <v>2.5280228371940803</v>
      </c>
      <c r="D7" s="132" t="s">
        <v>66</v>
      </c>
      <c r="E7" s="130" t="s">
        <v>45</v>
      </c>
      <c r="F7" s="130" t="s">
        <v>44</v>
      </c>
      <c r="G7" s="130">
        <v>23464</v>
      </c>
      <c r="H7" s="130">
        <v>42370</v>
      </c>
      <c r="I7" s="130">
        <f t="shared" si="0"/>
        <v>0.55378805758791594</v>
      </c>
    </row>
    <row r="8" spans="1:9" x14ac:dyDescent="0.35">
      <c r="A8" s="130" t="s">
        <v>92</v>
      </c>
      <c r="B8" s="132" t="s">
        <v>224</v>
      </c>
      <c r="C8" s="131">
        <f>EchoVolumes!G9</f>
        <v>3.3830893850685486</v>
      </c>
      <c r="D8" s="132" t="s">
        <v>66</v>
      </c>
      <c r="E8" s="130" t="s">
        <v>45</v>
      </c>
      <c r="F8" s="130" t="s">
        <v>44</v>
      </c>
      <c r="G8" s="130">
        <v>25134</v>
      </c>
      <c r="H8" s="130">
        <v>48278</v>
      </c>
      <c r="I8" s="130">
        <f t="shared" si="0"/>
        <v>0.52060980156593062</v>
      </c>
    </row>
    <row r="9" spans="1:9" x14ac:dyDescent="0.35">
      <c r="A9" s="130" t="s">
        <v>149</v>
      </c>
      <c r="B9" s="132" t="s">
        <v>224</v>
      </c>
      <c r="C9" s="131">
        <v>0</v>
      </c>
      <c r="D9" s="132" t="s">
        <v>66</v>
      </c>
      <c r="E9" s="132" t="s">
        <v>46</v>
      </c>
      <c r="F9" s="130" t="s">
        <v>44</v>
      </c>
      <c r="G9" s="130">
        <v>44</v>
      </c>
      <c r="H9" s="130">
        <v>764</v>
      </c>
      <c r="I9" s="130">
        <f t="shared" si="0"/>
        <v>5.7591623036649213E-2</v>
      </c>
    </row>
    <row r="10" spans="1:9" x14ac:dyDescent="0.35">
      <c r="A10" s="130" t="s">
        <v>93</v>
      </c>
      <c r="B10" s="132" t="s">
        <v>224</v>
      </c>
      <c r="C10" s="131">
        <f>C2</f>
        <v>0.22306083857594827</v>
      </c>
      <c r="D10" s="132" t="s">
        <v>66</v>
      </c>
      <c r="E10" s="130" t="s">
        <v>45</v>
      </c>
      <c r="F10" s="130" t="s">
        <v>44</v>
      </c>
      <c r="G10" s="130">
        <v>14110</v>
      </c>
      <c r="H10" s="130">
        <v>6203</v>
      </c>
      <c r="I10" s="130">
        <f t="shared" si="0"/>
        <v>2.2747057875221666</v>
      </c>
    </row>
    <row r="11" spans="1:9" x14ac:dyDescent="0.35">
      <c r="A11" s="130" t="s">
        <v>94</v>
      </c>
      <c r="B11" s="132" t="s">
        <v>224</v>
      </c>
      <c r="C11" s="131">
        <f t="shared" ref="C11:C16" si="1">C3</f>
        <v>0.4089448707225718</v>
      </c>
      <c r="D11" s="132" t="s">
        <v>66</v>
      </c>
      <c r="E11" s="130" t="s">
        <v>45</v>
      </c>
      <c r="F11" s="130" t="s">
        <v>44</v>
      </c>
      <c r="G11" s="130">
        <v>15615</v>
      </c>
      <c r="H11" s="130">
        <v>9332</v>
      </c>
      <c r="I11" s="130">
        <f t="shared" si="0"/>
        <v>1.6732747535362194</v>
      </c>
    </row>
    <row r="12" spans="1:9" x14ac:dyDescent="0.35">
      <c r="A12" s="130" t="s">
        <v>95</v>
      </c>
      <c r="B12" s="132" t="s">
        <v>224</v>
      </c>
      <c r="C12" s="131">
        <f t="shared" si="1"/>
        <v>0.85506654787446812</v>
      </c>
      <c r="D12" s="132" t="s">
        <v>66</v>
      </c>
      <c r="E12" s="130" t="s">
        <v>45</v>
      </c>
      <c r="F12" s="130" t="s">
        <v>44</v>
      </c>
      <c r="G12" s="130">
        <v>17969</v>
      </c>
      <c r="H12" s="130">
        <v>19273</v>
      </c>
      <c r="I12" s="130">
        <f t="shared" si="0"/>
        <v>0.93234058008613085</v>
      </c>
    </row>
    <row r="13" spans="1:9" x14ac:dyDescent="0.35">
      <c r="A13" s="130" t="s">
        <v>96</v>
      </c>
      <c r="B13" s="132" t="s">
        <v>224</v>
      </c>
      <c r="C13" s="131">
        <f t="shared" si="1"/>
        <v>1.2640114185970401</v>
      </c>
      <c r="D13" s="132" t="s">
        <v>66</v>
      </c>
      <c r="E13" s="130" t="s">
        <v>45</v>
      </c>
      <c r="F13" s="130" t="s">
        <v>44</v>
      </c>
      <c r="G13" s="130">
        <v>20759</v>
      </c>
      <c r="H13" s="130">
        <v>27768</v>
      </c>
      <c r="I13" s="130">
        <f t="shared" si="0"/>
        <v>0.74758715067703829</v>
      </c>
    </row>
    <row r="14" spans="1:9" x14ac:dyDescent="0.35">
      <c r="A14" s="130" t="s">
        <v>97</v>
      </c>
      <c r="B14" s="132" t="s">
        <v>224</v>
      </c>
      <c r="C14" s="131">
        <f t="shared" si="1"/>
        <v>1.6729562893196117</v>
      </c>
      <c r="D14" s="132" t="s">
        <v>66</v>
      </c>
      <c r="E14" s="130" t="s">
        <v>45</v>
      </c>
      <c r="F14" s="130" t="s">
        <v>44</v>
      </c>
      <c r="G14" s="130">
        <v>19952</v>
      </c>
      <c r="H14" s="130">
        <v>31913</v>
      </c>
      <c r="I14" s="130">
        <f t="shared" si="0"/>
        <v>0.62519976185253656</v>
      </c>
    </row>
    <row r="15" spans="1:9" x14ac:dyDescent="0.35">
      <c r="A15" s="130" t="s">
        <v>98</v>
      </c>
      <c r="B15" s="132" t="s">
        <v>224</v>
      </c>
      <c r="C15" s="131">
        <f t="shared" si="1"/>
        <v>2.5280228371940803</v>
      </c>
      <c r="D15" s="132" t="s">
        <v>66</v>
      </c>
      <c r="E15" s="130" t="s">
        <v>45</v>
      </c>
      <c r="F15" s="130" t="s">
        <v>44</v>
      </c>
      <c r="G15" s="130">
        <v>22386</v>
      </c>
      <c r="H15" s="130">
        <v>39910</v>
      </c>
      <c r="I15" s="130">
        <f t="shared" si="0"/>
        <v>0.5609120521172638</v>
      </c>
    </row>
    <row r="16" spans="1:9" x14ac:dyDescent="0.35">
      <c r="A16" s="130" t="s">
        <v>99</v>
      </c>
      <c r="B16" s="132" t="s">
        <v>224</v>
      </c>
      <c r="C16" s="131">
        <f t="shared" si="1"/>
        <v>3.3830893850685486</v>
      </c>
      <c r="D16" s="132" t="s">
        <v>66</v>
      </c>
      <c r="E16" s="130" t="s">
        <v>45</v>
      </c>
      <c r="F16" s="130" t="s">
        <v>44</v>
      </c>
      <c r="G16" s="130">
        <v>23245</v>
      </c>
      <c r="H16" s="130">
        <v>45479</v>
      </c>
      <c r="I16" s="130">
        <f t="shared" si="0"/>
        <v>0.51111502011917587</v>
      </c>
    </row>
    <row r="17" spans="1:9" x14ac:dyDescent="0.35">
      <c r="A17" s="130" t="s">
        <v>100</v>
      </c>
      <c r="B17" s="132" t="s">
        <v>224</v>
      </c>
      <c r="C17" s="131">
        <f>C10</f>
        <v>0.22306083857594827</v>
      </c>
      <c r="D17" s="132" t="s">
        <v>66</v>
      </c>
      <c r="E17" s="130" t="s">
        <v>45</v>
      </c>
      <c r="F17" s="130" t="s">
        <v>44</v>
      </c>
      <c r="G17" s="130">
        <v>12948</v>
      </c>
      <c r="H17" s="130">
        <v>5699</v>
      </c>
      <c r="I17" s="130">
        <f t="shared" si="0"/>
        <v>2.2719775399192841</v>
      </c>
    </row>
    <row r="18" spans="1:9" x14ac:dyDescent="0.35">
      <c r="A18" s="130" t="s">
        <v>101</v>
      </c>
      <c r="B18" s="132" t="s">
        <v>224</v>
      </c>
      <c r="C18" s="131">
        <f t="shared" ref="C18:C23" si="2">C11</f>
        <v>0.4089448707225718</v>
      </c>
      <c r="D18" s="132" t="s">
        <v>66</v>
      </c>
      <c r="E18" s="130" t="s">
        <v>45</v>
      </c>
      <c r="F18" s="130" t="s">
        <v>44</v>
      </c>
      <c r="G18" s="130">
        <v>15244</v>
      </c>
      <c r="H18" s="130">
        <v>9744</v>
      </c>
      <c r="I18" s="130">
        <f t="shared" si="0"/>
        <v>1.5644499178981937</v>
      </c>
    </row>
    <row r="19" spans="1:9" x14ac:dyDescent="0.35">
      <c r="A19" s="130" t="s">
        <v>102</v>
      </c>
      <c r="B19" s="132" t="s">
        <v>224</v>
      </c>
      <c r="C19" s="131">
        <f t="shared" si="2"/>
        <v>0.85506654787446812</v>
      </c>
      <c r="D19" s="132" t="s">
        <v>66</v>
      </c>
      <c r="E19" s="130" t="s">
        <v>45</v>
      </c>
      <c r="F19" s="130" t="s">
        <v>44</v>
      </c>
      <c r="G19" s="130">
        <v>18452</v>
      </c>
      <c r="H19" s="130">
        <v>19023</v>
      </c>
      <c r="I19" s="130">
        <f t="shared" si="0"/>
        <v>0.96998370393733901</v>
      </c>
    </row>
    <row r="20" spans="1:9" x14ac:dyDescent="0.35">
      <c r="A20" s="130" t="s">
        <v>103</v>
      </c>
      <c r="B20" s="132" t="s">
        <v>224</v>
      </c>
      <c r="C20" s="131">
        <f t="shared" si="2"/>
        <v>1.2640114185970401</v>
      </c>
      <c r="D20" s="132" t="s">
        <v>66</v>
      </c>
      <c r="E20" s="130" t="s">
        <v>45</v>
      </c>
      <c r="F20" s="130" t="s">
        <v>44</v>
      </c>
      <c r="G20" s="130">
        <v>16723</v>
      </c>
      <c r="H20" s="130">
        <v>24743</v>
      </c>
      <c r="I20" s="130">
        <f t="shared" si="0"/>
        <v>0.67586792224063375</v>
      </c>
    </row>
    <row r="21" spans="1:9" x14ac:dyDescent="0.35">
      <c r="A21" s="130" t="s">
        <v>104</v>
      </c>
      <c r="B21" s="132" t="s">
        <v>224</v>
      </c>
      <c r="C21" s="131">
        <f t="shared" si="2"/>
        <v>1.6729562893196117</v>
      </c>
      <c r="D21" s="132" t="s">
        <v>66</v>
      </c>
      <c r="E21" s="130" t="s">
        <v>45</v>
      </c>
      <c r="F21" s="130" t="s">
        <v>44</v>
      </c>
      <c r="G21" s="130">
        <v>20299</v>
      </c>
      <c r="H21" s="130">
        <v>32124</v>
      </c>
      <c r="I21" s="130">
        <f t="shared" si="0"/>
        <v>0.6318951562694558</v>
      </c>
    </row>
    <row r="22" spans="1:9" x14ac:dyDescent="0.35">
      <c r="A22" s="130" t="s">
        <v>105</v>
      </c>
      <c r="B22" s="132" t="s">
        <v>224</v>
      </c>
      <c r="C22" s="131">
        <f t="shared" si="2"/>
        <v>2.5280228371940803</v>
      </c>
      <c r="D22" s="132" t="s">
        <v>66</v>
      </c>
      <c r="E22" s="130" t="s">
        <v>45</v>
      </c>
      <c r="F22" s="130" t="s">
        <v>44</v>
      </c>
      <c r="G22" s="130">
        <v>19365</v>
      </c>
      <c r="H22" s="130">
        <v>37573</v>
      </c>
      <c r="I22" s="130">
        <f t="shared" si="0"/>
        <v>0.51539669443483349</v>
      </c>
    </row>
    <row r="23" spans="1:9" x14ac:dyDescent="0.35">
      <c r="A23" s="130" t="s">
        <v>106</v>
      </c>
      <c r="B23" s="132" t="s">
        <v>224</v>
      </c>
      <c r="C23" s="131">
        <f t="shared" si="2"/>
        <v>3.3830893850685486</v>
      </c>
      <c r="D23" s="132" t="s">
        <v>66</v>
      </c>
      <c r="E23" s="130" t="s">
        <v>45</v>
      </c>
      <c r="F23" s="130" t="s">
        <v>44</v>
      </c>
      <c r="G23" s="130">
        <v>22196</v>
      </c>
      <c r="H23" s="130">
        <v>43586</v>
      </c>
      <c r="I23" s="130">
        <f t="shared" si="0"/>
        <v>0.50924608819345663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C15" sqref="C15"/>
    </sheetView>
  </sheetViews>
  <sheetFormatPr defaultRowHeight="14.5" x14ac:dyDescent="0.35"/>
  <cols>
    <col min="2" max="2" width="10.6328125" bestFit="1" customWidth="1"/>
    <col min="3" max="3" width="11.6328125" bestFit="1" customWidth="1"/>
  </cols>
  <sheetData>
    <row r="1" spans="1:9" x14ac:dyDescent="0.35">
      <c r="A1" s="148" t="s">
        <v>68</v>
      </c>
      <c r="B1" s="148"/>
      <c r="C1" s="148"/>
      <c r="G1" s="141" t="s">
        <v>112</v>
      </c>
      <c r="H1" s="141" t="s">
        <v>113</v>
      </c>
    </row>
    <row r="2" spans="1:9" ht="15" thickBot="1" x14ac:dyDescent="0.4">
      <c r="A2" t="s">
        <v>67</v>
      </c>
      <c r="B2" t="s">
        <v>69</v>
      </c>
      <c r="C2" t="s">
        <v>70</v>
      </c>
      <c r="D2" t="s">
        <v>57</v>
      </c>
      <c r="G2" s="142">
        <v>14.870722571729884</v>
      </c>
      <c r="H2" s="142">
        <v>17.600640023273574</v>
      </c>
    </row>
    <row r="3" spans="1:9" x14ac:dyDescent="0.35">
      <c r="A3" s="80">
        <f>Layout!E3</f>
        <v>0.25</v>
      </c>
      <c r="B3" s="134">
        <f>Recipe_neb!F21</f>
        <v>0.14204028925619835</v>
      </c>
      <c r="C3">
        <f>ROUND(B3*1000/25,0)*25</f>
        <v>150</v>
      </c>
      <c r="D3">
        <f>(Recipe_neb!J$12-SUM(Recipe_neb!D$12:D$16))*1000-C3</f>
        <v>2250.0000000000005</v>
      </c>
      <c r="G3" s="139">
        <f>G$2*$C3/1000/10</f>
        <v>0.22306083857594827</v>
      </c>
      <c r="H3" s="139">
        <f>H$2*$C3/1000/10</f>
        <v>0.26400960034910359</v>
      </c>
      <c r="I3" s="143">
        <f>ABS(H3-G3)/H3</f>
        <v>0.15510330578512371</v>
      </c>
    </row>
    <row r="4" spans="1:9" x14ac:dyDescent="0.35">
      <c r="A4" s="80">
        <f>Layout!E4</f>
        <v>0.5</v>
      </c>
      <c r="B4" s="134">
        <f>Recipe_neb!F22</f>
        <v>0.28408057851239671</v>
      </c>
      <c r="C4">
        <f t="shared" ref="C4:C9" si="0">ROUND(B4*1000/25,0)*25</f>
        <v>275</v>
      </c>
      <c r="D4">
        <f>(Recipe_neb!J$12-SUM(Recipe_neb!D$12:D$16))*1000-C4</f>
        <v>2125.0000000000005</v>
      </c>
      <c r="G4" s="139">
        <f t="shared" ref="G4:H9" si="1">G$2*$C4/1000/10</f>
        <v>0.4089448707225718</v>
      </c>
      <c r="H4" s="139">
        <f t="shared" si="1"/>
        <v>0.4840176006400233</v>
      </c>
      <c r="I4" s="143">
        <f>ABS(H4-G4)/H4</f>
        <v>0.15510330578512388</v>
      </c>
    </row>
    <row r="5" spans="1:9" x14ac:dyDescent="0.35">
      <c r="A5" s="80">
        <f>Layout!E5</f>
        <v>1</v>
      </c>
      <c r="B5" s="134">
        <f>Recipe_neb!F23</f>
        <v>0.56816115702479342</v>
      </c>
      <c r="C5">
        <f t="shared" si="0"/>
        <v>575</v>
      </c>
      <c r="D5">
        <f>(Recipe_neb!J$12-SUM(Recipe_neb!D$12:D$16))*1000-C5</f>
        <v>1825.0000000000005</v>
      </c>
      <c r="G5" s="139">
        <f t="shared" si="1"/>
        <v>0.85506654787446812</v>
      </c>
      <c r="H5" s="139">
        <f t="shared" si="1"/>
        <v>1.0120368013382306</v>
      </c>
      <c r="I5" s="143">
        <f>ABS(H5-G5)/H5</f>
        <v>0.1551033057851241</v>
      </c>
    </row>
    <row r="6" spans="1:9" x14ac:dyDescent="0.35">
      <c r="A6" s="80">
        <f>Layout!E6</f>
        <v>1.5</v>
      </c>
      <c r="B6" s="134">
        <f>Recipe_neb!F24</f>
        <v>0.85224173553719007</v>
      </c>
      <c r="C6">
        <f t="shared" si="0"/>
        <v>850</v>
      </c>
      <c r="D6">
        <f>(Recipe_neb!J$12-SUM(Recipe_neb!D$12:D$16))*1000-C6</f>
        <v>1550.0000000000005</v>
      </c>
      <c r="G6" s="139">
        <f t="shared" si="1"/>
        <v>1.2640114185970401</v>
      </c>
      <c r="H6" s="139">
        <f t="shared" si="1"/>
        <v>1.4960544019782538</v>
      </c>
      <c r="I6" s="143">
        <f t="shared" ref="I6:I9" si="2">ABS(H6-G6)/H6</f>
        <v>0.15510330578512382</v>
      </c>
    </row>
    <row r="7" spans="1:9" x14ac:dyDescent="0.35">
      <c r="A7" s="80">
        <f>Layout!E7</f>
        <v>2</v>
      </c>
      <c r="B7" s="134">
        <f>Recipe_neb!F25</f>
        <v>1.1363223140495868</v>
      </c>
      <c r="C7">
        <f t="shared" si="0"/>
        <v>1125</v>
      </c>
      <c r="D7">
        <f>(Recipe_neb!J$12-SUM(Recipe_neb!D$12:D$16))*1000-C7</f>
        <v>1275.0000000000005</v>
      </c>
      <c r="G7" s="139">
        <f t="shared" si="1"/>
        <v>1.6729562893196117</v>
      </c>
      <c r="H7" s="139">
        <f t="shared" si="1"/>
        <v>1.980072002618277</v>
      </c>
      <c r="I7" s="143">
        <f t="shared" si="2"/>
        <v>0.15510330578512391</v>
      </c>
    </row>
    <row r="8" spans="1:9" x14ac:dyDescent="0.35">
      <c r="A8" s="80">
        <f>Layout!E8</f>
        <v>3</v>
      </c>
      <c r="B8" s="134">
        <f>Recipe_neb!F26</f>
        <v>1.7044834710743801</v>
      </c>
      <c r="C8">
        <f t="shared" si="0"/>
        <v>1700</v>
      </c>
      <c r="D8">
        <f>(Recipe_neb!J$12-SUM(Recipe_neb!D$12:D$16))*1000-C8</f>
        <v>700.00000000000045</v>
      </c>
      <c r="G8" s="139">
        <f t="shared" si="1"/>
        <v>2.5280228371940803</v>
      </c>
      <c r="H8" s="139">
        <f t="shared" si="1"/>
        <v>2.9921088039565076</v>
      </c>
      <c r="I8" s="143">
        <f t="shared" si="2"/>
        <v>0.15510330578512382</v>
      </c>
    </row>
    <row r="9" spans="1:9" ht="15" thickBot="1" x14ac:dyDescent="0.4">
      <c r="A9" s="80">
        <f>Layout!E9</f>
        <v>4</v>
      </c>
      <c r="B9" s="134">
        <f>Recipe_neb!F27</f>
        <v>2.2726446280991737</v>
      </c>
      <c r="C9">
        <f t="shared" si="0"/>
        <v>2275</v>
      </c>
      <c r="D9">
        <f>(Recipe_neb!J$12-SUM(Recipe_neb!D$12:D$16))*1000-C9</f>
        <v>125.00000000000045</v>
      </c>
      <c r="G9" s="140">
        <f t="shared" si="1"/>
        <v>3.3830893850685486</v>
      </c>
      <c r="H9" s="140">
        <f t="shared" si="1"/>
        <v>4.0041456052947382</v>
      </c>
      <c r="I9" s="143">
        <f t="shared" si="2"/>
        <v>0.15510330578512385</v>
      </c>
    </row>
    <row r="10" spans="1:9" x14ac:dyDescent="0.35">
      <c r="A10" s="133"/>
      <c r="B10" s="133"/>
    </row>
    <row r="12" spans="1:9" x14ac:dyDescent="0.35">
      <c r="B12" s="138" t="s">
        <v>107</v>
      </c>
      <c r="C12" s="133">
        <f>SUM(EchoPickList_mRNAPURE!J2:J22)/1000</f>
        <v>20.85</v>
      </c>
      <c r="D12" s="133">
        <f>SUM(EchoPickList_mRNAPURE!J23:J43)/1000</f>
        <v>29.550000000000004</v>
      </c>
    </row>
    <row r="13" spans="1:9" x14ac:dyDescent="0.35">
      <c r="C13" t="s">
        <v>110</v>
      </c>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opLeftCell="B29" workbookViewId="0">
      <selection activeCell="E53" sqref="E53"/>
    </sheetView>
  </sheetViews>
  <sheetFormatPr defaultRowHeight="14.5" x14ac:dyDescent="0.35"/>
  <cols>
    <col min="1" max="1" width="17.26953125" customWidth="1"/>
    <col min="2" max="2" width="18.1796875" customWidth="1"/>
    <col min="3" max="3" width="13.453125" bestFit="1" customWidth="1"/>
    <col min="5" max="5" width="13.81640625" bestFit="1" customWidth="1"/>
    <col min="7" max="7" width="11.7265625" customWidth="1"/>
    <col min="8" max="8" width="21" customWidth="1"/>
    <col min="9" max="9" width="15.26953125" customWidth="1"/>
    <col min="20" max="20" width="9.1796875" customWidth="1"/>
  </cols>
  <sheetData>
    <row r="1" spans="1:10" x14ac:dyDescent="0.35">
      <c r="A1" t="s">
        <v>73</v>
      </c>
      <c r="B1" t="s">
        <v>74</v>
      </c>
      <c r="C1" t="s">
        <v>75</v>
      </c>
      <c r="D1" t="s">
        <v>76</v>
      </c>
      <c r="E1" t="s">
        <v>77</v>
      </c>
      <c r="F1" t="s">
        <v>78</v>
      </c>
      <c r="G1" t="s">
        <v>79</v>
      </c>
      <c r="H1" t="s">
        <v>80</v>
      </c>
      <c r="I1" t="s">
        <v>81</v>
      </c>
      <c r="J1" t="s">
        <v>82</v>
      </c>
    </row>
    <row r="2" spans="1:10" x14ac:dyDescent="0.35">
      <c r="A2" t="s">
        <v>83</v>
      </c>
      <c r="B2" t="s">
        <v>84</v>
      </c>
      <c r="C2" s="136" t="s">
        <v>108</v>
      </c>
      <c r="E2" t="s">
        <v>68</v>
      </c>
      <c r="H2" t="s">
        <v>85</v>
      </c>
      <c r="I2" t="s">
        <v>86</v>
      </c>
      <c r="J2">
        <f>EchoVolumes!$C3</f>
        <v>150</v>
      </c>
    </row>
    <row r="3" spans="1:10" x14ac:dyDescent="0.35">
      <c r="A3" t="s">
        <v>83</v>
      </c>
      <c r="B3" t="s">
        <v>84</v>
      </c>
      <c r="C3" t="str">
        <f t="shared" ref="C3:C22" si="0">C2</f>
        <v>B15</v>
      </c>
      <c r="E3" t="s">
        <v>68</v>
      </c>
      <c r="H3" t="s">
        <v>85</v>
      </c>
      <c r="I3" t="s">
        <v>87</v>
      </c>
      <c r="J3">
        <f>EchoVolumes!$C4</f>
        <v>275</v>
      </c>
    </row>
    <row r="4" spans="1:10" x14ac:dyDescent="0.35">
      <c r="A4" t="s">
        <v>83</v>
      </c>
      <c r="B4" t="s">
        <v>84</v>
      </c>
      <c r="C4" t="str">
        <f t="shared" si="0"/>
        <v>B15</v>
      </c>
      <c r="E4" t="s">
        <v>68</v>
      </c>
      <c r="H4" t="s">
        <v>85</v>
      </c>
      <c r="I4" t="s">
        <v>88</v>
      </c>
      <c r="J4">
        <f>EchoVolumes!$C5</f>
        <v>575</v>
      </c>
    </row>
    <row r="5" spans="1:10" x14ac:dyDescent="0.35">
      <c r="A5" t="s">
        <v>83</v>
      </c>
      <c r="B5" t="s">
        <v>84</v>
      </c>
      <c r="C5" t="str">
        <f t="shared" si="0"/>
        <v>B15</v>
      </c>
      <c r="E5" t="s">
        <v>68</v>
      </c>
      <c r="H5" t="s">
        <v>85</v>
      </c>
      <c r="I5" t="s">
        <v>89</v>
      </c>
      <c r="J5">
        <f>EchoVolumes!$C6</f>
        <v>850</v>
      </c>
    </row>
    <row r="6" spans="1:10" x14ac:dyDescent="0.35">
      <c r="A6" t="s">
        <v>83</v>
      </c>
      <c r="B6" t="s">
        <v>84</v>
      </c>
      <c r="C6" t="str">
        <f t="shared" si="0"/>
        <v>B15</v>
      </c>
      <c r="E6" t="s">
        <v>68</v>
      </c>
      <c r="H6" t="s">
        <v>85</v>
      </c>
      <c r="I6" t="s">
        <v>90</v>
      </c>
      <c r="J6">
        <f>EchoVolumes!$C7</f>
        <v>1125</v>
      </c>
    </row>
    <row r="7" spans="1:10" x14ac:dyDescent="0.35">
      <c r="A7" t="s">
        <v>83</v>
      </c>
      <c r="B7" t="s">
        <v>84</v>
      </c>
      <c r="C7" t="str">
        <f t="shared" si="0"/>
        <v>B15</v>
      </c>
      <c r="E7" t="s">
        <v>68</v>
      </c>
      <c r="H7" t="s">
        <v>85</v>
      </c>
      <c r="I7" t="s">
        <v>91</v>
      </c>
      <c r="J7">
        <f>EchoVolumes!$C8</f>
        <v>1700</v>
      </c>
    </row>
    <row r="8" spans="1:10" x14ac:dyDescent="0.35">
      <c r="A8" t="s">
        <v>83</v>
      </c>
      <c r="B8" t="s">
        <v>84</v>
      </c>
      <c r="C8" t="str">
        <f t="shared" si="0"/>
        <v>B15</v>
      </c>
      <c r="E8" t="s">
        <v>68</v>
      </c>
      <c r="H8" t="s">
        <v>85</v>
      </c>
      <c r="I8" t="s">
        <v>92</v>
      </c>
      <c r="J8">
        <f>EchoVolumes!$C9</f>
        <v>2275</v>
      </c>
    </row>
    <row r="9" spans="1:10" x14ac:dyDescent="0.35">
      <c r="A9" t="s">
        <v>83</v>
      </c>
      <c r="B9" t="s">
        <v>84</v>
      </c>
      <c r="C9" t="str">
        <f t="shared" si="0"/>
        <v>B15</v>
      </c>
      <c r="E9" t="s">
        <v>68</v>
      </c>
      <c r="H9" t="s">
        <v>85</v>
      </c>
      <c r="I9" t="s">
        <v>93</v>
      </c>
      <c r="J9">
        <f>J2</f>
        <v>150</v>
      </c>
    </row>
    <row r="10" spans="1:10" x14ac:dyDescent="0.35">
      <c r="A10" t="s">
        <v>83</v>
      </c>
      <c r="B10" t="s">
        <v>84</v>
      </c>
      <c r="C10" t="str">
        <f t="shared" si="0"/>
        <v>B15</v>
      </c>
      <c r="E10" t="s">
        <v>68</v>
      </c>
      <c r="H10" t="s">
        <v>85</v>
      </c>
      <c r="I10" t="s">
        <v>94</v>
      </c>
      <c r="J10">
        <f t="shared" ref="J10:J22" si="1">J3</f>
        <v>275</v>
      </c>
    </row>
    <row r="11" spans="1:10" x14ac:dyDescent="0.35">
      <c r="A11" t="s">
        <v>83</v>
      </c>
      <c r="B11" t="s">
        <v>84</v>
      </c>
      <c r="C11" t="str">
        <f t="shared" si="0"/>
        <v>B15</v>
      </c>
      <c r="E11" t="s">
        <v>68</v>
      </c>
      <c r="H11" t="s">
        <v>85</v>
      </c>
      <c r="I11" t="s">
        <v>95</v>
      </c>
      <c r="J11">
        <f t="shared" si="1"/>
        <v>575</v>
      </c>
    </row>
    <row r="12" spans="1:10" x14ac:dyDescent="0.35">
      <c r="A12" t="s">
        <v>83</v>
      </c>
      <c r="B12" t="s">
        <v>84</v>
      </c>
      <c r="C12" t="str">
        <f t="shared" si="0"/>
        <v>B15</v>
      </c>
      <c r="E12" t="s">
        <v>68</v>
      </c>
      <c r="H12" t="s">
        <v>85</v>
      </c>
      <c r="I12" t="s">
        <v>96</v>
      </c>
      <c r="J12">
        <f t="shared" si="1"/>
        <v>850</v>
      </c>
    </row>
    <row r="13" spans="1:10" x14ac:dyDescent="0.35">
      <c r="A13" t="s">
        <v>83</v>
      </c>
      <c r="B13" t="s">
        <v>84</v>
      </c>
      <c r="C13" t="str">
        <f t="shared" si="0"/>
        <v>B15</v>
      </c>
      <c r="E13" t="s">
        <v>68</v>
      </c>
      <c r="H13" t="s">
        <v>85</v>
      </c>
      <c r="I13" t="s">
        <v>97</v>
      </c>
      <c r="J13">
        <f t="shared" si="1"/>
        <v>1125</v>
      </c>
    </row>
    <row r="14" spans="1:10" x14ac:dyDescent="0.35">
      <c r="A14" t="s">
        <v>83</v>
      </c>
      <c r="B14" t="s">
        <v>84</v>
      </c>
      <c r="C14" t="str">
        <f t="shared" si="0"/>
        <v>B15</v>
      </c>
      <c r="E14" t="s">
        <v>68</v>
      </c>
      <c r="H14" t="s">
        <v>85</v>
      </c>
      <c r="I14" t="s">
        <v>98</v>
      </c>
      <c r="J14">
        <f t="shared" si="1"/>
        <v>1700</v>
      </c>
    </row>
    <row r="15" spans="1:10" x14ac:dyDescent="0.35">
      <c r="A15" t="s">
        <v>83</v>
      </c>
      <c r="B15" t="s">
        <v>84</v>
      </c>
      <c r="C15" t="str">
        <f t="shared" si="0"/>
        <v>B15</v>
      </c>
      <c r="E15" t="s">
        <v>68</v>
      </c>
      <c r="H15" t="s">
        <v>85</v>
      </c>
      <c r="I15" t="s">
        <v>99</v>
      </c>
      <c r="J15">
        <f t="shared" si="1"/>
        <v>2275</v>
      </c>
    </row>
    <row r="16" spans="1:10" x14ac:dyDescent="0.35">
      <c r="A16" t="s">
        <v>83</v>
      </c>
      <c r="B16" t="s">
        <v>84</v>
      </c>
      <c r="C16" t="str">
        <f t="shared" si="0"/>
        <v>B15</v>
      </c>
      <c r="E16" t="s">
        <v>68</v>
      </c>
      <c r="H16" t="s">
        <v>85</v>
      </c>
      <c r="I16" t="s">
        <v>100</v>
      </c>
      <c r="J16">
        <f t="shared" si="1"/>
        <v>150</v>
      </c>
    </row>
    <row r="17" spans="1:10" x14ac:dyDescent="0.35">
      <c r="A17" t="s">
        <v>83</v>
      </c>
      <c r="B17" t="s">
        <v>84</v>
      </c>
      <c r="C17" t="str">
        <f t="shared" si="0"/>
        <v>B15</v>
      </c>
      <c r="E17" t="s">
        <v>68</v>
      </c>
      <c r="H17" t="s">
        <v>85</v>
      </c>
      <c r="I17" t="s">
        <v>101</v>
      </c>
      <c r="J17">
        <f t="shared" si="1"/>
        <v>275</v>
      </c>
    </row>
    <row r="18" spans="1:10" x14ac:dyDescent="0.35">
      <c r="A18" t="s">
        <v>83</v>
      </c>
      <c r="B18" t="s">
        <v>84</v>
      </c>
      <c r="C18" t="str">
        <f t="shared" si="0"/>
        <v>B15</v>
      </c>
      <c r="E18" t="s">
        <v>68</v>
      </c>
      <c r="H18" t="s">
        <v>85</v>
      </c>
      <c r="I18" t="s">
        <v>102</v>
      </c>
      <c r="J18">
        <f>J11</f>
        <v>575</v>
      </c>
    </row>
    <row r="19" spans="1:10" x14ac:dyDescent="0.35">
      <c r="A19" t="s">
        <v>83</v>
      </c>
      <c r="B19" t="s">
        <v>84</v>
      </c>
      <c r="C19" t="str">
        <f t="shared" si="0"/>
        <v>B15</v>
      </c>
      <c r="E19" t="s">
        <v>68</v>
      </c>
      <c r="H19" t="s">
        <v>85</v>
      </c>
      <c r="I19" t="s">
        <v>103</v>
      </c>
      <c r="J19">
        <f t="shared" si="1"/>
        <v>850</v>
      </c>
    </row>
    <row r="20" spans="1:10" x14ac:dyDescent="0.35">
      <c r="A20" t="s">
        <v>83</v>
      </c>
      <c r="B20" t="s">
        <v>84</v>
      </c>
      <c r="C20" t="str">
        <f t="shared" si="0"/>
        <v>B15</v>
      </c>
      <c r="E20" t="s">
        <v>68</v>
      </c>
      <c r="H20" t="s">
        <v>85</v>
      </c>
      <c r="I20" t="s">
        <v>104</v>
      </c>
      <c r="J20">
        <f t="shared" si="1"/>
        <v>1125</v>
      </c>
    </row>
    <row r="21" spans="1:10" x14ac:dyDescent="0.35">
      <c r="A21" t="s">
        <v>83</v>
      </c>
      <c r="B21" t="s">
        <v>84</v>
      </c>
      <c r="C21" t="str">
        <f t="shared" si="0"/>
        <v>B15</v>
      </c>
      <c r="E21" t="s">
        <v>68</v>
      </c>
      <c r="H21" t="s">
        <v>85</v>
      </c>
      <c r="I21" t="s">
        <v>105</v>
      </c>
      <c r="J21">
        <f t="shared" si="1"/>
        <v>1700</v>
      </c>
    </row>
    <row r="22" spans="1:10" x14ac:dyDescent="0.35">
      <c r="A22" t="s">
        <v>83</v>
      </c>
      <c r="B22" t="s">
        <v>84</v>
      </c>
      <c r="C22" t="str">
        <f t="shared" si="0"/>
        <v>B15</v>
      </c>
      <c r="E22" t="s">
        <v>68</v>
      </c>
      <c r="H22" t="s">
        <v>85</v>
      </c>
      <c r="I22" t="s">
        <v>106</v>
      </c>
      <c r="J22">
        <f t="shared" si="1"/>
        <v>2275</v>
      </c>
    </row>
    <row r="23" spans="1:10" x14ac:dyDescent="0.35">
      <c r="A23" t="s">
        <v>83</v>
      </c>
      <c r="B23" t="s">
        <v>84</v>
      </c>
      <c r="C23" s="136" t="s">
        <v>109</v>
      </c>
      <c r="E23" t="s">
        <v>57</v>
      </c>
      <c r="H23" t="s">
        <v>85</v>
      </c>
      <c r="I23" t="str">
        <f>I2</f>
        <v>B2</v>
      </c>
      <c r="J23">
        <f>EchoVolumes!D3</f>
        <v>2250.0000000000005</v>
      </c>
    </row>
    <row r="24" spans="1:10" x14ac:dyDescent="0.35">
      <c r="A24" t="s">
        <v>83</v>
      </c>
      <c r="B24" t="s">
        <v>84</v>
      </c>
      <c r="C24" t="str">
        <f t="shared" ref="C24:C43" si="2">C23</f>
        <v>D15</v>
      </c>
      <c r="E24" t="s">
        <v>57</v>
      </c>
      <c r="H24" t="s">
        <v>85</v>
      </c>
      <c r="I24" t="str">
        <f t="shared" ref="I24:I43" si="3">I3</f>
        <v>B3</v>
      </c>
      <c r="J24">
        <f>EchoVolumes!D4</f>
        <v>2125.0000000000005</v>
      </c>
    </row>
    <row r="25" spans="1:10" x14ac:dyDescent="0.35">
      <c r="A25" t="s">
        <v>83</v>
      </c>
      <c r="B25" t="s">
        <v>84</v>
      </c>
      <c r="C25" t="str">
        <f t="shared" si="2"/>
        <v>D15</v>
      </c>
      <c r="E25" t="s">
        <v>57</v>
      </c>
      <c r="H25" t="s">
        <v>85</v>
      </c>
      <c r="I25" t="str">
        <f t="shared" si="3"/>
        <v>B4</v>
      </c>
      <c r="J25">
        <f>EchoVolumes!D5</f>
        <v>1825.0000000000005</v>
      </c>
    </row>
    <row r="26" spans="1:10" x14ac:dyDescent="0.35">
      <c r="A26" t="s">
        <v>83</v>
      </c>
      <c r="B26" t="s">
        <v>84</v>
      </c>
      <c r="C26" t="str">
        <f t="shared" si="2"/>
        <v>D15</v>
      </c>
      <c r="E26" t="s">
        <v>57</v>
      </c>
      <c r="H26" t="s">
        <v>85</v>
      </c>
      <c r="I26" t="str">
        <f t="shared" si="3"/>
        <v>B5</v>
      </c>
      <c r="J26">
        <f>EchoVolumes!D6</f>
        <v>1550.0000000000005</v>
      </c>
    </row>
    <row r="27" spans="1:10" x14ac:dyDescent="0.35">
      <c r="A27" t="s">
        <v>83</v>
      </c>
      <c r="B27" t="s">
        <v>84</v>
      </c>
      <c r="C27" t="str">
        <f t="shared" si="2"/>
        <v>D15</v>
      </c>
      <c r="E27" t="s">
        <v>57</v>
      </c>
      <c r="H27" t="s">
        <v>85</v>
      </c>
      <c r="I27" t="str">
        <f t="shared" si="3"/>
        <v>B6</v>
      </c>
      <c r="J27">
        <f>EchoVolumes!D7</f>
        <v>1275.0000000000005</v>
      </c>
    </row>
    <row r="28" spans="1:10" x14ac:dyDescent="0.35">
      <c r="A28" t="s">
        <v>83</v>
      </c>
      <c r="B28" t="s">
        <v>84</v>
      </c>
      <c r="C28" t="str">
        <f t="shared" si="2"/>
        <v>D15</v>
      </c>
      <c r="E28" t="s">
        <v>57</v>
      </c>
      <c r="H28" t="s">
        <v>85</v>
      </c>
      <c r="I28" t="str">
        <f t="shared" si="3"/>
        <v>B7</v>
      </c>
      <c r="J28">
        <f>EchoVolumes!D8</f>
        <v>700.00000000000045</v>
      </c>
    </row>
    <row r="29" spans="1:10" x14ac:dyDescent="0.35">
      <c r="A29" t="s">
        <v>83</v>
      </c>
      <c r="B29" t="s">
        <v>84</v>
      </c>
      <c r="C29" t="str">
        <f t="shared" si="2"/>
        <v>D15</v>
      </c>
      <c r="E29" t="s">
        <v>57</v>
      </c>
      <c r="H29" t="s">
        <v>85</v>
      </c>
      <c r="I29" t="str">
        <f t="shared" si="3"/>
        <v>B8</v>
      </c>
      <c r="J29">
        <f>EchoVolumes!D9</f>
        <v>125.00000000000045</v>
      </c>
    </row>
    <row r="30" spans="1:10" x14ac:dyDescent="0.35">
      <c r="A30" t="s">
        <v>83</v>
      </c>
      <c r="B30" t="s">
        <v>84</v>
      </c>
      <c r="C30" t="str">
        <f t="shared" si="2"/>
        <v>D15</v>
      </c>
      <c r="E30" t="s">
        <v>57</v>
      </c>
      <c r="H30" t="s">
        <v>85</v>
      </c>
      <c r="I30" t="str">
        <f t="shared" si="3"/>
        <v>D2</v>
      </c>
      <c r="J30">
        <f>J23</f>
        <v>2250.0000000000005</v>
      </c>
    </row>
    <row r="31" spans="1:10" x14ac:dyDescent="0.35">
      <c r="A31" t="s">
        <v>83</v>
      </c>
      <c r="B31" t="s">
        <v>84</v>
      </c>
      <c r="C31" t="str">
        <f t="shared" si="2"/>
        <v>D15</v>
      </c>
      <c r="E31" t="s">
        <v>57</v>
      </c>
      <c r="H31" t="s">
        <v>85</v>
      </c>
      <c r="I31" t="str">
        <f t="shared" si="3"/>
        <v>D3</v>
      </c>
      <c r="J31">
        <f t="shared" ref="J31:J43" si="4">J24</f>
        <v>2125.0000000000005</v>
      </c>
    </row>
    <row r="32" spans="1:10" x14ac:dyDescent="0.35">
      <c r="A32" t="s">
        <v>83</v>
      </c>
      <c r="B32" t="s">
        <v>84</v>
      </c>
      <c r="C32" t="str">
        <f t="shared" si="2"/>
        <v>D15</v>
      </c>
      <c r="E32" t="s">
        <v>57</v>
      </c>
      <c r="H32" t="s">
        <v>85</v>
      </c>
      <c r="I32" t="str">
        <f t="shared" si="3"/>
        <v>D4</v>
      </c>
      <c r="J32">
        <f t="shared" si="4"/>
        <v>1825.0000000000005</v>
      </c>
    </row>
    <row r="33" spans="1:10" x14ac:dyDescent="0.35">
      <c r="A33" t="s">
        <v>83</v>
      </c>
      <c r="B33" t="s">
        <v>84</v>
      </c>
      <c r="C33" t="str">
        <f t="shared" si="2"/>
        <v>D15</v>
      </c>
      <c r="E33" t="s">
        <v>57</v>
      </c>
      <c r="H33" t="s">
        <v>85</v>
      </c>
      <c r="I33" t="str">
        <f t="shared" si="3"/>
        <v>D5</v>
      </c>
      <c r="J33">
        <f t="shared" si="4"/>
        <v>1550.0000000000005</v>
      </c>
    </row>
    <row r="34" spans="1:10" x14ac:dyDescent="0.35">
      <c r="A34" t="s">
        <v>83</v>
      </c>
      <c r="B34" t="s">
        <v>84</v>
      </c>
      <c r="C34" t="str">
        <f t="shared" si="2"/>
        <v>D15</v>
      </c>
      <c r="E34" t="s">
        <v>57</v>
      </c>
      <c r="H34" t="s">
        <v>85</v>
      </c>
      <c r="I34" t="str">
        <f t="shared" si="3"/>
        <v>D6</v>
      </c>
      <c r="J34">
        <f t="shared" si="4"/>
        <v>1275.0000000000005</v>
      </c>
    </row>
    <row r="35" spans="1:10" x14ac:dyDescent="0.35">
      <c r="A35" t="s">
        <v>83</v>
      </c>
      <c r="B35" t="s">
        <v>84</v>
      </c>
      <c r="C35" t="str">
        <f t="shared" si="2"/>
        <v>D15</v>
      </c>
      <c r="E35" t="s">
        <v>57</v>
      </c>
      <c r="H35" t="s">
        <v>85</v>
      </c>
      <c r="I35" t="str">
        <f t="shared" si="3"/>
        <v>D7</v>
      </c>
      <c r="J35">
        <f t="shared" si="4"/>
        <v>700.00000000000045</v>
      </c>
    </row>
    <row r="36" spans="1:10" x14ac:dyDescent="0.35">
      <c r="A36" t="s">
        <v>83</v>
      </c>
      <c r="B36" t="s">
        <v>84</v>
      </c>
      <c r="C36" t="str">
        <f t="shared" si="2"/>
        <v>D15</v>
      </c>
      <c r="E36" t="s">
        <v>57</v>
      </c>
      <c r="H36" t="s">
        <v>85</v>
      </c>
      <c r="I36" t="str">
        <f t="shared" si="3"/>
        <v>D8</v>
      </c>
      <c r="J36">
        <f t="shared" si="4"/>
        <v>125.00000000000045</v>
      </c>
    </row>
    <row r="37" spans="1:10" x14ac:dyDescent="0.35">
      <c r="A37" t="s">
        <v>83</v>
      </c>
      <c r="B37" t="s">
        <v>84</v>
      </c>
      <c r="C37" t="str">
        <f t="shared" si="2"/>
        <v>D15</v>
      </c>
      <c r="E37" t="s">
        <v>57</v>
      </c>
      <c r="H37" t="s">
        <v>85</v>
      </c>
      <c r="I37" t="str">
        <f t="shared" si="3"/>
        <v>F2</v>
      </c>
      <c r="J37">
        <f t="shared" si="4"/>
        <v>2250.0000000000005</v>
      </c>
    </row>
    <row r="38" spans="1:10" x14ac:dyDescent="0.35">
      <c r="A38" t="s">
        <v>83</v>
      </c>
      <c r="B38" t="s">
        <v>84</v>
      </c>
      <c r="C38" t="str">
        <f t="shared" si="2"/>
        <v>D15</v>
      </c>
      <c r="E38" t="s">
        <v>57</v>
      </c>
      <c r="H38" t="s">
        <v>85</v>
      </c>
      <c r="I38" t="str">
        <f t="shared" si="3"/>
        <v>F3</v>
      </c>
      <c r="J38">
        <f t="shared" si="4"/>
        <v>2125.0000000000005</v>
      </c>
    </row>
    <row r="39" spans="1:10" x14ac:dyDescent="0.35">
      <c r="A39" t="s">
        <v>83</v>
      </c>
      <c r="B39" t="s">
        <v>84</v>
      </c>
      <c r="C39" t="str">
        <f t="shared" si="2"/>
        <v>D15</v>
      </c>
      <c r="E39" t="s">
        <v>57</v>
      </c>
      <c r="H39" t="s">
        <v>85</v>
      </c>
      <c r="I39" t="str">
        <f t="shared" si="3"/>
        <v>F4</v>
      </c>
      <c r="J39">
        <f t="shared" si="4"/>
        <v>1825.0000000000005</v>
      </c>
    </row>
    <row r="40" spans="1:10" x14ac:dyDescent="0.35">
      <c r="A40" t="s">
        <v>83</v>
      </c>
      <c r="B40" t="s">
        <v>84</v>
      </c>
      <c r="C40" t="str">
        <f t="shared" si="2"/>
        <v>D15</v>
      </c>
      <c r="E40" t="s">
        <v>57</v>
      </c>
      <c r="H40" t="s">
        <v>85</v>
      </c>
      <c r="I40" t="str">
        <f t="shared" si="3"/>
        <v>F5</v>
      </c>
      <c r="J40">
        <f t="shared" si="4"/>
        <v>1550.0000000000005</v>
      </c>
    </row>
    <row r="41" spans="1:10" x14ac:dyDescent="0.35">
      <c r="A41" t="s">
        <v>83</v>
      </c>
      <c r="B41" t="s">
        <v>84</v>
      </c>
      <c r="C41" t="str">
        <f t="shared" si="2"/>
        <v>D15</v>
      </c>
      <c r="E41" t="s">
        <v>57</v>
      </c>
      <c r="H41" t="s">
        <v>85</v>
      </c>
      <c r="I41" t="str">
        <f t="shared" si="3"/>
        <v>F6</v>
      </c>
      <c r="J41">
        <f t="shared" si="4"/>
        <v>1275.0000000000005</v>
      </c>
    </row>
    <row r="42" spans="1:10" x14ac:dyDescent="0.35">
      <c r="A42" t="s">
        <v>83</v>
      </c>
      <c r="B42" t="s">
        <v>84</v>
      </c>
      <c r="C42" t="str">
        <f t="shared" si="2"/>
        <v>D15</v>
      </c>
      <c r="E42" t="s">
        <v>57</v>
      </c>
      <c r="H42" t="s">
        <v>85</v>
      </c>
      <c r="I42" t="str">
        <f t="shared" si="3"/>
        <v>F7</v>
      </c>
      <c r="J42">
        <f t="shared" si="4"/>
        <v>700.00000000000045</v>
      </c>
    </row>
    <row r="43" spans="1:10" x14ac:dyDescent="0.35">
      <c r="A43" t="s">
        <v>83</v>
      </c>
      <c r="B43" t="s">
        <v>84</v>
      </c>
      <c r="C43" t="str">
        <f t="shared" si="2"/>
        <v>D15</v>
      </c>
      <c r="E43" t="s">
        <v>57</v>
      </c>
      <c r="H43" t="s">
        <v>85</v>
      </c>
      <c r="I43" t="str">
        <f t="shared" si="3"/>
        <v>F8</v>
      </c>
      <c r="J43">
        <f t="shared" si="4"/>
        <v>125.00000000000045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924"/>
  <sheetViews>
    <sheetView topLeftCell="A364" workbookViewId="0">
      <selection activeCell="C372" sqref="C372"/>
    </sheetView>
  </sheetViews>
  <sheetFormatPr defaultRowHeight="14.5" x14ac:dyDescent="0.35"/>
  <cols>
    <col min="1" max="16384" width="8.7265625" style="130"/>
  </cols>
  <sheetData>
    <row r="3" spans="1:2" x14ac:dyDescent="0.35">
      <c r="A3" s="130" t="s">
        <v>222</v>
      </c>
      <c r="B3" s="130" t="s">
        <v>221</v>
      </c>
    </row>
    <row r="7" spans="1:2" x14ac:dyDescent="0.35">
      <c r="A7" s="130" t="s">
        <v>220</v>
      </c>
      <c r="B7" s="130" t="s">
        <v>219</v>
      </c>
    </row>
    <row r="8" spans="1:2" x14ac:dyDescent="0.35">
      <c r="A8" s="130" t="s">
        <v>218</v>
      </c>
      <c r="B8" s="130" t="s">
        <v>217</v>
      </c>
    </row>
    <row r="12" spans="1:2" x14ac:dyDescent="0.35">
      <c r="A12" s="130" t="s">
        <v>216</v>
      </c>
      <c r="B12" s="130" t="s">
        <v>215</v>
      </c>
    </row>
    <row r="13" spans="1:2" x14ac:dyDescent="0.35">
      <c r="A13" s="130" t="s">
        <v>214</v>
      </c>
      <c r="B13" s="146">
        <v>45219</v>
      </c>
    </row>
    <row r="14" spans="1:2" x14ac:dyDescent="0.35">
      <c r="A14" s="130" t="s">
        <v>151</v>
      </c>
      <c r="B14" s="145">
        <v>0.66820601851851846</v>
      </c>
    </row>
    <row r="15" spans="1:2" x14ac:dyDescent="0.35">
      <c r="A15" s="130" t="s">
        <v>213</v>
      </c>
      <c r="B15" s="130" t="s">
        <v>212</v>
      </c>
    </row>
    <row r="16" spans="1:2" x14ac:dyDescent="0.35">
      <c r="A16" s="130" t="s">
        <v>211</v>
      </c>
      <c r="B16" s="130">
        <v>18060417</v>
      </c>
    </row>
    <row r="17" spans="1:2" x14ac:dyDescent="0.35">
      <c r="A17" s="130" t="s">
        <v>210</v>
      </c>
      <c r="B17" s="130" t="s">
        <v>209</v>
      </c>
    </row>
    <row r="19" spans="1:2" x14ac:dyDescent="0.35">
      <c r="A19" s="130" t="s">
        <v>208</v>
      </c>
    </row>
    <row r="21" spans="1:2" x14ac:dyDescent="0.35">
      <c r="A21" s="130" t="s">
        <v>207</v>
      </c>
      <c r="B21" s="130" t="s">
        <v>206</v>
      </c>
    </row>
    <row r="22" spans="1:2" x14ac:dyDescent="0.35">
      <c r="A22" s="130" t="s">
        <v>205</v>
      </c>
    </row>
    <row r="23" spans="1:2" x14ac:dyDescent="0.35">
      <c r="A23" s="130" t="s">
        <v>204</v>
      </c>
      <c r="B23" s="130" t="s">
        <v>203</v>
      </c>
    </row>
    <row r="24" spans="1:2" x14ac:dyDescent="0.35">
      <c r="B24" s="130" t="s">
        <v>202</v>
      </c>
    </row>
    <row r="25" spans="1:2" x14ac:dyDescent="0.35">
      <c r="A25" s="130" t="s">
        <v>201</v>
      </c>
      <c r="B25" s="130" t="s">
        <v>200</v>
      </c>
    </row>
    <row r="26" spans="1:2" x14ac:dyDescent="0.35">
      <c r="A26" s="130" t="s">
        <v>195</v>
      </c>
      <c r="B26" s="130" t="s">
        <v>199</v>
      </c>
    </row>
    <row r="27" spans="1:2" x14ac:dyDescent="0.35">
      <c r="B27" s="130" t="s">
        <v>193</v>
      </c>
    </row>
    <row r="28" spans="1:2" x14ac:dyDescent="0.35">
      <c r="B28" s="130" t="s">
        <v>192</v>
      </c>
    </row>
    <row r="29" spans="1:2" x14ac:dyDescent="0.35">
      <c r="B29" s="130" t="s">
        <v>191</v>
      </c>
    </row>
    <row r="30" spans="1:2" x14ac:dyDescent="0.35">
      <c r="B30" s="130" t="s">
        <v>197</v>
      </c>
    </row>
    <row r="31" spans="1:2" x14ac:dyDescent="0.35">
      <c r="B31" s="130" t="s">
        <v>198</v>
      </c>
    </row>
    <row r="32" spans="1:2" x14ac:dyDescent="0.35">
      <c r="B32" s="130" t="s">
        <v>189</v>
      </c>
    </row>
    <row r="33" spans="1:2" x14ac:dyDescent="0.35">
      <c r="B33" s="130" t="s">
        <v>197</v>
      </c>
    </row>
    <row r="34" spans="1:2" x14ac:dyDescent="0.35">
      <c r="B34" s="130" t="s">
        <v>196</v>
      </c>
    </row>
    <row r="35" spans="1:2" x14ac:dyDescent="0.35">
      <c r="B35" s="130" t="s">
        <v>186</v>
      </c>
    </row>
    <row r="36" spans="1:2" x14ac:dyDescent="0.35">
      <c r="B36" s="130" t="s">
        <v>185</v>
      </c>
    </row>
    <row r="37" spans="1:2" x14ac:dyDescent="0.35">
      <c r="B37" s="130" t="s">
        <v>184</v>
      </c>
    </row>
    <row r="38" spans="1:2" x14ac:dyDescent="0.35">
      <c r="A38" s="130" t="s">
        <v>195</v>
      </c>
      <c r="B38" s="130" t="s">
        <v>194</v>
      </c>
    </row>
    <row r="39" spans="1:2" x14ac:dyDescent="0.35">
      <c r="B39" s="130" t="s">
        <v>193</v>
      </c>
    </row>
    <row r="40" spans="1:2" x14ac:dyDescent="0.35">
      <c r="B40" s="130" t="s">
        <v>192</v>
      </c>
    </row>
    <row r="41" spans="1:2" x14ac:dyDescent="0.35">
      <c r="B41" s="130" t="s">
        <v>191</v>
      </c>
    </row>
    <row r="42" spans="1:2" x14ac:dyDescent="0.35">
      <c r="B42" s="130" t="s">
        <v>188</v>
      </c>
    </row>
    <row r="43" spans="1:2" x14ac:dyDescent="0.35">
      <c r="B43" s="130" t="s">
        <v>190</v>
      </c>
    </row>
    <row r="44" spans="1:2" x14ac:dyDescent="0.35">
      <c r="B44" s="130" t="s">
        <v>189</v>
      </c>
    </row>
    <row r="45" spans="1:2" x14ac:dyDescent="0.35">
      <c r="B45" s="130" t="s">
        <v>188</v>
      </c>
    </row>
    <row r="46" spans="1:2" x14ac:dyDescent="0.35">
      <c r="B46" s="130" t="s">
        <v>187</v>
      </c>
    </row>
    <row r="47" spans="1:2" x14ac:dyDescent="0.35">
      <c r="B47" s="130" t="s">
        <v>186</v>
      </c>
    </row>
    <row r="48" spans="1:2" x14ac:dyDescent="0.35">
      <c r="B48" s="130" t="s">
        <v>185</v>
      </c>
    </row>
    <row r="49" spans="1:26" x14ac:dyDescent="0.35">
      <c r="B49" s="130" t="s">
        <v>184</v>
      </c>
    </row>
    <row r="50" spans="1:26" x14ac:dyDescent="0.35">
      <c r="A50" s="130" t="s">
        <v>183</v>
      </c>
    </row>
    <row r="52" spans="1:26" x14ac:dyDescent="0.35">
      <c r="A52" s="130" t="s">
        <v>182</v>
      </c>
    </row>
    <row r="53" spans="1:26" x14ac:dyDescent="0.35">
      <c r="B53" s="130">
        <v>1</v>
      </c>
      <c r="C53" s="130">
        <v>2</v>
      </c>
      <c r="D53" s="130">
        <v>3</v>
      </c>
      <c r="E53" s="130">
        <v>4</v>
      </c>
      <c r="F53" s="130">
        <v>5</v>
      </c>
      <c r="G53" s="130">
        <v>6</v>
      </c>
      <c r="H53" s="130">
        <v>7</v>
      </c>
      <c r="I53" s="130">
        <v>8</v>
      </c>
      <c r="J53" s="130">
        <v>9</v>
      </c>
      <c r="K53" s="130">
        <v>10</v>
      </c>
      <c r="L53" s="130">
        <v>11</v>
      </c>
      <c r="M53" s="130">
        <v>12</v>
      </c>
      <c r="N53" s="130">
        <v>13</v>
      </c>
      <c r="O53" s="130">
        <v>14</v>
      </c>
      <c r="P53" s="130">
        <v>15</v>
      </c>
      <c r="Q53" s="130">
        <v>16</v>
      </c>
      <c r="R53" s="130">
        <v>17</v>
      </c>
      <c r="S53" s="130">
        <v>18</v>
      </c>
      <c r="T53" s="130">
        <v>19</v>
      </c>
      <c r="U53" s="130">
        <v>20</v>
      </c>
      <c r="V53" s="130">
        <v>21</v>
      </c>
      <c r="W53" s="130">
        <v>22</v>
      </c>
      <c r="X53" s="130">
        <v>23</v>
      </c>
      <c r="Y53" s="130">
        <v>24</v>
      </c>
    </row>
    <row r="54" spans="1:26" x14ac:dyDescent="0.35">
      <c r="A54" s="130" t="s">
        <v>146</v>
      </c>
      <c r="Z54" s="130" t="s">
        <v>159</v>
      </c>
    </row>
    <row r="55" spans="1:26" x14ac:dyDescent="0.35">
      <c r="A55" s="130" t="s">
        <v>145</v>
      </c>
      <c r="C55" s="130" t="s">
        <v>181</v>
      </c>
      <c r="D55" s="130" t="s">
        <v>180</v>
      </c>
      <c r="E55" s="130" t="s">
        <v>179</v>
      </c>
      <c r="F55" s="130" t="s">
        <v>178</v>
      </c>
      <c r="G55" s="130" t="s">
        <v>177</v>
      </c>
      <c r="H55" s="130" t="s">
        <v>176</v>
      </c>
      <c r="I55" s="130" t="s">
        <v>175</v>
      </c>
      <c r="J55" s="130" t="s">
        <v>174</v>
      </c>
      <c r="Z55" s="130" t="s">
        <v>159</v>
      </c>
    </row>
    <row r="56" spans="1:26" x14ac:dyDescent="0.35">
      <c r="A56" s="130" t="s">
        <v>144</v>
      </c>
      <c r="Z56" s="130" t="s">
        <v>159</v>
      </c>
    </row>
    <row r="57" spans="1:26" x14ac:dyDescent="0.35">
      <c r="A57" s="130" t="s">
        <v>143</v>
      </c>
      <c r="C57" s="130" t="s">
        <v>173</v>
      </c>
      <c r="D57" s="130" t="s">
        <v>172</v>
      </c>
      <c r="E57" s="130" t="s">
        <v>171</v>
      </c>
      <c r="F57" s="130" t="s">
        <v>170</v>
      </c>
      <c r="G57" s="130" t="s">
        <v>169</v>
      </c>
      <c r="H57" s="130" t="s">
        <v>168</v>
      </c>
      <c r="I57" s="130" t="s">
        <v>167</v>
      </c>
      <c r="Z57" s="130" t="s">
        <v>159</v>
      </c>
    </row>
    <row r="58" spans="1:26" x14ac:dyDescent="0.35">
      <c r="A58" s="130" t="s">
        <v>142</v>
      </c>
      <c r="Z58" s="130" t="s">
        <v>159</v>
      </c>
    </row>
    <row r="59" spans="1:26" x14ac:dyDescent="0.35">
      <c r="A59" s="130" t="s">
        <v>141</v>
      </c>
      <c r="C59" s="130" t="s">
        <v>166</v>
      </c>
      <c r="D59" s="130" t="s">
        <v>165</v>
      </c>
      <c r="E59" s="130" t="s">
        <v>164</v>
      </c>
      <c r="F59" s="130" t="s">
        <v>163</v>
      </c>
      <c r="G59" s="130" t="s">
        <v>162</v>
      </c>
      <c r="H59" s="130" t="s">
        <v>161</v>
      </c>
      <c r="I59" s="130" t="s">
        <v>160</v>
      </c>
      <c r="Z59" s="130" t="s">
        <v>159</v>
      </c>
    </row>
    <row r="60" spans="1:26" x14ac:dyDescent="0.35">
      <c r="A60" s="130" t="s">
        <v>139</v>
      </c>
      <c r="Z60" s="130" t="s">
        <v>159</v>
      </c>
    </row>
    <row r="61" spans="1:26" x14ac:dyDescent="0.35">
      <c r="A61" s="130" t="s">
        <v>138</v>
      </c>
      <c r="Z61" s="130" t="s">
        <v>159</v>
      </c>
    </row>
    <row r="62" spans="1:26" x14ac:dyDescent="0.35">
      <c r="A62" s="130" t="s">
        <v>137</v>
      </c>
      <c r="Z62" s="130" t="s">
        <v>159</v>
      </c>
    </row>
    <row r="63" spans="1:26" x14ac:dyDescent="0.35">
      <c r="A63" s="130" t="s">
        <v>136</v>
      </c>
      <c r="Z63" s="130" t="s">
        <v>159</v>
      </c>
    </row>
    <row r="64" spans="1:26" x14ac:dyDescent="0.35">
      <c r="A64" s="130" t="s">
        <v>135</v>
      </c>
      <c r="Z64" s="130" t="s">
        <v>159</v>
      </c>
    </row>
    <row r="65" spans="1:26" x14ac:dyDescent="0.35">
      <c r="A65" s="130" t="s">
        <v>134</v>
      </c>
      <c r="Z65" s="130" t="s">
        <v>159</v>
      </c>
    </row>
    <row r="66" spans="1:26" x14ac:dyDescent="0.35">
      <c r="A66" s="130" t="s">
        <v>133</v>
      </c>
      <c r="Z66" s="130" t="s">
        <v>159</v>
      </c>
    </row>
    <row r="67" spans="1:26" x14ac:dyDescent="0.35">
      <c r="A67" s="130" t="s">
        <v>132</v>
      </c>
      <c r="Z67" s="130" t="s">
        <v>159</v>
      </c>
    </row>
    <row r="68" spans="1:26" x14ac:dyDescent="0.35">
      <c r="A68" s="130" t="s">
        <v>131</v>
      </c>
      <c r="Z68" s="130" t="s">
        <v>159</v>
      </c>
    </row>
    <row r="69" spans="1:26" x14ac:dyDescent="0.35">
      <c r="A69" s="130" t="s">
        <v>130</v>
      </c>
      <c r="Z69" s="130" t="s">
        <v>159</v>
      </c>
    </row>
    <row r="71" spans="1:26" x14ac:dyDescent="0.35">
      <c r="A71" s="130" t="s">
        <v>158</v>
      </c>
    </row>
    <row r="73" spans="1:26" x14ac:dyDescent="0.35">
      <c r="A73" s="130" t="s">
        <v>151</v>
      </c>
      <c r="B73" s="130" t="s">
        <v>157</v>
      </c>
      <c r="C73" s="130" t="s">
        <v>86</v>
      </c>
      <c r="D73" s="130" t="s">
        <v>87</v>
      </c>
      <c r="E73" s="130" t="s">
        <v>88</v>
      </c>
      <c r="F73" s="130" t="s">
        <v>89</v>
      </c>
      <c r="G73" s="130" t="s">
        <v>90</v>
      </c>
      <c r="H73" s="130" t="s">
        <v>91</v>
      </c>
      <c r="I73" s="130" t="s">
        <v>92</v>
      </c>
      <c r="J73" s="130" t="s">
        <v>149</v>
      </c>
      <c r="K73" s="130" t="s">
        <v>93</v>
      </c>
      <c r="L73" s="130" t="s">
        <v>94</v>
      </c>
      <c r="M73" s="130" t="s">
        <v>95</v>
      </c>
      <c r="N73" s="130" t="s">
        <v>96</v>
      </c>
      <c r="O73" s="130" t="s">
        <v>97</v>
      </c>
      <c r="P73" s="130" t="s">
        <v>98</v>
      </c>
      <c r="Q73" s="130" t="s">
        <v>99</v>
      </c>
      <c r="R73" s="130" t="s">
        <v>100</v>
      </c>
      <c r="S73" s="130" t="s">
        <v>101</v>
      </c>
      <c r="T73" s="130" t="s">
        <v>102</v>
      </c>
      <c r="U73" s="130" t="s">
        <v>103</v>
      </c>
      <c r="V73" s="130" t="s">
        <v>104</v>
      </c>
      <c r="W73" s="130" t="s">
        <v>105</v>
      </c>
      <c r="X73" s="130" t="s">
        <v>106</v>
      </c>
    </row>
    <row r="74" spans="1:26" x14ac:dyDescent="0.35">
      <c r="A74" s="144">
        <v>0</v>
      </c>
      <c r="B74" s="130">
        <v>37</v>
      </c>
      <c r="C74" s="130">
        <v>1205</v>
      </c>
      <c r="D74" s="130">
        <v>2355</v>
      </c>
      <c r="E74" s="130">
        <v>5324</v>
      </c>
      <c r="F74" s="130">
        <v>6712</v>
      </c>
      <c r="G74" s="130">
        <v>9414</v>
      </c>
      <c r="H74" s="130">
        <v>12726</v>
      </c>
      <c r="I74" s="130">
        <v>16420</v>
      </c>
      <c r="J74" s="130">
        <v>19</v>
      </c>
      <c r="K74" s="130">
        <v>1476</v>
      </c>
      <c r="L74" s="130">
        <v>1874</v>
      </c>
      <c r="M74" s="130">
        <v>4949</v>
      </c>
      <c r="N74" s="130">
        <v>6937</v>
      </c>
      <c r="O74" s="130">
        <v>8592</v>
      </c>
      <c r="P74" s="130">
        <v>12911</v>
      </c>
      <c r="Q74" s="130">
        <v>16261</v>
      </c>
      <c r="R74" s="130">
        <v>1051</v>
      </c>
      <c r="S74" s="130">
        <v>2129</v>
      </c>
      <c r="T74" s="130">
        <v>4549</v>
      </c>
      <c r="U74" s="130">
        <v>5670</v>
      </c>
      <c r="V74" s="130">
        <v>7984</v>
      </c>
      <c r="W74" s="130">
        <v>10864</v>
      </c>
      <c r="X74" s="130">
        <v>12679</v>
      </c>
    </row>
    <row r="75" spans="1:26" x14ac:dyDescent="0.35">
      <c r="A75" s="144">
        <v>3.472222222222222E-3</v>
      </c>
      <c r="B75" s="130">
        <v>37</v>
      </c>
      <c r="C75" s="130">
        <v>628</v>
      </c>
      <c r="D75" s="130">
        <v>1659</v>
      </c>
      <c r="E75" s="130">
        <v>3111</v>
      </c>
      <c r="F75" s="130">
        <v>4917</v>
      </c>
      <c r="G75" s="130">
        <v>6670</v>
      </c>
      <c r="H75" s="130">
        <v>9581</v>
      </c>
      <c r="I75" s="130">
        <v>12525</v>
      </c>
      <c r="J75" s="130">
        <v>20</v>
      </c>
      <c r="K75" s="130">
        <v>942</v>
      </c>
      <c r="L75" s="130">
        <v>1331</v>
      </c>
      <c r="M75" s="130">
        <v>3353</v>
      </c>
      <c r="N75" s="130">
        <v>4983</v>
      </c>
      <c r="O75" s="130">
        <v>6529</v>
      </c>
      <c r="P75" s="130">
        <v>9397</v>
      </c>
      <c r="Q75" s="130">
        <v>12716</v>
      </c>
      <c r="R75" s="130">
        <v>746</v>
      </c>
      <c r="S75" s="130">
        <v>1506</v>
      </c>
      <c r="T75" s="130">
        <v>3237</v>
      </c>
      <c r="U75" s="130">
        <v>3785</v>
      </c>
      <c r="V75" s="130">
        <v>6098</v>
      </c>
      <c r="W75" s="130">
        <v>7501</v>
      </c>
      <c r="X75" s="130">
        <v>10499</v>
      </c>
    </row>
    <row r="76" spans="1:26" x14ac:dyDescent="0.35">
      <c r="A76" s="144">
        <v>6.9444444444444441E-3</v>
      </c>
      <c r="B76" s="130">
        <v>37</v>
      </c>
      <c r="C76" s="130">
        <v>775</v>
      </c>
      <c r="D76" s="130">
        <v>1135</v>
      </c>
      <c r="E76" s="130">
        <v>2650</v>
      </c>
      <c r="F76" s="130">
        <v>3791</v>
      </c>
      <c r="G76" s="130">
        <v>5414</v>
      </c>
      <c r="H76" s="130">
        <v>7667</v>
      </c>
      <c r="I76" s="130">
        <v>9956</v>
      </c>
      <c r="J76" s="130">
        <v>59</v>
      </c>
      <c r="K76" s="130">
        <v>714</v>
      </c>
      <c r="L76" s="130">
        <v>1209</v>
      </c>
      <c r="M76" s="130">
        <v>2756</v>
      </c>
      <c r="N76" s="130">
        <v>4152</v>
      </c>
      <c r="O76" s="130">
        <v>4955</v>
      </c>
      <c r="P76" s="130">
        <v>7721</v>
      </c>
      <c r="Q76" s="130">
        <v>10552</v>
      </c>
      <c r="R76" s="130">
        <v>661</v>
      </c>
      <c r="S76" s="130">
        <v>1231</v>
      </c>
      <c r="T76" s="130">
        <v>2107</v>
      </c>
      <c r="U76" s="130">
        <v>3474</v>
      </c>
      <c r="V76" s="130">
        <v>4741</v>
      </c>
      <c r="W76" s="130">
        <v>6259</v>
      </c>
      <c r="X76" s="130">
        <v>8005</v>
      </c>
    </row>
    <row r="77" spans="1:26" x14ac:dyDescent="0.35">
      <c r="A77" s="144">
        <v>1.0416666666666666E-2</v>
      </c>
      <c r="B77" s="130">
        <v>36.9</v>
      </c>
      <c r="C77" s="130">
        <v>602</v>
      </c>
      <c r="D77" s="130">
        <v>965</v>
      </c>
      <c r="E77" s="130">
        <v>2359</v>
      </c>
      <c r="F77" s="130">
        <v>2856</v>
      </c>
      <c r="G77" s="130">
        <v>4162</v>
      </c>
      <c r="H77" s="130">
        <v>6114</v>
      </c>
      <c r="I77" s="130">
        <v>8276</v>
      </c>
      <c r="J77" s="130">
        <v>24</v>
      </c>
      <c r="K77" s="130">
        <v>765</v>
      </c>
      <c r="L77" s="130">
        <v>1070</v>
      </c>
      <c r="M77" s="130">
        <v>2181</v>
      </c>
      <c r="N77" s="130">
        <v>3009</v>
      </c>
      <c r="O77" s="130">
        <v>4272</v>
      </c>
      <c r="P77" s="130">
        <v>6139</v>
      </c>
      <c r="Q77" s="130">
        <v>8256</v>
      </c>
      <c r="R77" s="130">
        <v>583</v>
      </c>
      <c r="S77" s="130">
        <v>985</v>
      </c>
      <c r="T77" s="130">
        <v>1914</v>
      </c>
      <c r="U77" s="130">
        <v>3091</v>
      </c>
      <c r="V77" s="130">
        <v>3825</v>
      </c>
      <c r="W77" s="130">
        <v>5432</v>
      </c>
      <c r="X77" s="130">
        <v>7503</v>
      </c>
    </row>
    <row r="78" spans="1:26" x14ac:dyDescent="0.35">
      <c r="A78" s="144">
        <v>1.3888888888888888E-2</v>
      </c>
      <c r="B78" s="130">
        <v>37</v>
      </c>
      <c r="C78" s="130">
        <v>563</v>
      </c>
      <c r="D78" s="130">
        <v>840</v>
      </c>
      <c r="E78" s="130">
        <v>1783</v>
      </c>
      <c r="F78" s="130">
        <v>2775</v>
      </c>
      <c r="G78" s="130">
        <v>3817</v>
      </c>
      <c r="H78" s="130">
        <v>5013</v>
      </c>
      <c r="I78" s="130">
        <v>7162</v>
      </c>
      <c r="J78" s="130">
        <v>16</v>
      </c>
      <c r="K78" s="130">
        <v>592</v>
      </c>
      <c r="L78" s="130">
        <v>809</v>
      </c>
      <c r="M78" s="130">
        <v>2059</v>
      </c>
      <c r="N78" s="130">
        <v>2756</v>
      </c>
      <c r="O78" s="130">
        <v>3963</v>
      </c>
      <c r="P78" s="130">
        <v>5577</v>
      </c>
      <c r="Q78" s="130">
        <v>7737</v>
      </c>
      <c r="R78" s="130">
        <v>277</v>
      </c>
      <c r="S78" s="130">
        <v>862</v>
      </c>
      <c r="T78" s="130">
        <v>1660</v>
      </c>
      <c r="U78" s="130">
        <v>2380</v>
      </c>
      <c r="V78" s="130">
        <v>3498</v>
      </c>
      <c r="W78" s="130">
        <v>4623</v>
      </c>
      <c r="X78" s="130">
        <v>6320</v>
      </c>
    </row>
    <row r="79" spans="1:26" x14ac:dyDescent="0.35">
      <c r="A79" s="144">
        <v>1.7361111111111112E-2</v>
      </c>
      <c r="B79" s="130">
        <v>37</v>
      </c>
      <c r="C79" s="130">
        <v>374</v>
      </c>
      <c r="D79" s="130">
        <v>700</v>
      </c>
      <c r="E79" s="130">
        <v>1471</v>
      </c>
      <c r="F79" s="130">
        <v>2473</v>
      </c>
      <c r="G79" s="130">
        <v>3735</v>
      </c>
      <c r="H79" s="130">
        <v>5039</v>
      </c>
      <c r="I79" s="130">
        <v>6541</v>
      </c>
      <c r="J79" s="130">
        <v>47</v>
      </c>
      <c r="K79" s="130">
        <v>604</v>
      </c>
      <c r="L79" s="130">
        <v>943</v>
      </c>
      <c r="M79" s="130">
        <v>1612</v>
      </c>
      <c r="N79" s="130">
        <v>2397</v>
      </c>
      <c r="O79" s="130">
        <v>3501</v>
      </c>
      <c r="P79" s="130">
        <v>5008</v>
      </c>
      <c r="Q79" s="130">
        <v>6382</v>
      </c>
      <c r="R79" s="130">
        <v>331</v>
      </c>
      <c r="S79" s="130">
        <v>804</v>
      </c>
      <c r="T79" s="130">
        <v>1479</v>
      </c>
      <c r="U79" s="130">
        <v>2507</v>
      </c>
      <c r="V79" s="130">
        <v>3208</v>
      </c>
      <c r="W79" s="130">
        <v>4398</v>
      </c>
      <c r="X79" s="130">
        <v>5634</v>
      </c>
    </row>
    <row r="80" spans="1:26" x14ac:dyDescent="0.35">
      <c r="A80" s="144">
        <v>2.0833333333333332E-2</v>
      </c>
      <c r="B80" s="130">
        <v>36.9</v>
      </c>
      <c r="C80" s="130">
        <v>425</v>
      </c>
      <c r="D80" s="130">
        <v>794</v>
      </c>
      <c r="E80" s="130">
        <v>1514</v>
      </c>
      <c r="F80" s="130">
        <v>2508</v>
      </c>
      <c r="G80" s="130">
        <v>3215</v>
      </c>
      <c r="H80" s="130">
        <v>4757</v>
      </c>
      <c r="I80" s="130">
        <v>5794</v>
      </c>
      <c r="J80" s="130">
        <v>53</v>
      </c>
      <c r="K80" s="130">
        <v>560</v>
      </c>
      <c r="L80" s="130">
        <v>802</v>
      </c>
      <c r="M80" s="130">
        <v>1662</v>
      </c>
      <c r="N80" s="130">
        <v>2105</v>
      </c>
      <c r="O80" s="130">
        <v>2854</v>
      </c>
      <c r="P80" s="130">
        <v>4455</v>
      </c>
      <c r="Q80" s="130">
        <v>6085</v>
      </c>
      <c r="R80" s="130">
        <v>480</v>
      </c>
      <c r="S80" s="130">
        <v>857</v>
      </c>
      <c r="T80" s="130">
        <v>1460</v>
      </c>
      <c r="U80" s="130">
        <v>2167</v>
      </c>
      <c r="V80" s="130">
        <v>2875</v>
      </c>
      <c r="W80" s="130">
        <v>4105</v>
      </c>
      <c r="X80" s="130">
        <v>4973</v>
      </c>
    </row>
    <row r="81" spans="1:24" x14ac:dyDescent="0.35">
      <c r="A81" s="144">
        <v>2.4305555555555556E-2</v>
      </c>
      <c r="B81" s="130">
        <v>37</v>
      </c>
      <c r="C81" s="130">
        <v>400</v>
      </c>
      <c r="D81" s="130">
        <v>634</v>
      </c>
      <c r="E81" s="130">
        <v>1483</v>
      </c>
      <c r="F81" s="130">
        <v>2178</v>
      </c>
      <c r="G81" s="130">
        <v>3058</v>
      </c>
      <c r="H81" s="130">
        <v>4452</v>
      </c>
      <c r="I81" s="130">
        <v>5856</v>
      </c>
      <c r="J81" s="130">
        <v>46</v>
      </c>
      <c r="K81" s="130">
        <v>538</v>
      </c>
      <c r="L81" s="130">
        <v>792</v>
      </c>
      <c r="M81" s="130">
        <v>1614</v>
      </c>
      <c r="N81" s="130">
        <v>2235</v>
      </c>
      <c r="O81" s="130">
        <v>2971</v>
      </c>
      <c r="P81" s="130">
        <v>4382</v>
      </c>
      <c r="Q81" s="130">
        <v>5542</v>
      </c>
      <c r="R81" s="130">
        <v>496</v>
      </c>
      <c r="S81" s="130">
        <v>786</v>
      </c>
      <c r="T81" s="130">
        <v>1300</v>
      </c>
      <c r="U81" s="130">
        <v>1998</v>
      </c>
      <c r="V81" s="130">
        <v>2806</v>
      </c>
      <c r="W81" s="130">
        <v>3766</v>
      </c>
      <c r="X81" s="130">
        <v>4600</v>
      </c>
    </row>
    <row r="82" spans="1:24" x14ac:dyDescent="0.35">
      <c r="A82" s="144">
        <v>2.7777777777777776E-2</v>
      </c>
      <c r="B82" s="130">
        <v>37</v>
      </c>
      <c r="C82" s="130">
        <v>350</v>
      </c>
      <c r="D82" s="130">
        <v>720</v>
      </c>
      <c r="E82" s="130">
        <v>1634</v>
      </c>
      <c r="F82" s="130">
        <v>2103</v>
      </c>
      <c r="G82" s="130">
        <v>3050</v>
      </c>
      <c r="H82" s="130">
        <v>4042</v>
      </c>
      <c r="I82" s="130">
        <v>5321</v>
      </c>
      <c r="J82" s="130">
        <v>44</v>
      </c>
      <c r="K82" s="130">
        <v>569</v>
      </c>
      <c r="L82" s="130">
        <v>697</v>
      </c>
      <c r="M82" s="130">
        <v>1337</v>
      </c>
      <c r="N82" s="130">
        <v>2055</v>
      </c>
      <c r="O82" s="130">
        <v>2698</v>
      </c>
      <c r="P82" s="130">
        <v>4043</v>
      </c>
      <c r="Q82" s="130">
        <v>5523</v>
      </c>
      <c r="R82" s="130">
        <v>408</v>
      </c>
      <c r="S82" s="130">
        <v>661</v>
      </c>
      <c r="T82" s="130">
        <v>1399</v>
      </c>
      <c r="U82" s="130">
        <v>2033</v>
      </c>
      <c r="V82" s="130">
        <v>2874</v>
      </c>
      <c r="W82" s="130">
        <v>3249</v>
      </c>
      <c r="X82" s="130">
        <v>4941</v>
      </c>
    </row>
    <row r="83" spans="1:24" x14ac:dyDescent="0.35">
      <c r="A83" s="144">
        <v>3.125E-2</v>
      </c>
      <c r="B83" s="130">
        <v>37</v>
      </c>
      <c r="C83" s="130">
        <v>468</v>
      </c>
      <c r="D83" s="130">
        <v>473</v>
      </c>
      <c r="E83" s="130">
        <v>1186</v>
      </c>
      <c r="F83" s="130">
        <v>1976</v>
      </c>
      <c r="G83" s="130">
        <v>3104</v>
      </c>
      <c r="H83" s="130">
        <v>3722</v>
      </c>
      <c r="I83" s="130">
        <v>4943</v>
      </c>
      <c r="J83" s="130">
        <v>46</v>
      </c>
      <c r="K83" s="130">
        <v>558</v>
      </c>
      <c r="L83" s="130">
        <v>756</v>
      </c>
      <c r="M83" s="130">
        <v>1625</v>
      </c>
      <c r="N83" s="130">
        <v>2257</v>
      </c>
      <c r="O83" s="130">
        <v>2760</v>
      </c>
      <c r="P83" s="130">
        <v>3635</v>
      </c>
      <c r="Q83" s="130">
        <v>5244</v>
      </c>
      <c r="R83" s="130">
        <v>287</v>
      </c>
      <c r="S83" s="130">
        <v>732</v>
      </c>
      <c r="T83" s="130">
        <v>1087</v>
      </c>
      <c r="U83" s="130">
        <v>1959</v>
      </c>
      <c r="V83" s="130">
        <v>2493</v>
      </c>
      <c r="W83" s="130">
        <v>3164</v>
      </c>
      <c r="X83" s="130">
        <v>4510</v>
      </c>
    </row>
    <row r="84" spans="1:24" x14ac:dyDescent="0.35">
      <c r="A84" s="144">
        <v>3.4722222222222224E-2</v>
      </c>
      <c r="B84" s="130">
        <v>37</v>
      </c>
      <c r="C84" s="130">
        <v>363</v>
      </c>
      <c r="D84" s="130">
        <v>730</v>
      </c>
      <c r="E84" s="130">
        <v>1438</v>
      </c>
      <c r="F84" s="130">
        <v>1835</v>
      </c>
      <c r="G84" s="130">
        <v>2763</v>
      </c>
      <c r="H84" s="130">
        <v>4205</v>
      </c>
      <c r="I84" s="130">
        <v>5034</v>
      </c>
      <c r="J84" s="130">
        <v>42</v>
      </c>
      <c r="K84" s="130">
        <v>452</v>
      </c>
      <c r="L84" s="130">
        <v>736</v>
      </c>
      <c r="M84" s="130">
        <v>1405</v>
      </c>
      <c r="N84" s="130">
        <v>2002</v>
      </c>
      <c r="O84" s="130">
        <v>2973</v>
      </c>
      <c r="P84" s="130">
        <v>3535</v>
      </c>
      <c r="Q84" s="130">
        <v>4906</v>
      </c>
      <c r="R84" s="130">
        <v>438</v>
      </c>
      <c r="S84" s="130">
        <v>754</v>
      </c>
      <c r="T84" s="130">
        <v>1321</v>
      </c>
      <c r="U84" s="130">
        <v>1778</v>
      </c>
      <c r="V84" s="130">
        <v>2309</v>
      </c>
      <c r="W84" s="130">
        <v>3289</v>
      </c>
      <c r="X84" s="130">
        <v>4527</v>
      </c>
    </row>
    <row r="85" spans="1:24" x14ac:dyDescent="0.35">
      <c r="A85" s="144">
        <v>3.8194444444444441E-2</v>
      </c>
      <c r="B85" s="130">
        <v>37</v>
      </c>
      <c r="C85" s="130">
        <v>408</v>
      </c>
      <c r="D85" s="130">
        <v>612</v>
      </c>
      <c r="E85" s="130">
        <v>1185</v>
      </c>
      <c r="F85" s="130">
        <v>1834</v>
      </c>
      <c r="G85" s="130">
        <v>2582</v>
      </c>
      <c r="H85" s="130">
        <v>3981</v>
      </c>
      <c r="I85" s="130">
        <v>4867</v>
      </c>
      <c r="J85" s="130">
        <v>60</v>
      </c>
      <c r="K85" s="130">
        <v>466</v>
      </c>
      <c r="L85" s="130">
        <v>597</v>
      </c>
      <c r="M85" s="130">
        <v>1441</v>
      </c>
      <c r="N85" s="130">
        <v>2197</v>
      </c>
      <c r="O85" s="130">
        <v>2335</v>
      </c>
      <c r="P85" s="130">
        <v>3521</v>
      </c>
      <c r="Q85" s="130">
        <v>5010</v>
      </c>
      <c r="R85" s="130">
        <v>322</v>
      </c>
      <c r="S85" s="130">
        <v>697</v>
      </c>
      <c r="T85" s="130">
        <v>1384</v>
      </c>
      <c r="U85" s="130">
        <v>1812</v>
      </c>
      <c r="V85" s="130">
        <v>2636</v>
      </c>
      <c r="W85" s="130">
        <v>3475</v>
      </c>
      <c r="X85" s="130">
        <v>4240</v>
      </c>
    </row>
    <row r="86" spans="1:24" x14ac:dyDescent="0.35">
      <c r="A86" s="144">
        <v>4.1666666666666664E-2</v>
      </c>
      <c r="B86" s="130">
        <v>37</v>
      </c>
      <c r="C86" s="130">
        <v>350</v>
      </c>
      <c r="D86" s="130">
        <v>634</v>
      </c>
      <c r="E86" s="130">
        <v>1131</v>
      </c>
      <c r="F86" s="130">
        <v>1923</v>
      </c>
      <c r="G86" s="130">
        <v>2909</v>
      </c>
      <c r="H86" s="130">
        <v>4064</v>
      </c>
      <c r="I86" s="130">
        <v>4944</v>
      </c>
      <c r="J86" s="130">
        <v>51</v>
      </c>
      <c r="K86" s="130">
        <v>576</v>
      </c>
      <c r="L86" s="130">
        <v>585</v>
      </c>
      <c r="M86" s="130">
        <v>1167</v>
      </c>
      <c r="N86" s="130">
        <v>2000</v>
      </c>
      <c r="O86" s="130">
        <v>2441</v>
      </c>
      <c r="P86" s="130">
        <v>4031</v>
      </c>
      <c r="Q86" s="130">
        <v>4607</v>
      </c>
      <c r="R86" s="130">
        <v>360</v>
      </c>
      <c r="S86" s="130">
        <v>693</v>
      </c>
      <c r="T86" s="130">
        <v>1327</v>
      </c>
      <c r="U86" s="130">
        <v>1748</v>
      </c>
      <c r="V86" s="130">
        <v>2497</v>
      </c>
      <c r="W86" s="130">
        <v>2924</v>
      </c>
      <c r="X86" s="130">
        <v>4192</v>
      </c>
    </row>
    <row r="87" spans="1:24" x14ac:dyDescent="0.35">
      <c r="A87" s="144">
        <v>4.5138888888888888E-2</v>
      </c>
      <c r="B87" s="130">
        <v>37</v>
      </c>
      <c r="C87" s="130">
        <v>336</v>
      </c>
      <c r="D87" s="130">
        <v>684</v>
      </c>
      <c r="E87" s="130">
        <v>1470</v>
      </c>
      <c r="F87" s="130">
        <v>1975</v>
      </c>
      <c r="G87" s="130">
        <v>2656</v>
      </c>
      <c r="H87" s="130">
        <v>3943</v>
      </c>
      <c r="I87" s="130">
        <v>4614</v>
      </c>
      <c r="J87" s="130">
        <v>24</v>
      </c>
      <c r="K87" s="130">
        <v>465</v>
      </c>
      <c r="L87" s="130">
        <v>628</v>
      </c>
      <c r="M87" s="130">
        <v>1678</v>
      </c>
      <c r="N87" s="130">
        <v>2199</v>
      </c>
      <c r="O87" s="130">
        <v>2597</v>
      </c>
      <c r="P87" s="130">
        <v>3610</v>
      </c>
      <c r="Q87" s="130">
        <v>4786</v>
      </c>
      <c r="R87" s="130">
        <v>345</v>
      </c>
      <c r="S87" s="130">
        <v>694</v>
      </c>
      <c r="T87" s="130">
        <v>1254</v>
      </c>
      <c r="U87" s="130">
        <v>1672</v>
      </c>
      <c r="V87" s="130">
        <v>2404</v>
      </c>
      <c r="W87" s="130">
        <v>2866</v>
      </c>
      <c r="X87" s="130">
        <v>4527</v>
      </c>
    </row>
    <row r="88" spans="1:24" x14ac:dyDescent="0.35">
      <c r="A88" s="144">
        <v>4.8611111111111112E-2</v>
      </c>
      <c r="B88" s="130">
        <v>37.1</v>
      </c>
      <c r="C88" s="130">
        <v>303</v>
      </c>
      <c r="D88" s="130">
        <v>555</v>
      </c>
      <c r="E88" s="130">
        <v>1473</v>
      </c>
      <c r="F88" s="130">
        <v>1977</v>
      </c>
      <c r="G88" s="130">
        <v>2714</v>
      </c>
      <c r="H88" s="130">
        <v>3758</v>
      </c>
      <c r="I88" s="130">
        <v>4429</v>
      </c>
      <c r="J88" s="130">
        <v>30</v>
      </c>
      <c r="K88" s="130">
        <v>586</v>
      </c>
      <c r="L88" s="130">
        <v>529</v>
      </c>
      <c r="M88" s="130">
        <v>1366</v>
      </c>
      <c r="N88" s="130">
        <v>1929</v>
      </c>
      <c r="O88" s="130">
        <v>2583</v>
      </c>
      <c r="P88" s="130">
        <v>3409</v>
      </c>
      <c r="Q88" s="130">
        <v>4916</v>
      </c>
      <c r="R88" s="130">
        <v>250</v>
      </c>
      <c r="S88" s="130">
        <v>860</v>
      </c>
      <c r="T88" s="130">
        <v>1253</v>
      </c>
      <c r="U88" s="130">
        <v>1763</v>
      </c>
      <c r="V88" s="130">
        <v>2565</v>
      </c>
      <c r="W88" s="130">
        <v>3163</v>
      </c>
      <c r="X88" s="130">
        <v>4015</v>
      </c>
    </row>
    <row r="89" spans="1:24" x14ac:dyDescent="0.35">
      <c r="A89" s="144">
        <v>5.2083333333333336E-2</v>
      </c>
      <c r="B89" s="130">
        <v>37</v>
      </c>
      <c r="C89" s="130">
        <v>368</v>
      </c>
      <c r="D89" s="130">
        <v>606</v>
      </c>
      <c r="E89" s="130">
        <v>1223</v>
      </c>
      <c r="F89" s="130">
        <v>2161</v>
      </c>
      <c r="G89" s="130">
        <v>2402</v>
      </c>
      <c r="H89" s="130">
        <v>3953</v>
      </c>
      <c r="I89" s="130">
        <v>4517</v>
      </c>
      <c r="J89" s="130">
        <v>21</v>
      </c>
      <c r="K89" s="130">
        <v>467</v>
      </c>
      <c r="L89" s="130">
        <v>678</v>
      </c>
      <c r="M89" s="130">
        <v>1302</v>
      </c>
      <c r="N89" s="130">
        <v>1848</v>
      </c>
      <c r="O89" s="130">
        <v>2473</v>
      </c>
      <c r="P89" s="130">
        <v>3037</v>
      </c>
      <c r="Q89" s="130">
        <v>4592</v>
      </c>
      <c r="R89" s="130">
        <v>371</v>
      </c>
      <c r="S89" s="130">
        <v>699</v>
      </c>
      <c r="T89" s="130">
        <v>1267</v>
      </c>
      <c r="U89" s="130">
        <v>1702</v>
      </c>
      <c r="V89" s="130">
        <v>2328</v>
      </c>
      <c r="W89" s="130">
        <v>3431</v>
      </c>
      <c r="X89" s="130">
        <v>4441</v>
      </c>
    </row>
    <row r="90" spans="1:24" x14ac:dyDescent="0.35">
      <c r="A90" s="144">
        <v>5.5555555555555552E-2</v>
      </c>
      <c r="B90" s="130">
        <v>37</v>
      </c>
      <c r="C90" s="130">
        <v>362</v>
      </c>
      <c r="D90" s="130">
        <v>689</v>
      </c>
      <c r="E90" s="130">
        <v>1444</v>
      </c>
      <c r="F90" s="130">
        <v>1943</v>
      </c>
      <c r="G90" s="130">
        <v>2359</v>
      </c>
      <c r="H90" s="130">
        <v>3809</v>
      </c>
      <c r="I90" s="130">
        <v>4912</v>
      </c>
      <c r="J90" s="130">
        <v>33</v>
      </c>
      <c r="K90" s="130">
        <v>482</v>
      </c>
      <c r="L90" s="130">
        <v>651</v>
      </c>
      <c r="M90" s="130">
        <v>1539</v>
      </c>
      <c r="N90" s="130">
        <v>1991</v>
      </c>
      <c r="O90" s="130">
        <v>2169</v>
      </c>
      <c r="P90" s="130">
        <v>3133</v>
      </c>
      <c r="Q90" s="130">
        <v>4181</v>
      </c>
      <c r="R90" s="130">
        <v>231</v>
      </c>
      <c r="S90" s="130">
        <v>684</v>
      </c>
      <c r="T90" s="130">
        <v>1209</v>
      </c>
      <c r="U90" s="130">
        <v>1716</v>
      </c>
      <c r="V90" s="130">
        <v>2450</v>
      </c>
      <c r="W90" s="130">
        <v>3114</v>
      </c>
      <c r="X90" s="130">
        <v>4313</v>
      </c>
    </row>
    <row r="91" spans="1:24" x14ac:dyDescent="0.35">
      <c r="A91" s="144">
        <v>5.9027777777777783E-2</v>
      </c>
      <c r="B91" s="130">
        <v>37</v>
      </c>
      <c r="C91" s="130">
        <v>418</v>
      </c>
      <c r="D91" s="130">
        <v>629</v>
      </c>
      <c r="E91" s="130">
        <v>1385</v>
      </c>
      <c r="F91" s="130">
        <v>1931</v>
      </c>
      <c r="G91" s="130">
        <v>2671</v>
      </c>
      <c r="H91" s="130">
        <v>3606</v>
      </c>
      <c r="I91" s="130">
        <v>4852</v>
      </c>
      <c r="J91" s="130">
        <v>12</v>
      </c>
      <c r="K91" s="130">
        <v>474</v>
      </c>
      <c r="L91" s="130">
        <v>657</v>
      </c>
      <c r="M91" s="130">
        <v>1407</v>
      </c>
      <c r="N91" s="130">
        <v>2038</v>
      </c>
      <c r="O91" s="130">
        <v>2656</v>
      </c>
      <c r="P91" s="130">
        <v>3590</v>
      </c>
      <c r="Q91" s="130">
        <v>4761</v>
      </c>
      <c r="R91" s="130">
        <v>357</v>
      </c>
      <c r="S91" s="130">
        <v>759</v>
      </c>
      <c r="T91" s="130">
        <v>1316</v>
      </c>
      <c r="U91" s="130">
        <v>1656</v>
      </c>
      <c r="V91" s="130">
        <v>2323</v>
      </c>
      <c r="W91" s="130">
        <v>3262</v>
      </c>
      <c r="X91" s="130">
        <v>4013</v>
      </c>
    </row>
    <row r="92" spans="1:24" x14ac:dyDescent="0.35">
      <c r="A92" s="144">
        <v>6.25E-2</v>
      </c>
      <c r="B92" s="130">
        <v>37</v>
      </c>
      <c r="C92" s="130">
        <v>338</v>
      </c>
      <c r="D92" s="130">
        <v>747</v>
      </c>
      <c r="E92" s="130">
        <v>1560</v>
      </c>
      <c r="F92" s="130">
        <v>1908</v>
      </c>
      <c r="G92" s="130">
        <v>2635</v>
      </c>
      <c r="H92" s="130">
        <v>3775</v>
      </c>
      <c r="I92" s="130">
        <v>4713</v>
      </c>
      <c r="J92" s="130">
        <v>39</v>
      </c>
      <c r="K92" s="130">
        <v>472</v>
      </c>
      <c r="L92" s="130">
        <v>826</v>
      </c>
      <c r="M92" s="130">
        <v>1541</v>
      </c>
      <c r="N92" s="130">
        <v>2006</v>
      </c>
      <c r="O92" s="130">
        <v>2551</v>
      </c>
      <c r="P92" s="130">
        <v>3339</v>
      </c>
      <c r="Q92" s="130">
        <v>5003</v>
      </c>
      <c r="R92" s="130">
        <v>340</v>
      </c>
      <c r="S92" s="130">
        <v>701</v>
      </c>
      <c r="T92" s="130">
        <v>1392</v>
      </c>
      <c r="U92" s="130">
        <v>1752</v>
      </c>
      <c r="V92" s="130">
        <v>2709</v>
      </c>
      <c r="W92" s="130">
        <v>3144</v>
      </c>
      <c r="X92" s="130">
        <v>4003</v>
      </c>
    </row>
    <row r="93" spans="1:24" x14ac:dyDescent="0.35">
      <c r="A93" s="144">
        <v>6.5972222222222224E-2</v>
      </c>
      <c r="B93" s="130">
        <v>37</v>
      </c>
      <c r="C93" s="130">
        <v>372</v>
      </c>
      <c r="D93" s="130">
        <v>787</v>
      </c>
      <c r="E93" s="130">
        <v>1196</v>
      </c>
      <c r="F93" s="130">
        <v>2024</v>
      </c>
      <c r="G93" s="130">
        <v>2795</v>
      </c>
      <c r="H93" s="130">
        <v>3931</v>
      </c>
      <c r="I93" s="130">
        <v>4677</v>
      </c>
      <c r="J93" s="130">
        <v>28</v>
      </c>
      <c r="K93" s="130">
        <v>494</v>
      </c>
      <c r="L93" s="130">
        <v>687</v>
      </c>
      <c r="M93" s="130">
        <v>1484</v>
      </c>
      <c r="N93" s="130">
        <v>2270</v>
      </c>
      <c r="O93" s="130">
        <v>2656</v>
      </c>
      <c r="P93" s="130">
        <v>3835</v>
      </c>
      <c r="Q93" s="130">
        <v>4790</v>
      </c>
      <c r="R93" s="130">
        <v>394</v>
      </c>
      <c r="S93" s="130">
        <v>584</v>
      </c>
      <c r="T93" s="130">
        <v>1257</v>
      </c>
      <c r="U93" s="130">
        <v>1900</v>
      </c>
      <c r="V93" s="130">
        <v>2473</v>
      </c>
      <c r="W93" s="130">
        <v>3566</v>
      </c>
      <c r="X93" s="130">
        <v>4115</v>
      </c>
    </row>
    <row r="94" spans="1:24" x14ac:dyDescent="0.35">
      <c r="A94" s="144">
        <v>6.9444444444444434E-2</v>
      </c>
      <c r="B94" s="130">
        <v>37</v>
      </c>
      <c r="C94" s="130">
        <v>405</v>
      </c>
      <c r="D94" s="130">
        <v>662</v>
      </c>
      <c r="E94" s="130">
        <v>1389</v>
      </c>
      <c r="F94" s="130">
        <v>2121</v>
      </c>
      <c r="G94" s="130">
        <v>2944</v>
      </c>
      <c r="H94" s="130">
        <v>3761</v>
      </c>
      <c r="I94" s="130">
        <v>4690</v>
      </c>
      <c r="J94" s="130">
        <v>39</v>
      </c>
      <c r="K94" s="130">
        <v>610</v>
      </c>
      <c r="L94" s="130">
        <v>821</v>
      </c>
      <c r="M94" s="130">
        <v>1561</v>
      </c>
      <c r="N94" s="130">
        <v>2034</v>
      </c>
      <c r="O94" s="130">
        <v>2521</v>
      </c>
      <c r="P94" s="130">
        <v>3630</v>
      </c>
      <c r="Q94" s="130">
        <v>4602</v>
      </c>
      <c r="R94" s="130">
        <v>348</v>
      </c>
      <c r="S94" s="130">
        <v>765</v>
      </c>
      <c r="T94" s="130">
        <v>1276</v>
      </c>
      <c r="U94" s="130">
        <v>1654</v>
      </c>
      <c r="V94" s="130">
        <v>2650</v>
      </c>
      <c r="W94" s="130">
        <v>3123</v>
      </c>
      <c r="X94" s="130">
        <v>4304</v>
      </c>
    </row>
    <row r="95" spans="1:24" x14ac:dyDescent="0.35">
      <c r="A95" s="144">
        <v>7.2916666666666671E-2</v>
      </c>
      <c r="B95" s="130">
        <v>37</v>
      </c>
      <c r="C95" s="130">
        <v>338</v>
      </c>
      <c r="D95" s="130">
        <v>583</v>
      </c>
      <c r="E95" s="130">
        <v>1636</v>
      </c>
      <c r="F95" s="130">
        <v>1840</v>
      </c>
      <c r="G95" s="130">
        <v>3030</v>
      </c>
      <c r="H95" s="130">
        <v>3484</v>
      </c>
      <c r="I95" s="130">
        <v>4541</v>
      </c>
      <c r="J95" s="130">
        <v>35</v>
      </c>
      <c r="K95" s="130">
        <v>509</v>
      </c>
      <c r="L95" s="130">
        <v>766</v>
      </c>
      <c r="M95" s="130">
        <v>1426</v>
      </c>
      <c r="N95" s="130">
        <v>2151</v>
      </c>
      <c r="O95" s="130">
        <v>2566</v>
      </c>
      <c r="P95" s="130">
        <v>3620</v>
      </c>
      <c r="Q95" s="130">
        <v>4873</v>
      </c>
      <c r="R95" s="130">
        <v>399</v>
      </c>
      <c r="S95" s="130">
        <v>744</v>
      </c>
      <c r="T95" s="130">
        <v>1365</v>
      </c>
      <c r="U95" s="130">
        <v>1523</v>
      </c>
      <c r="V95" s="130">
        <v>2331</v>
      </c>
      <c r="W95" s="130">
        <v>3623</v>
      </c>
      <c r="X95" s="130">
        <v>4508</v>
      </c>
    </row>
    <row r="96" spans="1:24" x14ac:dyDescent="0.35">
      <c r="A96" s="144">
        <v>7.6388888888888895E-2</v>
      </c>
      <c r="B96" s="130">
        <v>37</v>
      </c>
      <c r="C96" s="130">
        <v>287</v>
      </c>
      <c r="D96" s="130">
        <v>588</v>
      </c>
      <c r="E96" s="130">
        <v>1382</v>
      </c>
      <c r="F96" s="130">
        <v>2219</v>
      </c>
      <c r="G96" s="130">
        <v>2718</v>
      </c>
      <c r="H96" s="130">
        <v>4023</v>
      </c>
      <c r="I96" s="130">
        <v>5045</v>
      </c>
      <c r="J96" s="130">
        <v>52</v>
      </c>
      <c r="K96" s="130">
        <v>649</v>
      </c>
      <c r="L96" s="130">
        <v>549</v>
      </c>
      <c r="M96" s="130">
        <v>1520</v>
      </c>
      <c r="N96" s="130">
        <v>1809</v>
      </c>
      <c r="O96" s="130">
        <v>2405</v>
      </c>
      <c r="P96" s="130">
        <v>3972</v>
      </c>
      <c r="Q96" s="130">
        <v>5012</v>
      </c>
      <c r="R96" s="130">
        <v>408</v>
      </c>
      <c r="S96" s="130">
        <v>704</v>
      </c>
      <c r="T96" s="130">
        <v>1306</v>
      </c>
      <c r="U96" s="130">
        <v>1828</v>
      </c>
      <c r="V96" s="130">
        <v>2563</v>
      </c>
      <c r="W96" s="130">
        <v>3232</v>
      </c>
      <c r="X96" s="130">
        <v>4414</v>
      </c>
    </row>
    <row r="97" spans="1:24" x14ac:dyDescent="0.35">
      <c r="A97" s="144">
        <v>7.9861111111111105E-2</v>
      </c>
      <c r="B97" s="130">
        <v>37</v>
      </c>
      <c r="C97" s="130">
        <v>452</v>
      </c>
      <c r="D97" s="130">
        <v>762</v>
      </c>
      <c r="E97" s="130">
        <v>1409</v>
      </c>
      <c r="F97" s="130">
        <v>2142</v>
      </c>
      <c r="G97" s="130">
        <v>2837</v>
      </c>
      <c r="H97" s="130">
        <v>4076</v>
      </c>
      <c r="I97" s="130">
        <v>5138</v>
      </c>
      <c r="J97" s="130">
        <v>59</v>
      </c>
      <c r="K97" s="130">
        <v>573</v>
      </c>
      <c r="L97" s="130">
        <v>715</v>
      </c>
      <c r="M97" s="130">
        <v>1589</v>
      </c>
      <c r="N97" s="130">
        <v>2059</v>
      </c>
      <c r="O97" s="130">
        <v>2608</v>
      </c>
      <c r="P97" s="130">
        <v>3657</v>
      </c>
      <c r="Q97" s="130">
        <v>4845</v>
      </c>
      <c r="R97" s="130">
        <v>295</v>
      </c>
      <c r="S97" s="130">
        <v>797</v>
      </c>
      <c r="T97" s="130">
        <v>1385</v>
      </c>
      <c r="U97" s="130">
        <v>2130</v>
      </c>
      <c r="V97" s="130">
        <v>2656</v>
      </c>
      <c r="W97" s="130">
        <v>3465</v>
      </c>
      <c r="X97" s="130">
        <v>3872</v>
      </c>
    </row>
    <row r="98" spans="1:24" x14ac:dyDescent="0.35">
      <c r="A98" s="144">
        <v>8.3333333333333329E-2</v>
      </c>
      <c r="B98" s="130">
        <v>36.9</v>
      </c>
      <c r="C98" s="130">
        <v>441</v>
      </c>
      <c r="D98" s="130">
        <v>785</v>
      </c>
      <c r="E98" s="130">
        <v>1277</v>
      </c>
      <c r="F98" s="130">
        <v>2075</v>
      </c>
      <c r="G98" s="130">
        <v>2802</v>
      </c>
      <c r="H98" s="130">
        <v>3795</v>
      </c>
      <c r="I98" s="130">
        <v>4881</v>
      </c>
      <c r="J98" s="130">
        <v>34</v>
      </c>
      <c r="K98" s="130">
        <v>415</v>
      </c>
      <c r="L98" s="130">
        <v>633</v>
      </c>
      <c r="M98" s="130">
        <v>1688</v>
      </c>
      <c r="N98" s="130">
        <v>2194</v>
      </c>
      <c r="O98" s="130">
        <v>2793</v>
      </c>
      <c r="P98" s="130">
        <v>3828</v>
      </c>
      <c r="Q98" s="130">
        <v>5411</v>
      </c>
      <c r="R98" s="130">
        <v>476</v>
      </c>
      <c r="S98" s="130">
        <v>879</v>
      </c>
      <c r="T98" s="130">
        <v>1134</v>
      </c>
      <c r="U98" s="130">
        <v>1964</v>
      </c>
      <c r="V98" s="130">
        <v>2341</v>
      </c>
      <c r="W98" s="130">
        <v>3381</v>
      </c>
      <c r="X98" s="130">
        <v>4662</v>
      </c>
    </row>
    <row r="99" spans="1:24" x14ac:dyDescent="0.35">
      <c r="A99" s="144">
        <v>8.6805555555555566E-2</v>
      </c>
      <c r="B99" s="130">
        <v>37</v>
      </c>
      <c r="C99" s="130">
        <v>565</v>
      </c>
      <c r="D99" s="130">
        <v>738</v>
      </c>
      <c r="E99" s="130">
        <v>1594</v>
      </c>
      <c r="F99" s="130">
        <v>2109</v>
      </c>
      <c r="G99" s="130">
        <v>2735</v>
      </c>
      <c r="H99" s="130">
        <v>4376</v>
      </c>
      <c r="I99" s="130">
        <v>4583</v>
      </c>
      <c r="J99" s="130">
        <v>38</v>
      </c>
      <c r="K99" s="130">
        <v>626</v>
      </c>
      <c r="L99" s="130">
        <v>758</v>
      </c>
      <c r="M99" s="130">
        <v>1683</v>
      </c>
      <c r="N99" s="130">
        <v>1986</v>
      </c>
      <c r="O99" s="130">
        <v>2858</v>
      </c>
      <c r="P99" s="130">
        <v>3800</v>
      </c>
      <c r="Q99" s="130">
        <v>5182</v>
      </c>
      <c r="R99" s="130">
        <v>345</v>
      </c>
      <c r="S99" s="130">
        <v>736</v>
      </c>
      <c r="T99" s="130">
        <v>1348</v>
      </c>
      <c r="U99" s="130">
        <v>2008</v>
      </c>
      <c r="V99" s="130">
        <v>2548</v>
      </c>
      <c r="W99" s="130">
        <v>3559</v>
      </c>
      <c r="X99" s="130">
        <v>4373</v>
      </c>
    </row>
    <row r="100" spans="1:24" x14ac:dyDescent="0.35">
      <c r="A100" s="144">
        <v>9.0277777777777776E-2</v>
      </c>
      <c r="B100" s="130">
        <v>37</v>
      </c>
      <c r="C100" s="130">
        <v>408</v>
      </c>
      <c r="D100" s="130">
        <v>705</v>
      </c>
      <c r="E100" s="130">
        <v>1509</v>
      </c>
      <c r="F100" s="130">
        <v>1969</v>
      </c>
      <c r="G100" s="130">
        <v>3120</v>
      </c>
      <c r="H100" s="130">
        <v>3993</v>
      </c>
      <c r="I100" s="130">
        <v>4754</v>
      </c>
      <c r="J100" s="130">
        <v>44</v>
      </c>
      <c r="K100" s="130">
        <v>544</v>
      </c>
      <c r="L100" s="130">
        <v>620</v>
      </c>
      <c r="M100" s="130">
        <v>1657</v>
      </c>
      <c r="N100" s="130">
        <v>2032</v>
      </c>
      <c r="O100" s="130">
        <v>2871</v>
      </c>
      <c r="P100" s="130">
        <v>3644</v>
      </c>
      <c r="Q100" s="130">
        <v>5366</v>
      </c>
      <c r="R100" s="130">
        <v>441</v>
      </c>
      <c r="S100" s="130">
        <v>721</v>
      </c>
      <c r="T100" s="130">
        <v>1484</v>
      </c>
      <c r="U100" s="130">
        <v>2088</v>
      </c>
      <c r="V100" s="130">
        <v>2853</v>
      </c>
      <c r="W100" s="130">
        <v>3563</v>
      </c>
      <c r="X100" s="130">
        <v>4568</v>
      </c>
    </row>
    <row r="101" spans="1:24" x14ac:dyDescent="0.35">
      <c r="A101" s="144">
        <v>9.375E-2</v>
      </c>
      <c r="B101" s="130">
        <v>37</v>
      </c>
      <c r="C101" s="130">
        <v>389</v>
      </c>
      <c r="D101" s="130">
        <v>649</v>
      </c>
      <c r="E101" s="130">
        <v>1683</v>
      </c>
      <c r="F101" s="130">
        <v>2298</v>
      </c>
      <c r="G101" s="130">
        <v>3114</v>
      </c>
      <c r="H101" s="130">
        <v>4000</v>
      </c>
      <c r="I101" s="130">
        <v>5113</v>
      </c>
      <c r="J101" s="130">
        <v>20</v>
      </c>
      <c r="K101" s="130">
        <v>549</v>
      </c>
      <c r="L101" s="130">
        <v>730</v>
      </c>
      <c r="M101" s="130">
        <v>1696</v>
      </c>
      <c r="N101" s="130">
        <v>2232</v>
      </c>
      <c r="O101" s="130">
        <v>2957</v>
      </c>
      <c r="P101" s="130">
        <v>3910</v>
      </c>
      <c r="Q101" s="130">
        <v>5116</v>
      </c>
      <c r="R101" s="130">
        <v>297</v>
      </c>
      <c r="S101" s="130">
        <v>812</v>
      </c>
      <c r="T101" s="130">
        <v>1678</v>
      </c>
      <c r="U101" s="130">
        <v>2007</v>
      </c>
      <c r="V101" s="130">
        <v>3052</v>
      </c>
      <c r="W101" s="130">
        <v>3594</v>
      </c>
      <c r="X101" s="130">
        <v>4731</v>
      </c>
    </row>
    <row r="102" spans="1:24" x14ac:dyDescent="0.35">
      <c r="A102" s="144">
        <v>9.7222222222222224E-2</v>
      </c>
      <c r="B102" s="130">
        <v>37</v>
      </c>
      <c r="C102" s="130">
        <v>423</v>
      </c>
      <c r="D102" s="130">
        <v>788</v>
      </c>
      <c r="E102" s="130">
        <v>1380</v>
      </c>
      <c r="F102" s="130">
        <v>2286</v>
      </c>
      <c r="G102" s="130">
        <v>3408</v>
      </c>
      <c r="H102" s="130">
        <v>4528</v>
      </c>
      <c r="I102" s="130">
        <v>5156</v>
      </c>
      <c r="J102" s="130">
        <v>51</v>
      </c>
      <c r="K102" s="130">
        <v>468</v>
      </c>
      <c r="L102" s="130">
        <v>958</v>
      </c>
      <c r="M102" s="130">
        <v>1769</v>
      </c>
      <c r="N102" s="130">
        <v>2308</v>
      </c>
      <c r="O102" s="130">
        <v>3200</v>
      </c>
      <c r="P102" s="130">
        <v>4070</v>
      </c>
      <c r="Q102" s="130">
        <v>5649</v>
      </c>
      <c r="R102" s="130">
        <v>467</v>
      </c>
      <c r="S102" s="130">
        <v>820</v>
      </c>
      <c r="T102" s="130">
        <v>1366</v>
      </c>
      <c r="U102" s="130">
        <v>2053</v>
      </c>
      <c r="V102" s="130">
        <v>2949</v>
      </c>
      <c r="W102" s="130">
        <v>3503</v>
      </c>
      <c r="X102" s="130">
        <v>4977</v>
      </c>
    </row>
    <row r="103" spans="1:24" x14ac:dyDescent="0.35">
      <c r="A103" s="144">
        <v>0.10069444444444443</v>
      </c>
      <c r="B103" s="130">
        <v>37</v>
      </c>
      <c r="C103" s="130">
        <v>483</v>
      </c>
      <c r="D103" s="130">
        <v>843</v>
      </c>
      <c r="E103" s="130">
        <v>1773</v>
      </c>
      <c r="F103" s="130">
        <v>2312</v>
      </c>
      <c r="G103" s="130">
        <v>3347</v>
      </c>
      <c r="H103" s="130">
        <v>4253</v>
      </c>
      <c r="I103" s="130">
        <v>5408</v>
      </c>
      <c r="J103" s="130">
        <v>69</v>
      </c>
      <c r="K103" s="130">
        <v>528</v>
      </c>
      <c r="L103" s="130">
        <v>722</v>
      </c>
      <c r="M103" s="130">
        <v>1636</v>
      </c>
      <c r="N103" s="130">
        <v>2516</v>
      </c>
      <c r="O103" s="130">
        <v>3101</v>
      </c>
      <c r="P103" s="130">
        <v>3824</v>
      </c>
      <c r="Q103" s="130">
        <v>5178</v>
      </c>
      <c r="R103" s="130">
        <v>390</v>
      </c>
      <c r="S103" s="130">
        <v>900</v>
      </c>
      <c r="T103" s="130">
        <v>1468</v>
      </c>
      <c r="U103" s="130">
        <v>2183</v>
      </c>
      <c r="V103" s="130">
        <v>2746</v>
      </c>
      <c r="W103" s="130">
        <v>3421</v>
      </c>
      <c r="X103" s="130">
        <v>4891</v>
      </c>
    </row>
    <row r="104" spans="1:24" x14ac:dyDescent="0.35">
      <c r="A104" s="144">
        <v>0.10416666666666667</v>
      </c>
      <c r="B104" s="130">
        <v>37</v>
      </c>
      <c r="C104" s="130">
        <v>369</v>
      </c>
      <c r="D104" s="130">
        <v>784</v>
      </c>
      <c r="E104" s="130">
        <v>1932</v>
      </c>
      <c r="F104" s="130">
        <v>2342</v>
      </c>
      <c r="G104" s="130">
        <v>3030</v>
      </c>
      <c r="H104" s="130">
        <v>4125</v>
      </c>
      <c r="I104" s="130">
        <v>5770</v>
      </c>
      <c r="J104" s="130">
        <v>84</v>
      </c>
      <c r="K104" s="130">
        <v>466</v>
      </c>
      <c r="L104" s="130">
        <v>872</v>
      </c>
      <c r="M104" s="130">
        <v>1779</v>
      </c>
      <c r="N104" s="130">
        <v>2269</v>
      </c>
      <c r="O104" s="130">
        <v>3280</v>
      </c>
      <c r="P104" s="130">
        <v>4016</v>
      </c>
      <c r="Q104" s="130">
        <v>5896</v>
      </c>
      <c r="R104" s="130">
        <v>455</v>
      </c>
      <c r="S104" s="130">
        <v>687</v>
      </c>
      <c r="T104" s="130">
        <v>1453</v>
      </c>
      <c r="U104" s="130">
        <v>2150</v>
      </c>
      <c r="V104" s="130">
        <v>2776</v>
      </c>
      <c r="W104" s="130">
        <v>3912</v>
      </c>
      <c r="X104" s="130">
        <v>5097</v>
      </c>
    </row>
    <row r="105" spans="1:24" x14ac:dyDescent="0.35">
      <c r="A105" s="144">
        <v>0.1076388888888889</v>
      </c>
      <c r="B105" s="130">
        <v>37</v>
      </c>
      <c r="C105" s="130">
        <v>409</v>
      </c>
      <c r="D105" s="130">
        <v>689</v>
      </c>
      <c r="E105" s="130">
        <v>1772</v>
      </c>
      <c r="F105" s="130">
        <v>2544</v>
      </c>
      <c r="G105" s="130">
        <v>3649</v>
      </c>
      <c r="H105" s="130">
        <v>4683</v>
      </c>
      <c r="I105" s="130">
        <v>6002</v>
      </c>
      <c r="J105" s="130">
        <v>10</v>
      </c>
      <c r="K105" s="130">
        <v>585</v>
      </c>
      <c r="L105" s="130">
        <v>948</v>
      </c>
      <c r="M105" s="130">
        <v>1999</v>
      </c>
      <c r="N105" s="130">
        <v>2395</v>
      </c>
      <c r="O105" s="130">
        <v>3303</v>
      </c>
      <c r="P105" s="130">
        <v>4227</v>
      </c>
      <c r="Q105" s="130">
        <v>5875</v>
      </c>
      <c r="R105" s="130">
        <v>425</v>
      </c>
      <c r="S105" s="130">
        <v>904</v>
      </c>
      <c r="T105" s="130">
        <v>1617</v>
      </c>
      <c r="U105" s="130">
        <v>2203</v>
      </c>
      <c r="V105" s="130">
        <v>2940</v>
      </c>
      <c r="W105" s="130">
        <v>3952</v>
      </c>
      <c r="X105" s="130">
        <v>4922</v>
      </c>
    </row>
    <row r="106" spans="1:24" x14ac:dyDescent="0.35">
      <c r="A106" s="144">
        <v>0.1111111111111111</v>
      </c>
      <c r="B106" s="130">
        <v>37</v>
      </c>
      <c r="C106" s="130">
        <v>448</v>
      </c>
      <c r="D106" s="130">
        <v>759</v>
      </c>
      <c r="E106" s="130">
        <v>1809</v>
      </c>
      <c r="F106" s="130">
        <v>2424</v>
      </c>
      <c r="G106" s="130">
        <v>3788</v>
      </c>
      <c r="H106" s="130">
        <v>4570</v>
      </c>
      <c r="I106" s="130">
        <v>5559</v>
      </c>
      <c r="J106" s="130">
        <v>48</v>
      </c>
      <c r="K106" s="130">
        <v>441</v>
      </c>
      <c r="L106" s="130">
        <v>803</v>
      </c>
      <c r="M106" s="130">
        <v>1906</v>
      </c>
      <c r="N106" s="130">
        <v>2652</v>
      </c>
      <c r="O106" s="130">
        <v>3169</v>
      </c>
      <c r="P106" s="130">
        <v>4066</v>
      </c>
      <c r="Q106" s="130">
        <v>5774</v>
      </c>
      <c r="R106" s="130">
        <v>271</v>
      </c>
      <c r="S106" s="130">
        <v>780</v>
      </c>
      <c r="T106" s="130">
        <v>1719</v>
      </c>
      <c r="U106" s="130">
        <v>2071</v>
      </c>
      <c r="V106" s="130">
        <v>3027</v>
      </c>
      <c r="W106" s="130">
        <v>4159</v>
      </c>
      <c r="X106" s="130">
        <v>5209</v>
      </c>
    </row>
    <row r="107" spans="1:24" x14ac:dyDescent="0.35">
      <c r="A107" s="144">
        <v>0.11458333333333333</v>
      </c>
      <c r="B107" s="130">
        <v>37</v>
      </c>
      <c r="C107" s="130">
        <v>477</v>
      </c>
      <c r="D107" s="130">
        <v>712</v>
      </c>
      <c r="E107" s="130">
        <v>1715</v>
      </c>
      <c r="F107" s="130">
        <v>2230</v>
      </c>
      <c r="G107" s="130">
        <v>3577</v>
      </c>
      <c r="H107" s="130">
        <v>4668</v>
      </c>
      <c r="I107" s="130">
        <v>5414</v>
      </c>
      <c r="J107" s="130">
        <v>54</v>
      </c>
      <c r="K107" s="130">
        <v>422</v>
      </c>
      <c r="L107" s="130">
        <v>775</v>
      </c>
      <c r="M107" s="130">
        <v>1868</v>
      </c>
      <c r="N107" s="130">
        <v>2687</v>
      </c>
      <c r="O107" s="130">
        <v>3279</v>
      </c>
      <c r="P107" s="130">
        <v>4137</v>
      </c>
      <c r="Q107" s="130">
        <v>5822</v>
      </c>
      <c r="R107" s="130">
        <v>386</v>
      </c>
      <c r="S107" s="130">
        <v>908</v>
      </c>
      <c r="T107" s="130">
        <v>1973</v>
      </c>
      <c r="U107" s="130">
        <v>2219</v>
      </c>
      <c r="V107" s="130">
        <v>3230</v>
      </c>
      <c r="W107" s="130">
        <v>3893</v>
      </c>
      <c r="X107" s="130">
        <v>5050</v>
      </c>
    </row>
    <row r="108" spans="1:24" x14ac:dyDescent="0.35">
      <c r="A108" s="144">
        <v>0.11805555555555557</v>
      </c>
      <c r="B108" s="130">
        <v>37</v>
      </c>
      <c r="C108" s="130">
        <v>385</v>
      </c>
      <c r="D108" s="130">
        <v>918</v>
      </c>
      <c r="E108" s="130">
        <v>1821</v>
      </c>
      <c r="F108" s="130">
        <v>2413</v>
      </c>
      <c r="G108" s="130">
        <v>3578</v>
      </c>
      <c r="H108" s="130">
        <v>4478</v>
      </c>
      <c r="I108" s="130">
        <v>6221</v>
      </c>
      <c r="J108" s="130">
        <v>70</v>
      </c>
      <c r="K108" s="130">
        <v>684</v>
      </c>
      <c r="L108" s="130">
        <v>901</v>
      </c>
      <c r="M108" s="130">
        <v>1948</v>
      </c>
      <c r="N108" s="130">
        <v>2731</v>
      </c>
      <c r="O108" s="130">
        <v>3154</v>
      </c>
      <c r="P108" s="130">
        <v>4438</v>
      </c>
      <c r="Q108" s="130">
        <v>6050</v>
      </c>
      <c r="R108" s="130">
        <v>511</v>
      </c>
      <c r="S108" s="130">
        <v>962</v>
      </c>
      <c r="T108" s="130">
        <v>1818</v>
      </c>
      <c r="U108" s="130">
        <v>2344</v>
      </c>
      <c r="V108" s="130">
        <v>2971</v>
      </c>
      <c r="W108" s="130">
        <v>4209</v>
      </c>
      <c r="X108" s="130">
        <v>5575</v>
      </c>
    </row>
    <row r="109" spans="1:24" x14ac:dyDescent="0.35">
      <c r="A109" s="144">
        <v>0.12152777777777778</v>
      </c>
      <c r="B109" s="130">
        <v>37</v>
      </c>
      <c r="C109" s="130">
        <v>409</v>
      </c>
      <c r="D109" s="130">
        <v>902</v>
      </c>
      <c r="E109" s="130">
        <v>1937</v>
      </c>
      <c r="F109" s="130">
        <v>2435</v>
      </c>
      <c r="G109" s="130">
        <v>3590</v>
      </c>
      <c r="H109" s="130">
        <v>4599</v>
      </c>
      <c r="I109" s="130">
        <v>5994</v>
      </c>
      <c r="J109" s="130">
        <v>61</v>
      </c>
      <c r="K109" s="130">
        <v>625</v>
      </c>
      <c r="L109" s="130">
        <v>870</v>
      </c>
      <c r="M109" s="130">
        <v>1986</v>
      </c>
      <c r="N109" s="130">
        <v>2792</v>
      </c>
      <c r="O109" s="130">
        <v>3112</v>
      </c>
      <c r="P109" s="130">
        <v>4442</v>
      </c>
      <c r="Q109" s="130">
        <v>5675</v>
      </c>
      <c r="R109" s="130">
        <v>427</v>
      </c>
      <c r="S109" s="130">
        <v>944</v>
      </c>
      <c r="T109" s="130">
        <v>1714</v>
      </c>
      <c r="U109" s="130">
        <v>2345</v>
      </c>
      <c r="V109" s="130">
        <v>3529</v>
      </c>
      <c r="W109" s="130">
        <v>4012</v>
      </c>
      <c r="X109" s="130">
        <v>5113</v>
      </c>
    </row>
    <row r="110" spans="1:24" x14ac:dyDescent="0.35">
      <c r="A110" s="144">
        <v>0.125</v>
      </c>
      <c r="B110" s="130">
        <v>37</v>
      </c>
      <c r="C110" s="130">
        <v>611</v>
      </c>
      <c r="D110" s="130">
        <v>970</v>
      </c>
      <c r="E110" s="130">
        <v>1990</v>
      </c>
      <c r="F110" s="130">
        <v>2621</v>
      </c>
      <c r="G110" s="130">
        <v>3504</v>
      </c>
      <c r="H110" s="130">
        <v>4714</v>
      </c>
      <c r="I110" s="130">
        <v>5910</v>
      </c>
      <c r="J110" s="130">
        <v>28</v>
      </c>
      <c r="K110" s="130">
        <v>728</v>
      </c>
      <c r="L110" s="130">
        <v>795</v>
      </c>
      <c r="M110" s="130">
        <v>2060</v>
      </c>
      <c r="N110" s="130">
        <v>2884</v>
      </c>
      <c r="O110" s="130">
        <v>3459</v>
      </c>
      <c r="P110" s="130">
        <v>4652</v>
      </c>
      <c r="Q110" s="130">
        <v>6095</v>
      </c>
      <c r="R110" s="130">
        <v>401</v>
      </c>
      <c r="S110" s="130">
        <v>855</v>
      </c>
      <c r="T110" s="130">
        <v>1946</v>
      </c>
      <c r="U110" s="130">
        <v>2132</v>
      </c>
      <c r="V110" s="130">
        <v>3607</v>
      </c>
      <c r="W110" s="130">
        <v>3966</v>
      </c>
      <c r="X110" s="130">
        <v>5534</v>
      </c>
    </row>
    <row r="111" spans="1:24" x14ac:dyDescent="0.35">
      <c r="A111" s="144">
        <v>0.12847222222222224</v>
      </c>
      <c r="B111" s="130">
        <v>37</v>
      </c>
      <c r="C111" s="130">
        <v>395</v>
      </c>
      <c r="D111" s="130">
        <v>882</v>
      </c>
      <c r="E111" s="130">
        <v>1981</v>
      </c>
      <c r="F111" s="130">
        <v>2628</v>
      </c>
      <c r="G111" s="130">
        <v>3773</v>
      </c>
      <c r="H111" s="130">
        <v>4884</v>
      </c>
      <c r="I111" s="130">
        <v>6090</v>
      </c>
      <c r="J111" s="130">
        <v>58</v>
      </c>
      <c r="K111" s="130">
        <v>681</v>
      </c>
      <c r="L111" s="130">
        <v>1081</v>
      </c>
      <c r="M111" s="130">
        <v>1829</v>
      </c>
      <c r="N111" s="130">
        <v>2764</v>
      </c>
      <c r="O111" s="130">
        <v>3428</v>
      </c>
      <c r="P111" s="130">
        <v>4507</v>
      </c>
      <c r="Q111" s="130">
        <v>6186</v>
      </c>
      <c r="R111" s="130">
        <v>486</v>
      </c>
      <c r="S111" s="130">
        <v>932</v>
      </c>
      <c r="T111" s="130">
        <v>1968</v>
      </c>
      <c r="U111" s="130">
        <v>2574</v>
      </c>
      <c r="V111" s="130">
        <v>3319</v>
      </c>
      <c r="W111" s="130">
        <v>4361</v>
      </c>
      <c r="X111" s="130">
        <v>5661</v>
      </c>
    </row>
    <row r="112" spans="1:24" x14ac:dyDescent="0.35">
      <c r="A112" s="144">
        <v>0.13194444444444445</v>
      </c>
      <c r="B112" s="130">
        <v>37</v>
      </c>
      <c r="C112" s="130">
        <v>443</v>
      </c>
      <c r="D112" s="130">
        <v>906</v>
      </c>
      <c r="E112" s="130">
        <v>1998</v>
      </c>
      <c r="F112" s="130">
        <v>3228</v>
      </c>
      <c r="G112" s="130">
        <v>3966</v>
      </c>
      <c r="H112" s="130">
        <v>4862</v>
      </c>
      <c r="I112" s="130">
        <v>6260</v>
      </c>
      <c r="J112" s="130">
        <v>41</v>
      </c>
      <c r="K112" s="130">
        <v>645</v>
      </c>
      <c r="L112" s="130">
        <v>866</v>
      </c>
      <c r="M112" s="130">
        <v>2126</v>
      </c>
      <c r="N112" s="130">
        <v>2815</v>
      </c>
      <c r="O112" s="130">
        <v>3721</v>
      </c>
      <c r="P112" s="130">
        <v>4788</v>
      </c>
      <c r="Q112" s="130">
        <v>6115</v>
      </c>
      <c r="R112" s="130">
        <v>492</v>
      </c>
      <c r="S112" s="130">
        <v>937</v>
      </c>
      <c r="T112" s="130">
        <v>1667</v>
      </c>
      <c r="U112" s="130">
        <v>2346</v>
      </c>
      <c r="V112" s="130">
        <v>3652</v>
      </c>
      <c r="W112" s="130">
        <v>4329</v>
      </c>
      <c r="X112" s="130">
        <v>5883</v>
      </c>
    </row>
    <row r="113" spans="1:24" x14ac:dyDescent="0.35">
      <c r="A113" s="144">
        <v>0.13541666666666666</v>
      </c>
      <c r="B113" s="130">
        <v>37</v>
      </c>
      <c r="C113" s="130">
        <v>539</v>
      </c>
      <c r="D113" s="130">
        <v>904</v>
      </c>
      <c r="E113" s="130">
        <v>1979</v>
      </c>
      <c r="F113" s="130">
        <v>2916</v>
      </c>
      <c r="G113" s="130">
        <v>4091</v>
      </c>
      <c r="H113" s="130">
        <v>5136</v>
      </c>
      <c r="I113" s="130">
        <v>6233</v>
      </c>
      <c r="J113" s="130">
        <v>54</v>
      </c>
      <c r="K113" s="130">
        <v>792</v>
      </c>
      <c r="L113" s="130">
        <v>932</v>
      </c>
      <c r="M113" s="130">
        <v>1992</v>
      </c>
      <c r="N113" s="130">
        <v>3247</v>
      </c>
      <c r="O113" s="130">
        <v>3559</v>
      </c>
      <c r="P113" s="130">
        <v>4494</v>
      </c>
      <c r="Q113" s="130">
        <v>5858</v>
      </c>
      <c r="R113" s="130">
        <v>464</v>
      </c>
      <c r="S113" s="130">
        <v>965</v>
      </c>
      <c r="T113" s="130">
        <v>1823</v>
      </c>
      <c r="U113" s="130">
        <v>2541</v>
      </c>
      <c r="V113" s="130">
        <v>3533</v>
      </c>
      <c r="W113" s="130">
        <v>4128</v>
      </c>
      <c r="X113" s="130">
        <v>5445</v>
      </c>
    </row>
    <row r="114" spans="1:24" x14ac:dyDescent="0.35">
      <c r="A114" s="144">
        <v>0.1388888888888889</v>
      </c>
      <c r="B114" s="130">
        <v>37</v>
      </c>
      <c r="C114" s="130">
        <v>595</v>
      </c>
      <c r="D114" s="130">
        <v>971</v>
      </c>
      <c r="E114" s="130">
        <v>2168</v>
      </c>
      <c r="F114" s="130">
        <v>3140</v>
      </c>
      <c r="G114" s="130">
        <v>4048</v>
      </c>
      <c r="H114" s="130">
        <v>5257</v>
      </c>
      <c r="I114" s="130">
        <v>6134</v>
      </c>
      <c r="J114" s="130">
        <v>65</v>
      </c>
      <c r="K114" s="130">
        <v>687</v>
      </c>
      <c r="L114" s="130">
        <v>859</v>
      </c>
      <c r="M114" s="130">
        <v>2296</v>
      </c>
      <c r="N114" s="130">
        <v>2966</v>
      </c>
      <c r="O114" s="130">
        <v>3539</v>
      </c>
      <c r="P114" s="130">
        <v>4693</v>
      </c>
      <c r="Q114" s="130">
        <v>6591</v>
      </c>
      <c r="R114" s="130">
        <v>472</v>
      </c>
      <c r="S114" s="130">
        <v>1049</v>
      </c>
      <c r="T114" s="130">
        <v>2059</v>
      </c>
      <c r="U114" s="130">
        <v>2679</v>
      </c>
      <c r="V114" s="130">
        <v>3534</v>
      </c>
      <c r="W114" s="130">
        <v>4652</v>
      </c>
      <c r="X114" s="130">
        <v>5389</v>
      </c>
    </row>
    <row r="115" spans="1:24" x14ac:dyDescent="0.35">
      <c r="A115" s="144">
        <v>0.1423611111111111</v>
      </c>
      <c r="B115" s="130">
        <v>37</v>
      </c>
      <c r="C115" s="130">
        <v>596</v>
      </c>
      <c r="D115" s="130">
        <v>979</v>
      </c>
      <c r="E115" s="130">
        <v>2166</v>
      </c>
      <c r="F115" s="130">
        <v>3126</v>
      </c>
      <c r="G115" s="130">
        <v>3892</v>
      </c>
      <c r="H115" s="130">
        <v>5204</v>
      </c>
      <c r="I115" s="130">
        <v>6457</v>
      </c>
      <c r="J115" s="130">
        <v>68</v>
      </c>
      <c r="K115" s="130">
        <v>682</v>
      </c>
      <c r="L115" s="130">
        <v>1117</v>
      </c>
      <c r="M115" s="130">
        <v>2227</v>
      </c>
      <c r="N115" s="130">
        <v>3346</v>
      </c>
      <c r="O115" s="130">
        <v>3753</v>
      </c>
      <c r="P115" s="130">
        <v>4951</v>
      </c>
      <c r="Q115" s="130">
        <v>6657</v>
      </c>
      <c r="R115" s="130">
        <v>532</v>
      </c>
      <c r="S115" s="130">
        <v>1012</v>
      </c>
      <c r="T115" s="130">
        <v>2285</v>
      </c>
      <c r="U115" s="130">
        <v>2685</v>
      </c>
      <c r="V115" s="130">
        <v>3427</v>
      </c>
      <c r="W115" s="130">
        <v>4844</v>
      </c>
      <c r="X115" s="130">
        <v>5579</v>
      </c>
    </row>
    <row r="116" spans="1:24" x14ac:dyDescent="0.35">
      <c r="A116" s="144">
        <v>0.14583333333333334</v>
      </c>
      <c r="B116" s="130">
        <v>37</v>
      </c>
      <c r="C116" s="130">
        <v>518</v>
      </c>
      <c r="D116" s="130">
        <v>908</v>
      </c>
      <c r="E116" s="130">
        <v>2176</v>
      </c>
      <c r="F116" s="130">
        <v>3107</v>
      </c>
      <c r="G116" s="130">
        <v>4204</v>
      </c>
      <c r="H116" s="130">
        <v>5326</v>
      </c>
      <c r="I116" s="130">
        <v>6696</v>
      </c>
      <c r="J116" s="130">
        <v>46</v>
      </c>
      <c r="K116" s="130">
        <v>833</v>
      </c>
      <c r="L116" s="130">
        <v>883</v>
      </c>
      <c r="M116" s="130">
        <v>2141</v>
      </c>
      <c r="N116" s="130">
        <v>3262</v>
      </c>
      <c r="O116" s="130">
        <v>3981</v>
      </c>
      <c r="P116" s="130">
        <v>4987</v>
      </c>
      <c r="Q116" s="130">
        <v>6457</v>
      </c>
      <c r="R116" s="130">
        <v>634</v>
      </c>
      <c r="S116" s="130">
        <v>1038</v>
      </c>
      <c r="T116" s="130">
        <v>2040</v>
      </c>
      <c r="U116" s="130">
        <v>3036</v>
      </c>
      <c r="V116" s="130">
        <v>3799</v>
      </c>
      <c r="W116" s="130">
        <v>4558</v>
      </c>
      <c r="X116" s="130">
        <v>5774</v>
      </c>
    </row>
    <row r="117" spans="1:24" x14ac:dyDescent="0.35">
      <c r="A117" s="144">
        <v>0.14930555555555555</v>
      </c>
      <c r="B117" s="130">
        <v>37</v>
      </c>
      <c r="C117" s="130">
        <v>557</v>
      </c>
      <c r="D117" s="130">
        <v>989</v>
      </c>
      <c r="E117" s="130">
        <v>2369</v>
      </c>
      <c r="F117" s="130">
        <v>3120</v>
      </c>
      <c r="G117" s="130">
        <v>4228</v>
      </c>
      <c r="H117" s="130">
        <v>5415</v>
      </c>
      <c r="I117" s="130">
        <v>6148</v>
      </c>
      <c r="J117" s="130">
        <v>45</v>
      </c>
      <c r="K117" s="130">
        <v>665</v>
      </c>
      <c r="L117" s="130">
        <v>1045</v>
      </c>
      <c r="M117" s="130">
        <v>2245</v>
      </c>
      <c r="N117" s="130">
        <v>3299</v>
      </c>
      <c r="O117" s="130">
        <v>4015</v>
      </c>
      <c r="P117" s="130">
        <v>5332</v>
      </c>
      <c r="Q117" s="130">
        <v>6658</v>
      </c>
      <c r="R117" s="130">
        <v>501</v>
      </c>
      <c r="S117" s="130">
        <v>1075</v>
      </c>
      <c r="T117" s="130">
        <v>2154</v>
      </c>
      <c r="U117" s="130">
        <v>2928</v>
      </c>
      <c r="V117" s="130">
        <v>4202</v>
      </c>
      <c r="W117" s="130">
        <v>4749</v>
      </c>
      <c r="X117" s="130">
        <v>5671</v>
      </c>
    </row>
    <row r="118" spans="1:24" x14ac:dyDescent="0.35">
      <c r="A118" s="144">
        <v>0.15277777777777776</v>
      </c>
      <c r="B118" s="130">
        <v>37</v>
      </c>
      <c r="C118" s="130">
        <v>686</v>
      </c>
      <c r="D118" s="130">
        <v>1053</v>
      </c>
      <c r="E118" s="130">
        <v>2239</v>
      </c>
      <c r="F118" s="130">
        <v>3058</v>
      </c>
      <c r="G118" s="130">
        <v>4471</v>
      </c>
      <c r="H118" s="130">
        <v>5361</v>
      </c>
      <c r="I118" s="130">
        <v>6585</v>
      </c>
      <c r="J118" s="130">
        <v>50</v>
      </c>
      <c r="K118" s="130">
        <v>639</v>
      </c>
      <c r="L118" s="130">
        <v>1060</v>
      </c>
      <c r="M118" s="130">
        <v>2639</v>
      </c>
      <c r="N118" s="130">
        <v>3308</v>
      </c>
      <c r="O118" s="130">
        <v>4007</v>
      </c>
      <c r="P118" s="130">
        <v>5065</v>
      </c>
      <c r="Q118" s="130">
        <v>6435</v>
      </c>
      <c r="R118" s="130">
        <v>642</v>
      </c>
      <c r="S118" s="130">
        <v>1103</v>
      </c>
      <c r="T118" s="130">
        <v>2605</v>
      </c>
      <c r="U118" s="130">
        <v>3128</v>
      </c>
      <c r="V118" s="130">
        <v>4176</v>
      </c>
      <c r="W118" s="130">
        <v>4754</v>
      </c>
      <c r="X118" s="130">
        <v>5657</v>
      </c>
    </row>
    <row r="119" spans="1:24" x14ac:dyDescent="0.35">
      <c r="A119" s="144">
        <v>0.15625</v>
      </c>
      <c r="B119" s="130">
        <v>37</v>
      </c>
      <c r="C119" s="130">
        <v>720</v>
      </c>
      <c r="D119" s="130">
        <v>1191</v>
      </c>
      <c r="E119" s="130">
        <v>2471</v>
      </c>
      <c r="F119" s="130">
        <v>3208</v>
      </c>
      <c r="G119" s="130">
        <v>4674</v>
      </c>
      <c r="H119" s="130">
        <v>5485</v>
      </c>
      <c r="I119" s="130">
        <v>6297</v>
      </c>
      <c r="J119" s="130">
        <v>64</v>
      </c>
      <c r="K119" s="130">
        <v>687</v>
      </c>
      <c r="L119" s="130">
        <v>1229</v>
      </c>
      <c r="M119" s="130">
        <v>2424</v>
      </c>
      <c r="N119" s="130">
        <v>3242</v>
      </c>
      <c r="O119" s="130">
        <v>3819</v>
      </c>
      <c r="P119" s="130">
        <v>5289</v>
      </c>
      <c r="Q119" s="130">
        <v>6604</v>
      </c>
      <c r="R119" s="130">
        <v>611</v>
      </c>
      <c r="S119" s="130">
        <v>1268</v>
      </c>
      <c r="T119" s="130">
        <v>2174</v>
      </c>
      <c r="U119" s="130">
        <v>3169</v>
      </c>
      <c r="V119" s="130">
        <v>4048</v>
      </c>
      <c r="W119" s="130">
        <v>4994</v>
      </c>
      <c r="X119" s="130">
        <v>5732</v>
      </c>
    </row>
    <row r="120" spans="1:24" x14ac:dyDescent="0.35">
      <c r="A120" s="144">
        <v>0.15972222222222224</v>
      </c>
      <c r="B120" s="130">
        <v>37</v>
      </c>
      <c r="C120" s="130">
        <v>730</v>
      </c>
      <c r="D120" s="130">
        <v>1229</v>
      </c>
      <c r="E120" s="130">
        <v>2838</v>
      </c>
      <c r="F120" s="130">
        <v>3234</v>
      </c>
      <c r="G120" s="130">
        <v>4823</v>
      </c>
      <c r="H120" s="130">
        <v>5797</v>
      </c>
      <c r="I120" s="130">
        <v>6840</v>
      </c>
      <c r="J120" s="130">
        <v>53</v>
      </c>
      <c r="K120" s="130">
        <v>681</v>
      </c>
      <c r="L120" s="130">
        <v>1282</v>
      </c>
      <c r="M120" s="130">
        <v>2490</v>
      </c>
      <c r="N120" s="130">
        <v>3694</v>
      </c>
      <c r="O120" s="130">
        <v>4347</v>
      </c>
      <c r="P120" s="130">
        <v>5488</v>
      </c>
      <c r="Q120" s="130">
        <v>6887</v>
      </c>
      <c r="R120" s="130">
        <v>691</v>
      </c>
      <c r="S120" s="130">
        <v>1486</v>
      </c>
      <c r="T120" s="130">
        <v>2465</v>
      </c>
      <c r="U120" s="130">
        <v>2812</v>
      </c>
      <c r="V120" s="130">
        <v>4230</v>
      </c>
      <c r="W120" s="130">
        <v>4801</v>
      </c>
      <c r="X120" s="130">
        <v>5862</v>
      </c>
    </row>
    <row r="121" spans="1:24" x14ac:dyDescent="0.35">
      <c r="A121" s="144">
        <v>0.16319444444444445</v>
      </c>
      <c r="B121" s="130">
        <v>37</v>
      </c>
      <c r="C121" s="130">
        <v>706</v>
      </c>
      <c r="D121" s="130">
        <v>1284</v>
      </c>
      <c r="E121" s="130">
        <v>2573</v>
      </c>
      <c r="F121" s="130">
        <v>3503</v>
      </c>
      <c r="G121" s="130">
        <v>4550</v>
      </c>
      <c r="H121" s="130">
        <v>5781</v>
      </c>
      <c r="I121" s="130">
        <v>6313</v>
      </c>
      <c r="J121" s="130">
        <v>67</v>
      </c>
      <c r="K121" s="130">
        <v>950</v>
      </c>
      <c r="L121" s="130">
        <v>1103</v>
      </c>
      <c r="M121" s="130">
        <v>2859</v>
      </c>
      <c r="N121" s="130">
        <v>3573</v>
      </c>
      <c r="O121" s="130">
        <v>4619</v>
      </c>
      <c r="P121" s="130">
        <v>5532</v>
      </c>
      <c r="Q121" s="130">
        <v>6766</v>
      </c>
      <c r="R121" s="130">
        <v>672</v>
      </c>
      <c r="S121" s="130">
        <v>1484</v>
      </c>
      <c r="T121" s="130">
        <v>2301</v>
      </c>
      <c r="U121" s="130">
        <v>3223</v>
      </c>
      <c r="V121" s="130">
        <v>4265</v>
      </c>
      <c r="W121" s="130">
        <v>5038</v>
      </c>
      <c r="X121" s="130">
        <v>6077</v>
      </c>
    </row>
    <row r="122" spans="1:24" x14ac:dyDescent="0.35">
      <c r="A122" s="144">
        <v>0.16666666666666666</v>
      </c>
      <c r="B122" s="130">
        <v>37</v>
      </c>
      <c r="C122" s="130">
        <v>670</v>
      </c>
      <c r="D122" s="130">
        <v>1388</v>
      </c>
      <c r="E122" s="130">
        <v>2816</v>
      </c>
      <c r="F122" s="130">
        <v>3522</v>
      </c>
      <c r="G122" s="130">
        <v>4468</v>
      </c>
      <c r="H122" s="130">
        <v>5773</v>
      </c>
      <c r="I122" s="130">
        <v>6425</v>
      </c>
      <c r="J122" s="130">
        <v>78</v>
      </c>
      <c r="K122" s="130">
        <v>764</v>
      </c>
      <c r="L122" s="130">
        <v>1282</v>
      </c>
      <c r="M122" s="130">
        <v>2583</v>
      </c>
      <c r="N122" s="130">
        <v>3330</v>
      </c>
      <c r="O122" s="130">
        <v>4174</v>
      </c>
      <c r="P122" s="130">
        <v>5660</v>
      </c>
      <c r="Q122" s="130">
        <v>6617</v>
      </c>
      <c r="R122" s="130">
        <v>666</v>
      </c>
      <c r="S122" s="130">
        <v>1374</v>
      </c>
      <c r="T122" s="130">
        <v>2636</v>
      </c>
      <c r="U122" s="130">
        <v>3457</v>
      </c>
      <c r="V122" s="130">
        <v>4329</v>
      </c>
      <c r="W122" s="130">
        <v>5173</v>
      </c>
      <c r="X122" s="130">
        <v>6098</v>
      </c>
    </row>
    <row r="123" spans="1:24" x14ac:dyDescent="0.35">
      <c r="A123" s="144">
        <v>0.17013888888888887</v>
      </c>
      <c r="B123" s="130">
        <v>37</v>
      </c>
      <c r="C123" s="130">
        <v>732</v>
      </c>
      <c r="D123" s="130">
        <v>1303</v>
      </c>
      <c r="E123" s="130">
        <v>2781</v>
      </c>
      <c r="F123" s="130">
        <v>3799</v>
      </c>
      <c r="G123" s="130">
        <v>4930</v>
      </c>
      <c r="H123" s="130">
        <v>5841</v>
      </c>
      <c r="I123" s="130">
        <v>6870</v>
      </c>
      <c r="J123" s="130">
        <v>66</v>
      </c>
      <c r="K123" s="130">
        <v>886</v>
      </c>
      <c r="L123" s="130">
        <v>1296</v>
      </c>
      <c r="M123" s="130">
        <v>3114</v>
      </c>
      <c r="N123" s="130">
        <v>3619</v>
      </c>
      <c r="O123" s="130">
        <v>4508</v>
      </c>
      <c r="P123" s="130">
        <v>5686</v>
      </c>
      <c r="Q123" s="130">
        <v>6972</v>
      </c>
      <c r="R123" s="130">
        <v>869</v>
      </c>
      <c r="S123" s="130">
        <v>1326</v>
      </c>
      <c r="T123" s="130">
        <v>2761</v>
      </c>
      <c r="U123" s="130">
        <v>3290</v>
      </c>
      <c r="V123" s="130">
        <v>4798</v>
      </c>
      <c r="W123" s="130">
        <v>5397</v>
      </c>
      <c r="X123" s="130">
        <v>6141</v>
      </c>
    </row>
    <row r="124" spans="1:24" x14ac:dyDescent="0.35">
      <c r="A124" s="144">
        <v>0.17361111111111113</v>
      </c>
      <c r="B124" s="130">
        <v>37</v>
      </c>
      <c r="C124" s="130">
        <v>682</v>
      </c>
      <c r="D124" s="130">
        <v>1321</v>
      </c>
      <c r="E124" s="130">
        <v>2952</v>
      </c>
      <c r="F124" s="130">
        <v>3924</v>
      </c>
      <c r="G124" s="130">
        <v>4836</v>
      </c>
      <c r="H124" s="130">
        <v>6082</v>
      </c>
      <c r="I124" s="130">
        <v>6981</v>
      </c>
      <c r="J124" s="130">
        <v>88</v>
      </c>
      <c r="K124" s="130">
        <v>1036</v>
      </c>
      <c r="L124" s="130">
        <v>1477</v>
      </c>
      <c r="M124" s="130">
        <v>2706</v>
      </c>
      <c r="N124" s="130">
        <v>4122</v>
      </c>
      <c r="O124" s="130">
        <v>4752</v>
      </c>
      <c r="P124" s="130">
        <v>5338</v>
      </c>
      <c r="Q124" s="130">
        <v>6646</v>
      </c>
      <c r="R124" s="130">
        <v>679</v>
      </c>
      <c r="S124" s="130">
        <v>1411</v>
      </c>
      <c r="T124" s="130">
        <v>2909</v>
      </c>
      <c r="U124" s="130">
        <v>3724</v>
      </c>
      <c r="V124" s="130">
        <v>4350</v>
      </c>
      <c r="W124" s="130">
        <v>4821</v>
      </c>
      <c r="X124" s="130">
        <v>6385</v>
      </c>
    </row>
    <row r="125" spans="1:24" x14ac:dyDescent="0.35">
      <c r="A125" s="144">
        <v>0.17708333333333334</v>
      </c>
      <c r="B125" s="130">
        <v>37</v>
      </c>
      <c r="C125" s="130">
        <v>856</v>
      </c>
      <c r="D125" s="130">
        <v>1359</v>
      </c>
      <c r="E125" s="130">
        <v>3461</v>
      </c>
      <c r="F125" s="130">
        <v>3939</v>
      </c>
      <c r="G125" s="130">
        <v>5179</v>
      </c>
      <c r="H125" s="130">
        <v>5968</v>
      </c>
      <c r="I125" s="130">
        <v>6835</v>
      </c>
      <c r="J125" s="130">
        <v>99</v>
      </c>
      <c r="K125" s="130">
        <v>1025</v>
      </c>
      <c r="L125" s="130">
        <v>1549</v>
      </c>
      <c r="M125" s="130">
        <v>3198</v>
      </c>
      <c r="N125" s="130">
        <v>4333</v>
      </c>
      <c r="O125" s="130">
        <v>4670</v>
      </c>
      <c r="P125" s="130">
        <v>5934</v>
      </c>
      <c r="Q125" s="130">
        <v>6479</v>
      </c>
      <c r="R125" s="130">
        <v>869</v>
      </c>
      <c r="S125" s="130">
        <v>1460</v>
      </c>
      <c r="T125" s="130">
        <v>2966</v>
      </c>
      <c r="U125" s="130">
        <v>3627</v>
      </c>
      <c r="V125" s="130">
        <v>4557</v>
      </c>
      <c r="W125" s="130">
        <v>5309</v>
      </c>
      <c r="X125" s="130">
        <v>6439</v>
      </c>
    </row>
    <row r="126" spans="1:24" x14ac:dyDescent="0.35">
      <c r="A126" s="144">
        <v>0.18055555555555555</v>
      </c>
      <c r="B126" s="130">
        <v>37</v>
      </c>
      <c r="C126" s="130">
        <v>795</v>
      </c>
      <c r="D126" s="130">
        <v>1357</v>
      </c>
      <c r="E126" s="130">
        <v>3388</v>
      </c>
      <c r="F126" s="130">
        <v>3916</v>
      </c>
      <c r="G126" s="130">
        <v>5185</v>
      </c>
      <c r="H126" s="130">
        <v>6649</v>
      </c>
      <c r="I126" s="130">
        <v>7249</v>
      </c>
      <c r="J126" s="130">
        <v>40</v>
      </c>
      <c r="K126" s="130">
        <v>907</v>
      </c>
      <c r="L126" s="130">
        <v>1526</v>
      </c>
      <c r="M126" s="130">
        <v>2957</v>
      </c>
      <c r="N126" s="130">
        <v>4263</v>
      </c>
      <c r="O126" s="130">
        <v>4922</v>
      </c>
      <c r="P126" s="130">
        <v>5821</v>
      </c>
      <c r="Q126" s="130">
        <v>6846</v>
      </c>
      <c r="R126" s="130">
        <v>1095</v>
      </c>
      <c r="S126" s="130">
        <v>1483</v>
      </c>
      <c r="T126" s="130">
        <v>3117</v>
      </c>
      <c r="U126" s="130">
        <v>3579</v>
      </c>
      <c r="V126" s="130">
        <v>5012</v>
      </c>
      <c r="W126" s="130">
        <v>5377</v>
      </c>
      <c r="X126" s="130">
        <v>6425</v>
      </c>
    </row>
    <row r="127" spans="1:24" x14ac:dyDescent="0.35">
      <c r="A127" s="144">
        <v>0.18402777777777779</v>
      </c>
      <c r="B127" s="130">
        <v>37</v>
      </c>
      <c r="C127" s="130">
        <v>945</v>
      </c>
      <c r="D127" s="130">
        <v>1807</v>
      </c>
      <c r="E127" s="130">
        <v>3558</v>
      </c>
      <c r="F127" s="130">
        <v>4137</v>
      </c>
      <c r="G127" s="130">
        <v>5158</v>
      </c>
      <c r="H127" s="130">
        <v>6280</v>
      </c>
      <c r="I127" s="130">
        <v>7254</v>
      </c>
      <c r="J127" s="130">
        <v>52</v>
      </c>
      <c r="K127" s="130">
        <v>868</v>
      </c>
      <c r="L127" s="130">
        <v>1804</v>
      </c>
      <c r="M127" s="130">
        <v>3274</v>
      </c>
      <c r="N127" s="130">
        <v>4424</v>
      </c>
      <c r="O127" s="130">
        <v>5144</v>
      </c>
      <c r="P127" s="130">
        <v>5756</v>
      </c>
      <c r="Q127" s="130">
        <v>6510</v>
      </c>
      <c r="R127" s="130">
        <v>909</v>
      </c>
      <c r="S127" s="130">
        <v>1675</v>
      </c>
      <c r="T127" s="130">
        <v>3303</v>
      </c>
      <c r="U127" s="130">
        <v>4020</v>
      </c>
      <c r="V127" s="130">
        <v>4855</v>
      </c>
      <c r="W127" s="130">
        <v>5556</v>
      </c>
      <c r="X127" s="130">
        <v>6191</v>
      </c>
    </row>
    <row r="128" spans="1:24" x14ac:dyDescent="0.35">
      <c r="A128" s="144">
        <v>0.1875</v>
      </c>
      <c r="B128" s="130">
        <v>37</v>
      </c>
      <c r="C128" s="130">
        <v>971</v>
      </c>
      <c r="D128" s="130">
        <v>1629</v>
      </c>
      <c r="E128" s="130">
        <v>3577</v>
      </c>
      <c r="F128" s="130">
        <v>4351</v>
      </c>
      <c r="G128" s="130">
        <v>5301</v>
      </c>
      <c r="H128" s="130">
        <v>6278</v>
      </c>
      <c r="I128" s="130">
        <v>6991</v>
      </c>
      <c r="J128" s="130">
        <v>41</v>
      </c>
      <c r="K128" s="130">
        <v>873</v>
      </c>
      <c r="L128" s="130">
        <v>2099</v>
      </c>
      <c r="M128" s="130">
        <v>3696</v>
      </c>
      <c r="N128" s="130">
        <v>4894</v>
      </c>
      <c r="O128" s="130">
        <v>5338</v>
      </c>
      <c r="P128" s="130">
        <v>6136</v>
      </c>
      <c r="Q128" s="130">
        <v>7131</v>
      </c>
      <c r="R128" s="130">
        <v>964</v>
      </c>
      <c r="S128" s="130">
        <v>2217</v>
      </c>
      <c r="T128" s="130">
        <v>3572</v>
      </c>
      <c r="U128" s="130">
        <v>3896</v>
      </c>
      <c r="V128" s="130">
        <v>5454</v>
      </c>
      <c r="W128" s="130">
        <v>5395</v>
      </c>
      <c r="X128" s="130">
        <v>6662</v>
      </c>
    </row>
    <row r="129" spans="1:24" x14ac:dyDescent="0.35">
      <c r="A129" s="144">
        <v>0.19097222222222221</v>
      </c>
      <c r="B129" s="130">
        <v>37</v>
      </c>
      <c r="C129" s="130">
        <v>1029</v>
      </c>
      <c r="D129" s="130">
        <v>1907</v>
      </c>
      <c r="E129" s="130">
        <v>3658</v>
      </c>
      <c r="F129" s="130">
        <v>4439</v>
      </c>
      <c r="G129" s="130">
        <v>5485</v>
      </c>
      <c r="H129" s="130">
        <v>6208</v>
      </c>
      <c r="I129" s="130">
        <v>7148</v>
      </c>
      <c r="J129" s="130">
        <v>3</v>
      </c>
      <c r="K129" s="130">
        <v>1167</v>
      </c>
      <c r="L129" s="130">
        <v>1992</v>
      </c>
      <c r="M129" s="130">
        <v>3934</v>
      </c>
      <c r="N129" s="130">
        <v>4794</v>
      </c>
      <c r="O129" s="130">
        <v>5292</v>
      </c>
      <c r="P129" s="130">
        <v>6144</v>
      </c>
      <c r="Q129" s="130">
        <v>7134</v>
      </c>
      <c r="R129" s="130">
        <v>1084</v>
      </c>
      <c r="S129" s="130">
        <v>1943</v>
      </c>
      <c r="T129" s="130">
        <v>3836</v>
      </c>
      <c r="U129" s="130">
        <v>3870</v>
      </c>
      <c r="V129" s="130">
        <v>5209</v>
      </c>
      <c r="W129" s="130">
        <v>5450</v>
      </c>
      <c r="X129" s="130">
        <v>6863</v>
      </c>
    </row>
    <row r="130" spans="1:24" x14ac:dyDescent="0.35">
      <c r="A130" s="144">
        <v>0.19444444444444445</v>
      </c>
      <c r="B130" s="130">
        <v>37</v>
      </c>
      <c r="C130" s="130">
        <v>1093</v>
      </c>
      <c r="D130" s="130">
        <v>2056</v>
      </c>
      <c r="E130" s="130">
        <v>3935</v>
      </c>
      <c r="F130" s="130">
        <v>4456</v>
      </c>
      <c r="G130" s="130">
        <v>5921</v>
      </c>
      <c r="H130" s="130">
        <v>6604</v>
      </c>
      <c r="I130" s="130">
        <v>6879</v>
      </c>
      <c r="J130" s="130">
        <v>69</v>
      </c>
      <c r="K130" s="130">
        <v>1286</v>
      </c>
      <c r="L130" s="130">
        <v>1968</v>
      </c>
      <c r="M130" s="130">
        <v>3979</v>
      </c>
      <c r="N130" s="130">
        <v>5215</v>
      </c>
      <c r="O130" s="130">
        <v>5841</v>
      </c>
      <c r="P130" s="130">
        <v>5940</v>
      </c>
      <c r="Q130" s="130">
        <v>7416</v>
      </c>
      <c r="R130" s="130">
        <v>1097</v>
      </c>
      <c r="S130" s="130">
        <v>2042</v>
      </c>
      <c r="T130" s="130">
        <v>3782</v>
      </c>
      <c r="U130" s="130">
        <v>4416</v>
      </c>
      <c r="V130" s="130">
        <v>5952</v>
      </c>
      <c r="W130" s="130">
        <v>5427</v>
      </c>
      <c r="X130" s="130">
        <v>6932</v>
      </c>
    </row>
    <row r="131" spans="1:24" x14ac:dyDescent="0.35">
      <c r="A131" s="144">
        <v>0.19791666666666666</v>
      </c>
      <c r="B131" s="130">
        <v>37</v>
      </c>
      <c r="C131" s="130">
        <v>1094</v>
      </c>
      <c r="D131" s="130">
        <v>2044</v>
      </c>
      <c r="E131" s="130">
        <v>4258</v>
      </c>
      <c r="F131" s="130">
        <v>4828</v>
      </c>
      <c r="G131" s="130">
        <v>6358</v>
      </c>
      <c r="H131" s="130">
        <v>6608</v>
      </c>
      <c r="I131" s="130">
        <v>7765</v>
      </c>
      <c r="J131" s="130">
        <v>35</v>
      </c>
      <c r="K131" s="130">
        <v>1474</v>
      </c>
      <c r="L131" s="130">
        <v>2270</v>
      </c>
      <c r="M131" s="130">
        <v>4045</v>
      </c>
      <c r="N131" s="130">
        <v>5578</v>
      </c>
      <c r="O131" s="130">
        <v>5291</v>
      </c>
      <c r="P131" s="130">
        <v>6067</v>
      </c>
      <c r="Q131" s="130">
        <v>7328</v>
      </c>
      <c r="R131" s="130">
        <v>1302</v>
      </c>
      <c r="S131" s="130">
        <v>2318</v>
      </c>
      <c r="T131" s="130">
        <v>4085</v>
      </c>
      <c r="U131" s="130">
        <v>4478</v>
      </c>
      <c r="V131" s="130">
        <v>5644</v>
      </c>
      <c r="W131" s="130">
        <v>5858</v>
      </c>
      <c r="X131" s="130">
        <v>6323</v>
      </c>
    </row>
    <row r="132" spans="1:24" x14ac:dyDescent="0.35">
      <c r="A132" s="144">
        <v>0.20138888888888887</v>
      </c>
      <c r="B132" s="130">
        <v>37</v>
      </c>
      <c r="C132" s="130">
        <v>1105</v>
      </c>
      <c r="D132" s="130">
        <v>2239</v>
      </c>
      <c r="E132" s="130">
        <v>4354</v>
      </c>
      <c r="F132" s="130">
        <v>5187</v>
      </c>
      <c r="G132" s="130">
        <v>6590</v>
      </c>
      <c r="H132" s="130">
        <v>6656</v>
      </c>
      <c r="I132" s="130">
        <v>7276</v>
      </c>
      <c r="J132" s="130">
        <v>89</v>
      </c>
      <c r="K132" s="130">
        <v>1469</v>
      </c>
      <c r="L132" s="130">
        <v>2227</v>
      </c>
      <c r="M132" s="130">
        <v>4380</v>
      </c>
      <c r="N132" s="130">
        <v>5488</v>
      </c>
      <c r="O132" s="130">
        <v>5697</v>
      </c>
      <c r="P132" s="130">
        <v>6324</v>
      </c>
      <c r="Q132" s="130">
        <v>7168</v>
      </c>
      <c r="R132" s="130">
        <v>1347</v>
      </c>
      <c r="S132" s="130">
        <v>2402</v>
      </c>
      <c r="T132" s="130">
        <v>4282</v>
      </c>
      <c r="U132" s="130">
        <v>5023</v>
      </c>
      <c r="V132" s="130">
        <v>5966</v>
      </c>
      <c r="W132" s="130">
        <v>5382</v>
      </c>
      <c r="X132" s="130">
        <v>6928</v>
      </c>
    </row>
    <row r="133" spans="1:24" x14ac:dyDescent="0.35">
      <c r="A133" s="144">
        <v>0.20486111111111113</v>
      </c>
      <c r="B133" s="130">
        <v>37</v>
      </c>
      <c r="C133" s="130">
        <v>1255</v>
      </c>
      <c r="D133" s="130">
        <v>2213</v>
      </c>
      <c r="E133" s="130">
        <v>4594</v>
      </c>
      <c r="F133" s="130">
        <v>5252</v>
      </c>
      <c r="G133" s="130">
        <v>6265</v>
      </c>
      <c r="H133" s="130">
        <v>6800</v>
      </c>
      <c r="I133" s="130">
        <v>7695</v>
      </c>
      <c r="J133" s="130">
        <v>83</v>
      </c>
      <c r="K133" s="130">
        <v>1552</v>
      </c>
      <c r="L133" s="130">
        <v>2355</v>
      </c>
      <c r="M133" s="130">
        <v>4732</v>
      </c>
      <c r="N133" s="130">
        <v>6008</v>
      </c>
      <c r="O133" s="130">
        <v>5853</v>
      </c>
      <c r="P133" s="130">
        <v>6120</v>
      </c>
      <c r="Q133" s="130">
        <v>7456</v>
      </c>
      <c r="R133" s="130">
        <v>1386</v>
      </c>
      <c r="S133" s="130">
        <v>2812</v>
      </c>
      <c r="T133" s="130">
        <v>4838</v>
      </c>
      <c r="U133" s="130">
        <v>5192</v>
      </c>
      <c r="V133" s="130">
        <v>5814</v>
      </c>
      <c r="W133" s="130">
        <v>5790</v>
      </c>
      <c r="X133" s="130">
        <v>6628</v>
      </c>
    </row>
    <row r="134" spans="1:24" x14ac:dyDescent="0.35">
      <c r="A134" s="144">
        <v>0.20833333333333334</v>
      </c>
      <c r="B134" s="130">
        <v>37</v>
      </c>
      <c r="C134" s="130">
        <v>1342</v>
      </c>
      <c r="D134" s="130">
        <v>2367</v>
      </c>
      <c r="E134" s="130">
        <v>4601</v>
      </c>
      <c r="F134" s="130">
        <v>5451</v>
      </c>
      <c r="G134" s="130">
        <v>6963</v>
      </c>
      <c r="H134" s="130">
        <v>6689</v>
      </c>
      <c r="I134" s="130">
        <v>8018</v>
      </c>
      <c r="J134" s="130">
        <v>66</v>
      </c>
      <c r="K134" s="130">
        <v>1476</v>
      </c>
      <c r="L134" s="130">
        <v>2504</v>
      </c>
      <c r="M134" s="130">
        <v>4984</v>
      </c>
      <c r="N134" s="130">
        <v>6349</v>
      </c>
      <c r="O134" s="130">
        <v>6475</v>
      </c>
      <c r="P134" s="130">
        <v>6953</v>
      </c>
      <c r="Q134" s="130">
        <v>7447</v>
      </c>
      <c r="R134" s="130">
        <v>1345</v>
      </c>
      <c r="S134" s="130">
        <v>2644</v>
      </c>
      <c r="T134" s="130">
        <v>4846</v>
      </c>
      <c r="U134" s="130">
        <v>5463</v>
      </c>
      <c r="V134" s="130">
        <v>5771</v>
      </c>
      <c r="W134" s="130">
        <v>5710</v>
      </c>
      <c r="X134" s="130">
        <v>6642</v>
      </c>
    </row>
    <row r="135" spans="1:24" x14ac:dyDescent="0.35">
      <c r="A135" s="144">
        <v>0.21180555555555555</v>
      </c>
      <c r="B135" s="130">
        <v>37</v>
      </c>
      <c r="C135" s="130">
        <v>1273</v>
      </c>
      <c r="D135" s="130">
        <v>2612</v>
      </c>
      <c r="E135" s="130">
        <v>4809</v>
      </c>
      <c r="F135" s="130">
        <v>5817</v>
      </c>
      <c r="G135" s="130">
        <v>6624</v>
      </c>
      <c r="H135" s="130">
        <v>6958</v>
      </c>
      <c r="I135" s="130">
        <v>7669</v>
      </c>
      <c r="J135" s="130">
        <v>111</v>
      </c>
      <c r="K135" s="130">
        <v>1529</v>
      </c>
      <c r="L135" s="130">
        <v>2388</v>
      </c>
      <c r="M135" s="130">
        <v>4775</v>
      </c>
      <c r="N135" s="130">
        <v>6629</v>
      </c>
      <c r="O135" s="130">
        <v>6580</v>
      </c>
      <c r="P135" s="130">
        <v>6614</v>
      </c>
      <c r="Q135" s="130">
        <v>7849</v>
      </c>
      <c r="R135" s="130">
        <v>1263</v>
      </c>
      <c r="S135" s="130">
        <v>2466</v>
      </c>
      <c r="T135" s="130">
        <v>5050</v>
      </c>
      <c r="U135" s="130">
        <v>5737</v>
      </c>
      <c r="V135" s="130">
        <v>6348</v>
      </c>
      <c r="W135" s="130">
        <v>6284</v>
      </c>
      <c r="X135" s="130">
        <v>6859</v>
      </c>
    </row>
    <row r="136" spans="1:24" x14ac:dyDescent="0.35">
      <c r="A136" s="144">
        <v>0.21527777777777779</v>
      </c>
      <c r="B136" s="130">
        <v>37</v>
      </c>
      <c r="C136" s="130">
        <v>1515</v>
      </c>
      <c r="D136" s="130">
        <v>2790</v>
      </c>
      <c r="E136" s="130">
        <v>5363</v>
      </c>
      <c r="F136" s="130">
        <v>6489</v>
      </c>
      <c r="G136" s="130">
        <v>7698</v>
      </c>
      <c r="H136" s="130">
        <v>6862</v>
      </c>
      <c r="I136" s="130">
        <v>8148</v>
      </c>
      <c r="J136" s="130">
        <v>70</v>
      </c>
      <c r="K136" s="130">
        <v>1631</v>
      </c>
      <c r="L136" s="130">
        <v>2731</v>
      </c>
      <c r="M136" s="130">
        <v>5370</v>
      </c>
      <c r="N136" s="130">
        <v>7010</v>
      </c>
      <c r="O136" s="130">
        <v>6840</v>
      </c>
      <c r="P136" s="130">
        <v>6770</v>
      </c>
      <c r="Q136" s="130">
        <v>7749</v>
      </c>
      <c r="R136" s="130">
        <v>1240</v>
      </c>
      <c r="S136" s="130">
        <v>2809</v>
      </c>
      <c r="T136" s="130">
        <v>5066</v>
      </c>
      <c r="U136" s="130">
        <v>6009</v>
      </c>
      <c r="V136" s="130">
        <v>6721</v>
      </c>
      <c r="W136" s="130">
        <v>5992</v>
      </c>
      <c r="X136" s="130">
        <v>7122</v>
      </c>
    </row>
    <row r="137" spans="1:24" x14ac:dyDescent="0.35">
      <c r="A137" s="144">
        <v>0.21875</v>
      </c>
      <c r="B137" s="130">
        <v>37.1</v>
      </c>
      <c r="C137" s="130">
        <v>1454</v>
      </c>
      <c r="D137" s="130">
        <v>2673</v>
      </c>
      <c r="E137" s="130">
        <v>5617</v>
      </c>
      <c r="F137" s="130">
        <v>6019</v>
      </c>
      <c r="G137" s="130">
        <v>7825</v>
      </c>
      <c r="H137" s="130">
        <v>7401</v>
      </c>
      <c r="I137" s="130">
        <v>7874</v>
      </c>
      <c r="J137" s="130">
        <v>102</v>
      </c>
      <c r="K137" s="130">
        <v>1626</v>
      </c>
      <c r="L137" s="130">
        <v>2671</v>
      </c>
      <c r="M137" s="130">
        <v>5287</v>
      </c>
      <c r="N137" s="130">
        <v>7080</v>
      </c>
      <c r="O137" s="130">
        <v>7082</v>
      </c>
      <c r="P137" s="130">
        <v>7236</v>
      </c>
      <c r="Q137" s="130">
        <v>7709</v>
      </c>
      <c r="R137" s="130">
        <v>1306</v>
      </c>
      <c r="S137" s="130">
        <v>2514</v>
      </c>
      <c r="T137" s="130">
        <v>4971</v>
      </c>
      <c r="U137" s="130">
        <v>5993</v>
      </c>
      <c r="V137" s="130">
        <v>7331</v>
      </c>
      <c r="W137" s="130">
        <v>6700</v>
      </c>
      <c r="X137" s="130">
        <v>7105</v>
      </c>
    </row>
    <row r="138" spans="1:24" x14ac:dyDescent="0.35">
      <c r="A138" s="144">
        <v>0.22222222222222221</v>
      </c>
      <c r="B138" s="130">
        <v>37</v>
      </c>
      <c r="C138" s="130">
        <v>1477</v>
      </c>
      <c r="D138" s="130">
        <v>2703</v>
      </c>
      <c r="E138" s="130">
        <v>5841</v>
      </c>
      <c r="F138" s="130">
        <v>6411</v>
      </c>
      <c r="G138" s="130">
        <v>8206</v>
      </c>
      <c r="H138" s="130">
        <v>7289</v>
      </c>
      <c r="I138" s="130">
        <v>7994</v>
      </c>
      <c r="J138" s="130">
        <v>112</v>
      </c>
      <c r="K138" s="130">
        <v>1751</v>
      </c>
      <c r="L138" s="130">
        <v>2688</v>
      </c>
      <c r="M138" s="130">
        <v>5302</v>
      </c>
      <c r="N138" s="130">
        <v>7594</v>
      </c>
      <c r="O138" s="130">
        <v>7135</v>
      </c>
      <c r="P138" s="130">
        <v>7037</v>
      </c>
      <c r="Q138" s="130">
        <v>7869</v>
      </c>
      <c r="R138" s="130">
        <v>1559</v>
      </c>
      <c r="S138" s="130">
        <v>2837</v>
      </c>
      <c r="T138" s="130">
        <v>5882</v>
      </c>
      <c r="U138" s="130">
        <v>6696</v>
      </c>
      <c r="V138" s="130">
        <v>7784</v>
      </c>
      <c r="W138" s="130">
        <v>6612</v>
      </c>
      <c r="X138" s="130">
        <v>6944</v>
      </c>
    </row>
    <row r="139" spans="1:24" x14ac:dyDescent="0.35">
      <c r="A139" s="144">
        <v>0.22569444444444445</v>
      </c>
      <c r="B139" s="130">
        <v>37</v>
      </c>
      <c r="C139" s="130">
        <v>1650</v>
      </c>
      <c r="D139" s="130">
        <v>2594</v>
      </c>
      <c r="E139" s="130">
        <v>5800</v>
      </c>
      <c r="F139" s="130">
        <v>6806</v>
      </c>
      <c r="G139" s="130">
        <v>8553</v>
      </c>
      <c r="H139" s="130">
        <v>7968</v>
      </c>
      <c r="I139" s="130">
        <v>8272</v>
      </c>
      <c r="J139" s="130">
        <v>89</v>
      </c>
      <c r="K139" s="130">
        <v>1785</v>
      </c>
      <c r="L139" s="130">
        <v>2703</v>
      </c>
      <c r="M139" s="130">
        <v>6136</v>
      </c>
      <c r="N139" s="130">
        <v>8469</v>
      </c>
      <c r="O139" s="130">
        <v>8024</v>
      </c>
      <c r="P139" s="130">
        <v>7600</v>
      </c>
      <c r="Q139" s="130">
        <v>7712</v>
      </c>
      <c r="R139" s="130">
        <v>1500</v>
      </c>
      <c r="S139" s="130">
        <v>3085</v>
      </c>
      <c r="T139" s="130">
        <v>5434</v>
      </c>
      <c r="U139" s="130">
        <v>6276</v>
      </c>
      <c r="V139" s="130">
        <v>7912</v>
      </c>
      <c r="W139" s="130">
        <v>6423</v>
      </c>
      <c r="X139" s="130">
        <v>7621</v>
      </c>
    </row>
    <row r="140" spans="1:24" x14ac:dyDescent="0.35">
      <c r="A140" s="144">
        <v>0.22916666666666666</v>
      </c>
      <c r="B140" s="130">
        <v>37</v>
      </c>
      <c r="C140" s="130">
        <v>1557</v>
      </c>
      <c r="D140" s="130">
        <v>2786</v>
      </c>
      <c r="E140" s="130">
        <v>6258</v>
      </c>
      <c r="F140" s="130">
        <v>7389</v>
      </c>
      <c r="G140" s="130">
        <v>9396</v>
      </c>
      <c r="H140" s="130">
        <v>7890</v>
      </c>
      <c r="I140" s="130">
        <v>8118</v>
      </c>
      <c r="J140" s="130">
        <v>139</v>
      </c>
      <c r="K140" s="130">
        <v>1720</v>
      </c>
      <c r="L140" s="130">
        <v>2669</v>
      </c>
      <c r="M140" s="130">
        <v>6247</v>
      </c>
      <c r="N140" s="130">
        <v>7534</v>
      </c>
      <c r="O140" s="130">
        <v>8328</v>
      </c>
      <c r="P140" s="130">
        <v>8018</v>
      </c>
      <c r="Q140" s="130">
        <v>8394</v>
      </c>
      <c r="R140" s="130">
        <v>1454</v>
      </c>
      <c r="S140" s="130">
        <v>2900</v>
      </c>
      <c r="T140" s="130">
        <v>5352</v>
      </c>
      <c r="U140" s="130">
        <v>6905</v>
      </c>
      <c r="V140" s="130">
        <v>7901</v>
      </c>
      <c r="W140" s="130">
        <v>7048</v>
      </c>
      <c r="X140" s="130">
        <v>7338</v>
      </c>
    </row>
    <row r="141" spans="1:24" x14ac:dyDescent="0.35">
      <c r="A141" s="144">
        <v>0.23263888888888887</v>
      </c>
      <c r="B141" s="130">
        <v>37</v>
      </c>
      <c r="C141" s="130">
        <v>1600</v>
      </c>
      <c r="D141" s="130">
        <v>2916</v>
      </c>
      <c r="E141" s="130">
        <v>6085</v>
      </c>
      <c r="F141" s="130">
        <v>7794</v>
      </c>
      <c r="G141" s="130">
        <v>9492</v>
      </c>
      <c r="H141" s="130">
        <v>8532</v>
      </c>
      <c r="I141" s="130">
        <v>8581</v>
      </c>
      <c r="J141" s="130">
        <v>96</v>
      </c>
      <c r="K141" s="130">
        <v>1734</v>
      </c>
      <c r="L141" s="130">
        <v>2861</v>
      </c>
      <c r="M141" s="130">
        <v>5977</v>
      </c>
      <c r="N141" s="130">
        <v>8613</v>
      </c>
      <c r="O141" s="130">
        <v>8053</v>
      </c>
      <c r="P141" s="130">
        <v>7579</v>
      </c>
      <c r="Q141" s="130">
        <v>8550</v>
      </c>
      <c r="R141" s="130">
        <v>1742</v>
      </c>
      <c r="S141" s="130">
        <v>3239</v>
      </c>
      <c r="T141" s="130">
        <v>5493</v>
      </c>
      <c r="U141" s="130">
        <v>6930</v>
      </c>
      <c r="V141" s="130">
        <v>8214</v>
      </c>
      <c r="W141" s="130">
        <v>7183</v>
      </c>
      <c r="X141" s="130">
        <v>7615</v>
      </c>
    </row>
    <row r="142" spans="1:24" x14ac:dyDescent="0.35">
      <c r="A142" s="144">
        <v>0.23611111111111113</v>
      </c>
      <c r="B142" s="130">
        <v>37</v>
      </c>
      <c r="C142" s="130">
        <v>1528</v>
      </c>
      <c r="D142" s="130">
        <v>2755</v>
      </c>
      <c r="E142" s="130">
        <v>6068</v>
      </c>
      <c r="F142" s="130">
        <v>7534</v>
      </c>
      <c r="G142" s="130">
        <v>9977</v>
      </c>
      <c r="H142" s="130">
        <v>8306</v>
      </c>
      <c r="I142" s="130">
        <v>8509</v>
      </c>
      <c r="J142" s="130">
        <v>57</v>
      </c>
      <c r="K142" s="130">
        <v>1762</v>
      </c>
      <c r="L142" s="130">
        <v>2879</v>
      </c>
      <c r="M142" s="130">
        <v>6097</v>
      </c>
      <c r="N142" s="130">
        <v>8056</v>
      </c>
      <c r="O142" s="130">
        <v>8809</v>
      </c>
      <c r="P142" s="130">
        <v>8153</v>
      </c>
      <c r="Q142" s="130">
        <v>8183</v>
      </c>
      <c r="R142" s="130">
        <v>1568</v>
      </c>
      <c r="S142" s="130">
        <v>3278</v>
      </c>
      <c r="T142" s="130">
        <v>5928</v>
      </c>
      <c r="U142" s="130">
        <v>7332</v>
      </c>
      <c r="V142" s="130">
        <v>9173</v>
      </c>
      <c r="W142" s="130">
        <v>7225</v>
      </c>
      <c r="X142" s="130">
        <v>7683</v>
      </c>
    </row>
    <row r="143" spans="1:24" x14ac:dyDescent="0.35">
      <c r="A143" s="144">
        <v>0.23958333333333334</v>
      </c>
      <c r="B143" s="130">
        <v>37</v>
      </c>
      <c r="C143" s="130">
        <v>1616</v>
      </c>
      <c r="D143" s="130">
        <v>3003</v>
      </c>
      <c r="E143" s="130">
        <v>6062</v>
      </c>
      <c r="F143" s="130">
        <v>8133</v>
      </c>
      <c r="G143" s="130">
        <v>10345</v>
      </c>
      <c r="H143" s="130">
        <v>8890</v>
      </c>
      <c r="I143" s="130">
        <v>8513</v>
      </c>
      <c r="J143" s="130">
        <v>145</v>
      </c>
      <c r="K143" s="130">
        <v>1782</v>
      </c>
      <c r="L143" s="130">
        <v>2833</v>
      </c>
      <c r="M143" s="130">
        <v>6073</v>
      </c>
      <c r="N143" s="130">
        <v>8382</v>
      </c>
      <c r="O143" s="130">
        <v>9455</v>
      </c>
      <c r="P143" s="130">
        <v>8602</v>
      </c>
      <c r="Q143" s="130">
        <v>8784</v>
      </c>
      <c r="R143" s="130">
        <v>1651</v>
      </c>
      <c r="S143" s="130">
        <v>2845</v>
      </c>
      <c r="T143" s="130">
        <v>6037</v>
      </c>
      <c r="U143" s="130">
        <v>7050</v>
      </c>
      <c r="V143" s="130">
        <v>9156</v>
      </c>
      <c r="W143" s="130">
        <v>7551</v>
      </c>
      <c r="X143" s="130">
        <v>7716</v>
      </c>
    </row>
    <row r="144" spans="1:24" x14ac:dyDescent="0.35">
      <c r="A144" s="144">
        <v>0.24305555555555555</v>
      </c>
      <c r="B144" s="130">
        <v>37</v>
      </c>
      <c r="C144" s="130">
        <v>1452</v>
      </c>
      <c r="D144" s="130">
        <v>3092</v>
      </c>
      <c r="E144" s="130">
        <v>6825</v>
      </c>
      <c r="F144" s="130">
        <v>7898</v>
      </c>
      <c r="G144" s="130">
        <v>10352</v>
      </c>
      <c r="H144" s="130">
        <v>9035</v>
      </c>
      <c r="I144" s="130">
        <v>9030</v>
      </c>
      <c r="J144" s="130">
        <v>156</v>
      </c>
      <c r="K144" s="130">
        <v>1836</v>
      </c>
      <c r="L144" s="130">
        <v>2858</v>
      </c>
      <c r="M144" s="130">
        <v>5985</v>
      </c>
      <c r="N144" s="130">
        <v>9483</v>
      </c>
      <c r="O144" s="130">
        <v>8793</v>
      </c>
      <c r="P144" s="130">
        <v>8770</v>
      </c>
      <c r="Q144" s="130">
        <v>9331</v>
      </c>
      <c r="R144" s="130">
        <v>1832</v>
      </c>
      <c r="S144" s="130">
        <v>3156</v>
      </c>
      <c r="T144" s="130">
        <v>5891</v>
      </c>
      <c r="U144" s="130">
        <v>7188</v>
      </c>
      <c r="V144" s="130">
        <v>9061</v>
      </c>
      <c r="W144" s="130">
        <v>7825</v>
      </c>
      <c r="X144" s="130">
        <v>8626</v>
      </c>
    </row>
    <row r="145" spans="1:24" x14ac:dyDescent="0.35">
      <c r="A145" s="144">
        <v>0.24652777777777779</v>
      </c>
      <c r="B145" s="130">
        <v>37</v>
      </c>
      <c r="C145" s="130">
        <v>1744</v>
      </c>
      <c r="D145" s="130">
        <v>2879</v>
      </c>
      <c r="E145" s="130">
        <v>6238</v>
      </c>
      <c r="F145" s="130">
        <v>7747</v>
      </c>
      <c r="G145" s="130">
        <v>10367</v>
      </c>
      <c r="H145" s="130">
        <v>8550</v>
      </c>
      <c r="I145" s="130">
        <v>9116</v>
      </c>
      <c r="J145" s="130">
        <v>128</v>
      </c>
      <c r="K145" s="130">
        <v>1794</v>
      </c>
      <c r="L145" s="130">
        <v>3160</v>
      </c>
      <c r="M145" s="130">
        <v>5871</v>
      </c>
      <c r="N145" s="130">
        <v>8405</v>
      </c>
      <c r="O145" s="130">
        <v>9999</v>
      </c>
      <c r="P145" s="130">
        <v>9417</v>
      </c>
      <c r="Q145" s="130">
        <v>8832</v>
      </c>
      <c r="R145" s="130">
        <v>1727</v>
      </c>
      <c r="S145" s="130">
        <v>3123</v>
      </c>
      <c r="T145" s="130">
        <v>6038</v>
      </c>
      <c r="U145" s="130">
        <v>7607</v>
      </c>
      <c r="V145" s="130">
        <v>9516</v>
      </c>
      <c r="W145" s="130">
        <v>8390</v>
      </c>
      <c r="X145" s="130">
        <v>7888</v>
      </c>
    </row>
    <row r="146" spans="1:24" x14ac:dyDescent="0.35">
      <c r="A146" s="144">
        <v>0.25</v>
      </c>
      <c r="B146" s="130">
        <v>37</v>
      </c>
      <c r="C146" s="130">
        <v>1630</v>
      </c>
      <c r="D146" s="130">
        <v>2919</v>
      </c>
      <c r="E146" s="130">
        <v>6246</v>
      </c>
      <c r="F146" s="130">
        <v>8172</v>
      </c>
      <c r="G146" s="130">
        <v>11047</v>
      </c>
      <c r="H146" s="130">
        <v>9372</v>
      </c>
      <c r="I146" s="130">
        <v>9375</v>
      </c>
      <c r="J146" s="130">
        <v>106</v>
      </c>
      <c r="K146" s="130">
        <v>2028</v>
      </c>
      <c r="L146" s="130">
        <v>3116</v>
      </c>
      <c r="M146" s="130">
        <v>6885</v>
      </c>
      <c r="N146" s="130">
        <v>8667</v>
      </c>
      <c r="O146" s="130">
        <v>9616</v>
      </c>
      <c r="P146" s="130">
        <v>9355</v>
      </c>
      <c r="Q146" s="130">
        <v>8474</v>
      </c>
      <c r="R146" s="130">
        <v>1707</v>
      </c>
      <c r="S146" s="130">
        <v>3073</v>
      </c>
      <c r="T146" s="130">
        <v>6141</v>
      </c>
      <c r="U146" s="130">
        <v>7364</v>
      </c>
      <c r="V146" s="130">
        <v>9794</v>
      </c>
      <c r="W146" s="130">
        <v>8355</v>
      </c>
      <c r="X146" s="130">
        <v>8975</v>
      </c>
    </row>
    <row r="147" spans="1:24" x14ac:dyDescent="0.35">
      <c r="A147" s="144">
        <v>0.25347222222222221</v>
      </c>
      <c r="B147" s="130">
        <v>37</v>
      </c>
      <c r="C147" s="130">
        <v>1937</v>
      </c>
      <c r="D147" s="130">
        <v>2618</v>
      </c>
      <c r="E147" s="130">
        <v>6521</v>
      </c>
      <c r="F147" s="130">
        <v>7880</v>
      </c>
      <c r="G147" s="130">
        <v>10794</v>
      </c>
      <c r="H147" s="130">
        <v>10511</v>
      </c>
      <c r="I147" s="130">
        <v>10013</v>
      </c>
      <c r="J147" s="130">
        <v>161</v>
      </c>
      <c r="K147" s="130">
        <v>1909</v>
      </c>
      <c r="L147" s="130">
        <v>3314</v>
      </c>
      <c r="M147" s="130">
        <v>6417</v>
      </c>
      <c r="N147" s="130">
        <v>9214</v>
      </c>
      <c r="O147" s="130">
        <v>9701</v>
      </c>
      <c r="P147" s="130">
        <v>9470</v>
      </c>
      <c r="Q147" s="130">
        <v>9056</v>
      </c>
      <c r="R147" s="130">
        <v>1837</v>
      </c>
      <c r="S147" s="130">
        <v>3253</v>
      </c>
      <c r="T147" s="130">
        <v>6289</v>
      </c>
      <c r="U147" s="130">
        <v>7444</v>
      </c>
      <c r="V147" s="130">
        <v>9560</v>
      </c>
      <c r="W147" s="130">
        <v>8506</v>
      </c>
      <c r="X147" s="130">
        <v>8149</v>
      </c>
    </row>
    <row r="148" spans="1:24" x14ac:dyDescent="0.35">
      <c r="A148" s="144">
        <v>0.25694444444444448</v>
      </c>
      <c r="B148" s="130">
        <v>37</v>
      </c>
      <c r="C148" s="130">
        <v>1751</v>
      </c>
      <c r="D148" s="130">
        <v>2942</v>
      </c>
      <c r="E148" s="130">
        <v>6515</v>
      </c>
      <c r="F148" s="130">
        <v>8311</v>
      </c>
      <c r="G148" s="130">
        <v>10702</v>
      </c>
      <c r="H148" s="130">
        <v>10433</v>
      </c>
      <c r="I148" s="130">
        <v>9595</v>
      </c>
      <c r="J148" s="130">
        <v>143</v>
      </c>
      <c r="K148" s="130">
        <v>2114</v>
      </c>
      <c r="L148" s="130">
        <v>3208</v>
      </c>
      <c r="M148" s="130">
        <v>6085</v>
      </c>
      <c r="N148" s="130">
        <v>9021</v>
      </c>
      <c r="O148" s="130">
        <v>10238</v>
      </c>
      <c r="P148" s="130">
        <v>10274</v>
      </c>
      <c r="Q148" s="130">
        <v>9117</v>
      </c>
      <c r="R148" s="130">
        <v>1915</v>
      </c>
      <c r="S148" s="130">
        <v>3302</v>
      </c>
      <c r="T148" s="130">
        <v>6558</v>
      </c>
      <c r="U148" s="130">
        <v>7601</v>
      </c>
      <c r="V148" s="130">
        <v>9759</v>
      </c>
      <c r="W148" s="130">
        <v>8943</v>
      </c>
      <c r="X148" s="130">
        <v>8482</v>
      </c>
    </row>
    <row r="149" spans="1:24" x14ac:dyDescent="0.35">
      <c r="A149" s="144">
        <v>0.26041666666666669</v>
      </c>
      <c r="B149" s="130">
        <v>37</v>
      </c>
      <c r="C149" s="130">
        <v>1851</v>
      </c>
      <c r="D149" s="130">
        <v>3195</v>
      </c>
      <c r="E149" s="130">
        <v>6772</v>
      </c>
      <c r="F149" s="130">
        <v>8266</v>
      </c>
      <c r="G149" s="130">
        <v>11503</v>
      </c>
      <c r="H149" s="130">
        <v>10830</v>
      </c>
      <c r="I149" s="130">
        <v>9810</v>
      </c>
      <c r="J149" s="130">
        <v>135</v>
      </c>
      <c r="K149" s="130">
        <v>2115</v>
      </c>
      <c r="L149" s="130">
        <v>3112</v>
      </c>
      <c r="M149" s="130">
        <v>6567</v>
      </c>
      <c r="N149" s="130">
        <v>9126</v>
      </c>
      <c r="O149" s="130">
        <v>10221</v>
      </c>
      <c r="P149" s="130">
        <v>10815</v>
      </c>
      <c r="Q149" s="130">
        <v>9700</v>
      </c>
      <c r="R149" s="130">
        <v>1782</v>
      </c>
      <c r="S149" s="130">
        <v>3630</v>
      </c>
      <c r="T149" s="130">
        <v>6082</v>
      </c>
      <c r="U149" s="130">
        <v>7548</v>
      </c>
      <c r="V149" s="130">
        <v>9635</v>
      </c>
      <c r="W149" s="130">
        <v>9757</v>
      </c>
      <c r="X149" s="130">
        <v>8578</v>
      </c>
    </row>
    <row r="150" spans="1:24" x14ac:dyDescent="0.35">
      <c r="A150" s="144">
        <v>0.2638888888888889</v>
      </c>
      <c r="B150" s="130">
        <v>37</v>
      </c>
      <c r="C150" s="130">
        <v>1831</v>
      </c>
      <c r="D150" s="130">
        <v>2961</v>
      </c>
      <c r="E150" s="130">
        <v>6392</v>
      </c>
      <c r="F150" s="130">
        <v>8348</v>
      </c>
      <c r="G150" s="130">
        <v>11716</v>
      </c>
      <c r="H150" s="130">
        <v>11037</v>
      </c>
      <c r="I150" s="130">
        <v>9754</v>
      </c>
      <c r="J150" s="130">
        <v>149</v>
      </c>
      <c r="K150" s="130">
        <v>2129</v>
      </c>
      <c r="L150" s="130">
        <v>3171</v>
      </c>
      <c r="M150" s="130">
        <v>6756</v>
      </c>
      <c r="N150" s="130">
        <v>8948</v>
      </c>
      <c r="O150" s="130">
        <v>10028</v>
      </c>
      <c r="P150" s="130">
        <v>11091</v>
      </c>
      <c r="Q150" s="130">
        <v>9996</v>
      </c>
      <c r="R150" s="130">
        <v>1656</v>
      </c>
      <c r="S150" s="130">
        <v>3273</v>
      </c>
      <c r="T150" s="130">
        <v>6018</v>
      </c>
      <c r="U150" s="130">
        <v>7744</v>
      </c>
      <c r="V150" s="130">
        <v>10022</v>
      </c>
      <c r="W150" s="130">
        <v>9979</v>
      </c>
      <c r="X150" s="130">
        <v>8440</v>
      </c>
    </row>
    <row r="151" spans="1:24" x14ac:dyDescent="0.35">
      <c r="A151" s="144">
        <v>0.2673611111111111</v>
      </c>
      <c r="B151" s="130">
        <v>37</v>
      </c>
      <c r="C151" s="130">
        <v>1657</v>
      </c>
      <c r="D151" s="130">
        <v>3179</v>
      </c>
      <c r="E151" s="130">
        <v>6544</v>
      </c>
      <c r="F151" s="130">
        <v>8448</v>
      </c>
      <c r="G151" s="130">
        <v>12269</v>
      </c>
      <c r="H151" s="130">
        <v>11504</v>
      </c>
      <c r="I151" s="130">
        <v>10416</v>
      </c>
      <c r="J151" s="130">
        <v>144</v>
      </c>
      <c r="K151" s="130">
        <v>2174</v>
      </c>
      <c r="L151" s="130">
        <v>3491</v>
      </c>
      <c r="M151" s="130">
        <v>6635</v>
      </c>
      <c r="N151" s="130">
        <v>9234</v>
      </c>
      <c r="O151" s="130">
        <v>10290</v>
      </c>
      <c r="P151" s="130">
        <v>11358</v>
      </c>
      <c r="Q151" s="130">
        <v>9679</v>
      </c>
      <c r="R151" s="130">
        <v>1818</v>
      </c>
      <c r="S151" s="130">
        <v>3434</v>
      </c>
      <c r="T151" s="130">
        <v>6535</v>
      </c>
      <c r="U151" s="130">
        <v>7740</v>
      </c>
      <c r="V151" s="130">
        <v>10245</v>
      </c>
      <c r="W151" s="130">
        <v>10035</v>
      </c>
      <c r="X151" s="130">
        <v>9060</v>
      </c>
    </row>
    <row r="152" spans="1:24" x14ac:dyDescent="0.35">
      <c r="A152" s="144">
        <v>0.27083333333333331</v>
      </c>
      <c r="B152" s="130">
        <v>37</v>
      </c>
      <c r="C152" s="130">
        <v>1771</v>
      </c>
      <c r="D152" s="130">
        <v>3362</v>
      </c>
      <c r="E152" s="130">
        <v>6726</v>
      </c>
      <c r="F152" s="130">
        <v>8508</v>
      </c>
      <c r="G152" s="130">
        <v>11999</v>
      </c>
      <c r="H152" s="130">
        <v>11787</v>
      </c>
      <c r="I152" s="130">
        <v>10831</v>
      </c>
      <c r="J152" s="130">
        <v>132</v>
      </c>
      <c r="K152" s="130">
        <v>2018</v>
      </c>
      <c r="L152" s="130">
        <v>3154</v>
      </c>
      <c r="M152" s="130">
        <v>6764</v>
      </c>
      <c r="N152" s="130">
        <v>8803</v>
      </c>
      <c r="O152" s="130">
        <v>10225</v>
      </c>
      <c r="P152" s="130">
        <v>11298</v>
      </c>
      <c r="Q152" s="130">
        <v>10382</v>
      </c>
      <c r="R152" s="130">
        <v>1680</v>
      </c>
      <c r="S152" s="130">
        <v>3279</v>
      </c>
      <c r="T152" s="130">
        <v>6476</v>
      </c>
      <c r="U152" s="130">
        <v>7956</v>
      </c>
      <c r="V152" s="130">
        <v>10695</v>
      </c>
      <c r="W152" s="130">
        <v>10403</v>
      </c>
      <c r="X152" s="130">
        <v>9750</v>
      </c>
    </row>
    <row r="153" spans="1:24" x14ac:dyDescent="0.35">
      <c r="A153" s="144">
        <v>0.27430555555555552</v>
      </c>
      <c r="B153" s="130">
        <v>37</v>
      </c>
      <c r="C153" s="130">
        <v>1840</v>
      </c>
      <c r="D153" s="130">
        <v>3213</v>
      </c>
      <c r="E153" s="130">
        <v>7101</v>
      </c>
      <c r="F153" s="130">
        <v>8610</v>
      </c>
      <c r="G153" s="130">
        <v>11761</v>
      </c>
      <c r="H153" s="130">
        <v>12768</v>
      </c>
      <c r="I153" s="130">
        <v>11192</v>
      </c>
      <c r="J153" s="130">
        <v>149</v>
      </c>
      <c r="K153" s="130">
        <v>2207</v>
      </c>
      <c r="L153" s="130">
        <v>2974</v>
      </c>
      <c r="M153" s="130">
        <v>6714</v>
      </c>
      <c r="N153" s="130">
        <v>9382</v>
      </c>
      <c r="O153" s="130">
        <v>10874</v>
      </c>
      <c r="P153" s="130">
        <v>11722</v>
      </c>
      <c r="Q153" s="130">
        <v>10371</v>
      </c>
      <c r="R153" s="130">
        <v>1676</v>
      </c>
      <c r="S153" s="130">
        <v>3104</v>
      </c>
      <c r="T153" s="130">
        <v>6422</v>
      </c>
      <c r="U153" s="130">
        <v>7723</v>
      </c>
      <c r="V153" s="130">
        <v>10218</v>
      </c>
      <c r="W153" s="130">
        <v>10657</v>
      </c>
      <c r="X153" s="130">
        <v>9817</v>
      </c>
    </row>
    <row r="154" spans="1:24" x14ac:dyDescent="0.35">
      <c r="A154" s="144">
        <v>0.27777777777777779</v>
      </c>
      <c r="B154" s="130">
        <v>37</v>
      </c>
      <c r="C154" s="130">
        <v>1783</v>
      </c>
      <c r="D154" s="130">
        <v>3049</v>
      </c>
      <c r="E154" s="130">
        <v>6970</v>
      </c>
      <c r="F154" s="130">
        <v>8419</v>
      </c>
      <c r="G154" s="130">
        <v>12139</v>
      </c>
      <c r="H154" s="130">
        <v>12603</v>
      </c>
      <c r="I154" s="130">
        <v>11398</v>
      </c>
      <c r="J154" s="130">
        <v>201</v>
      </c>
      <c r="K154" s="130">
        <v>1863</v>
      </c>
      <c r="L154" s="130">
        <v>3051</v>
      </c>
      <c r="M154" s="130">
        <v>7103</v>
      </c>
      <c r="N154" s="130">
        <v>9360</v>
      </c>
      <c r="O154" s="130">
        <v>10507</v>
      </c>
      <c r="P154" s="130">
        <v>12817</v>
      </c>
      <c r="Q154" s="130">
        <v>10260</v>
      </c>
      <c r="R154" s="130">
        <v>1831</v>
      </c>
      <c r="S154" s="130">
        <v>3281</v>
      </c>
      <c r="T154" s="130">
        <v>6078</v>
      </c>
      <c r="U154" s="130">
        <v>7925</v>
      </c>
      <c r="V154" s="130">
        <v>10314</v>
      </c>
      <c r="W154" s="130">
        <v>10321</v>
      </c>
      <c r="X154" s="130">
        <v>9917</v>
      </c>
    </row>
    <row r="155" spans="1:24" x14ac:dyDescent="0.35">
      <c r="A155" s="144">
        <v>0.28125</v>
      </c>
      <c r="B155" s="130">
        <v>37</v>
      </c>
      <c r="C155" s="130">
        <v>1739</v>
      </c>
      <c r="D155" s="130">
        <v>2984</v>
      </c>
      <c r="E155" s="130">
        <v>6776</v>
      </c>
      <c r="F155" s="130">
        <v>9114</v>
      </c>
      <c r="G155" s="130">
        <v>12454</v>
      </c>
      <c r="H155" s="130">
        <v>12666</v>
      </c>
      <c r="I155" s="130">
        <v>11561</v>
      </c>
      <c r="J155" s="130">
        <v>192</v>
      </c>
      <c r="K155" s="130">
        <v>2078</v>
      </c>
      <c r="L155" s="130">
        <v>2941</v>
      </c>
      <c r="M155" s="130">
        <v>6683</v>
      </c>
      <c r="N155" s="130">
        <v>9713</v>
      </c>
      <c r="O155" s="130">
        <v>11123</v>
      </c>
      <c r="P155" s="130">
        <v>12579</v>
      </c>
      <c r="Q155" s="130">
        <v>10965</v>
      </c>
      <c r="R155" s="130">
        <v>1882</v>
      </c>
      <c r="S155" s="130">
        <v>3249</v>
      </c>
      <c r="T155" s="130">
        <v>6216</v>
      </c>
      <c r="U155" s="130">
        <v>8066</v>
      </c>
      <c r="V155" s="130">
        <v>11020</v>
      </c>
      <c r="W155" s="130">
        <v>11249</v>
      </c>
      <c r="X155" s="130">
        <v>10535</v>
      </c>
    </row>
    <row r="156" spans="1:24" x14ac:dyDescent="0.35">
      <c r="A156" s="144">
        <v>0.28472222222222221</v>
      </c>
      <c r="B156" s="130">
        <v>37</v>
      </c>
      <c r="C156" s="130">
        <v>1792</v>
      </c>
      <c r="D156" s="130">
        <v>3489</v>
      </c>
      <c r="E156" s="130">
        <v>6594</v>
      </c>
      <c r="F156" s="130">
        <v>8771</v>
      </c>
      <c r="G156" s="130">
        <v>12249</v>
      </c>
      <c r="H156" s="130">
        <v>12616</v>
      </c>
      <c r="I156" s="130">
        <v>11881</v>
      </c>
      <c r="J156" s="130">
        <v>104</v>
      </c>
      <c r="K156" s="130">
        <v>1928</v>
      </c>
      <c r="L156" s="130">
        <v>3144</v>
      </c>
      <c r="M156" s="130">
        <v>6740</v>
      </c>
      <c r="N156" s="130">
        <v>10082</v>
      </c>
      <c r="O156" s="130">
        <v>11784</v>
      </c>
      <c r="P156" s="130">
        <v>12297</v>
      </c>
      <c r="Q156" s="130">
        <v>10778</v>
      </c>
      <c r="R156" s="130">
        <v>2000</v>
      </c>
      <c r="S156" s="130">
        <v>3424</v>
      </c>
      <c r="T156" s="130">
        <v>6349</v>
      </c>
      <c r="U156" s="130">
        <v>8371</v>
      </c>
      <c r="V156" s="130">
        <v>10751</v>
      </c>
      <c r="W156" s="130">
        <v>11410</v>
      </c>
      <c r="X156" s="130">
        <v>10237</v>
      </c>
    </row>
    <row r="157" spans="1:24" x14ac:dyDescent="0.35">
      <c r="A157" s="144">
        <v>0.28819444444444448</v>
      </c>
      <c r="B157" s="130">
        <v>37</v>
      </c>
      <c r="C157" s="130">
        <v>1549</v>
      </c>
      <c r="D157" s="130">
        <v>2980</v>
      </c>
      <c r="E157" s="130">
        <v>6951</v>
      </c>
      <c r="F157" s="130">
        <v>9000</v>
      </c>
      <c r="G157" s="130">
        <v>12331</v>
      </c>
      <c r="H157" s="130">
        <v>12462</v>
      </c>
      <c r="I157" s="130">
        <v>12569</v>
      </c>
      <c r="J157" s="130">
        <v>70</v>
      </c>
      <c r="K157" s="130">
        <v>2035</v>
      </c>
      <c r="L157" s="130">
        <v>3138</v>
      </c>
      <c r="M157" s="130">
        <v>6871</v>
      </c>
      <c r="N157" s="130">
        <v>10168</v>
      </c>
      <c r="O157" s="130">
        <v>11502</v>
      </c>
      <c r="P157" s="130">
        <v>12856</v>
      </c>
      <c r="Q157" s="130">
        <v>11993</v>
      </c>
      <c r="R157" s="130">
        <v>1882</v>
      </c>
      <c r="S157" s="130">
        <v>3233</v>
      </c>
      <c r="T157" s="130">
        <v>6725</v>
      </c>
      <c r="U157" s="130">
        <v>8039</v>
      </c>
      <c r="V157" s="130">
        <v>11084</v>
      </c>
      <c r="W157" s="130">
        <v>11202</v>
      </c>
      <c r="X157" s="130">
        <v>11382</v>
      </c>
    </row>
    <row r="158" spans="1:24" x14ac:dyDescent="0.35">
      <c r="A158" s="144">
        <v>0.29166666666666669</v>
      </c>
      <c r="B158" s="130">
        <v>37</v>
      </c>
      <c r="C158" s="130">
        <v>1888</v>
      </c>
      <c r="D158" s="130">
        <v>2986</v>
      </c>
      <c r="E158" s="130">
        <v>7001</v>
      </c>
      <c r="F158" s="130">
        <v>9218</v>
      </c>
      <c r="G158" s="130">
        <v>12964</v>
      </c>
      <c r="H158" s="130">
        <v>14011</v>
      </c>
      <c r="I158" s="130">
        <v>12428</v>
      </c>
      <c r="J158" s="130">
        <v>165</v>
      </c>
      <c r="K158" s="130">
        <v>2189</v>
      </c>
      <c r="L158" s="130">
        <v>3129</v>
      </c>
      <c r="M158" s="130">
        <v>6613</v>
      </c>
      <c r="N158" s="130">
        <v>9340</v>
      </c>
      <c r="O158" s="130">
        <v>11022</v>
      </c>
      <c r="P158" s="130">
        <v>13459</v>
      </c>
      <c r="Q158" s="130">
        <v>11809</v>
      </c>
      <c r="R158" s="130">
        <v>2017</v>
      </c>
      <c r="S158" s="130">
        <v>3289</v>
      </c>
      <c r="T158" s="130">
        <v>6316</v>
      </c>
      <c r="U158" s="130">
        <v>8263</v>
      </c>
      <c r="V158" s="130">
        <v>10628</v>
      </c>
      <c r="W158" s="130">
        <v>11896</v>
      </c>
      <c r="X158" s="130">
        <v>11242</v>
      </c>
    </row>
    <row r="159" spans="1:24" x14ac:dyDescent="0.35">
      <c r="A159" s="144">
        <v>0.2951388888888889</v>
      </c>
      <c r="B159" s="130">
        <v>37</v>
      </c>
      <c r="C159" s="130">
        <v>1837</v>
      </c>
      <c r="D159" s="130">
        <v>3114</v>
      </c>
      <c r="E159" s="130">
        <v>7122</v>
      </c>
      <c r="F159" s="130">
        <v>9196</v>
      </c>
      <c r="G159" s="130">
        <v>13037</v>
      </c>
      <c r="H159" s="130">
        <v>13851</v>
      </c>
      <c r="I159" s="130">
        <v>13615</v>
      </c>
      <c r="J159" s="130">
        <v>170</v>
      </c>
      <c r="K159" s="130">
        <v>2217</v>
      </c>
      <c r="L159" s="130">
        <v>2925</v>
      </c>
      <c r="M159" s="130">
        <v>6513</v>
      </c>
      <c r="N159" s="130">
        <v>9914</v>
      </c>
      <c r="O159" s="130">
        <v>12227</v>
      </c>
      <c r="P159" s="130">
        <v>12419</v>
      </c>
      <c r="Q159" s="130">
        <v>12525</v>
      </c>
      <c r="R159" s="130">
        <v>1841</v>
      </c>
      <c r="S159" s="130">
        <v>3362</v>
      </c>
      <c r="T159" s="130">
        <v>6685</v>
      </c>
      <c r="U159" s="130">
        <v>8930</v>
      </c>
      <c r="V159" s="130">
        <v>10771</v>
      </c>
      <c r="W159" s="130">
        <v>11903</v>
      </c>
      <c r="X159" s="130">
        <v>11669</v>
      </c>
    </row>
    <row r="160" spans="1:24" x14ac:dyDescent="0.35">
      <c r="A160" s="144">
        <v>0.2986111111111111</v>
      </c>
      <c r="B160" s="130">
        <v>37</v>
      </c>
      <c r="C160" s="130">
        <v>1833</v>
      </c>
      <c r="D160" s="130">
        <v>3365</v>
      </c>
      <c r="E160" s="130">
        <v>6825</v>
      </c>
      <c r="F160" s="130">
        <v>9273</v>
      </c>
      <c r="G160" s="130">
        <v>13282</v>
      </c>
      <c r="H160" s="130">
        <v>13966</v>
      </c>
      <c r="I160" s="130">
        <v>14172</v>
      </c>
      <c r="J160" s="130">
        <v>162</v>
      </c>
      <c r="K160" s="130">
        <v>2320</v>
      </c>
      <c r="L160" s="130">
        <v>3338</v>
      </c>
      <c r="M160" s="130">
        <v>7142</v>
      </c>
      <c r="N160" s="130">
        <v>10052</v>
      </c>
      <c r="O160" s="130">
        <v>11117</v>
      </c>
      <c r="P160" s="130">
        <v>12581</v>
      </c>
      <c r="Q160" s="130">
        <v>11914</v>
      </c>
      <c r="R160" s="130">
        <v>1607</v>
      </c>
      <c r="S160" s="130">
        <v>3249</v>
      </c>
      <c r="T160" s="130">
        <v>6591</v>
      </c>
      <c r="U160" s="130">
        <v>8275</v>
      </c>
      <c r="V160" s="130">
        <v>11111</v>
      </c>
      <c r="W160" s="130">
        <v>11626</v>
      </c>
      <c r="X160" s="130">
        <v>11996</v>
      </c>
    </row>
    <row r="161" spans="1:24" x14ac:dyDescent="0.35">
      <c r="A161" s="144">
        <v>0.30208333333333331</v>
      </c>
      <c r="B161" s="130">
        <v>37.1</v>
      </c>
      <c r="C161" s="130">
        <v>1826</v>
      </c>
      <c r="D161" s="130">
        <v>3469</v>
      </c>
      <c r="E161" s="130">
        <v>6742</v>
      </c>
      <c r="F161" s="130">
        <v>9573</v>
      </c>
      <c r="G161" s="130">
        <v>12151</v>
      </c>
      <c r="H161" s="130">
        <v>14749</v>
      </c>
      <c r="I161" s="130">
        <v>13610</v>
      </c>
      <c r="J161" s="130">
        <v>137</v>
      </c>
      <c r="K161" s="130">
        <v>2113</v>
      </c>
      <c r="L161" s="130">
        <v>3181</v>
      </c>
      <c r="M161" s="130">
        <v>6871</v>
      </c>
      <c r="N161" s="130">
        <v>10056</v>
      </c>
      <c r="O161" s="130">
        <v>11246</v>
      </c>
      <c r="P161" s="130">
        <v>13449</v>
      </c>
      <c r="Q161" s="130">
        <v>13646</v>
      </c>
      <c r="R161" s="130">
        <v>1796</v>
      </c>
      <c r="S161" s="130">
        <v>3416</v>
      </c>
      <c r="T161" s="130">
        <v>6822</v>
      </c>
      <c r="U161" s="130">
        <v>7986</v>
      </c>
      <c r="V161" s="130">
        <v>11174</v>
      </c>
      <c r="W161" s="130">
        <v>11743</v>
      </c>
      <c r="X161" s="130">
        <v>12360</v>
      </c>
    </row>
    <row r="162" spans="1:24" x14ac:dyDescent="0.35">
      <c r="A162" s="144">
        <v>0.30555555555555552</v>
      </c>
      <c r="B162" s="130">
        <v>37</v>
      </c>
      <c r="C162" s="130">
        <v>1748</v>
      </c>
      <c r="D162" s="130">
        <v>3074</v>
      </c>
      <c r="E162" s="130">
        <v>7031</v>
      </c>
      <c r="F162" s="130">
        <v>9384</v>
      </c>
      <c r="G162" s="130">
        <v>13740</v>
      </c>
      <c r="H162" s="130">
        <v>13773</v>
      </c>
      <c r="I162" s="130">
        <v>14608</v>
      </c>
      <c r="J162" s="130">
        <v>203</v>
      </c>
      <c r="K162" s="130">
        <v>2029</v>
      </c>
      <c r="L162" s="130">
        <v>3442</v>
      </c>
      <c r="M162" s="130">
        <v>7006</v>
      </c>
      <c r="N162" s="130">
        <v>10465</v>
      </c>
      <c r="O162" s="130">
        <v>11357</v>
      </c>
      <c r="P162" s="130">
        <v>13204</v>
      </c>
      <c r="Q162" s="130">
        <v>13406</v>
      </c>
      <c r="R162" s="130">
        <v>2116</v>
      </c>
      <c r="S162" s="130">
        <v>3429</v>
      </c>
      <c r="T162" s="130">
        <v>6255</v>
      </c>
      <c r="U162" s="130">
        <v>8191</v>
      </c>
      <c r="V162" s="130">
        <v>11263</v>
      </c>
      <c r="W162" s="130">
        <v>11999</v>
      </c>
      <c r="X162" s="130">
        <v>12813</v>
      </c>
    </row>
    <row r="163" spans="1:24" x14ac:dyDescent="0.35">
      <c r="A163" s="144">
        <v>0.30902777777777779</v>
      </c>
      <c r="B163" s="130">
        <v>37</v>
      </c>
      <c r="C163" s="130">
        <v>1872</v>
      </c>
      <c r="D163" s="130">
        <v>3115</v>
      </c>
      <c r="E163" s="130">
        <v>7109</v>
      </c>
      <c r="F163" s="130">
        <v>9141</v>
      </c>
      <c r="G163" s="130">
        <v>13281</v>
      </c>
      <c r="H163" s="130">
        <v>14762</v>
      </c>
      <c r="I163" s="130">
        <v>13929</v>
      </c>
      <c r="J163" s="130">
        <v>192</v>
      </c>
      <c r="K163" s="130">
        <v>2210</v>
      </c>
      <c r="L163" s="130">
        <v>3423</v>
      </c>
      <c r="M163" s="130">
        <v>6860</v>
      </c>
      <c r="N163" s="130">
        <v>9670</v>
      </c>
      <c r="O163" s="130">
        <v>11584</v>
      </c>
      <c r="P163" s="130">
        <v>13567</v>
      </c>
      <c r="Q163" s="130">
        <v>13140</v>
      </c>
      <c r="R163" s="130">
        <v>2135</v>
      </c>
      <c r="S163" s="130">
        <v>3628</v>
      </c>
      <c r="T163" s="130">
        <v>6390</v>
      </c>
      <c r="U163" s="130">
        <v>8776</v>
      </c>
      <c r="V163" s="130">
        <v>11343</v>
      </c>
      <c r="W163" s="130">
        <v>11909</v>
      </c>
      <c r="X163" s="130">
        <v>12886</v>
      </c>
    </row>
    <row r="164" spans="1:24" x14ac:dyDescent="0.35">
      <c r="A164" s="144">
        <v>0.3125</v>
      </c>
      <c r="B164" s="130">
        <v>37</v>
      </c>
      <c r="C164" s="130">
        <v>2029</v>
      </c>
      <c r="D164" s="130">
        <v>3122</v>
      </c>
      <c r="E164" s="130">
        <v>7497</v>
      </c>
      <c r="F164" s="130">
        <v>9709</v>
      </c>
      <c r="G164" s="130">
        <v>13488</v>
      </c>
      <c r="H164" s="130">
        <v>14346</v>
      </c>
      <c r="I164" s="130">
        <v>14424</v>
      </c>
      <c r="J164" s="130">
        <v>230</v>
      </c>
      <c r="K164" s="130">
        <v>1971</v>
      </c>
      <c r="L164" s="130">
        <v>3722</v>
      </c>
      <c r="M164" s="130">
        <v>6812</v>
      </c>
      <c r="N164" s="130">
        <v>9853</v>
      </c>
      <c r="O164" s="130">
        <v>11800</v>
      </c>
      <c r="P164" s="130">
        <v>13718</v>
      </c>
      <c r="Q164" s="130">
        <v>13918</v>
      </c>
      <c r="R164" s="130">
        <v>1912</v>
      </c>
      <c r="S164" s="130">
        <v>3153</v>
      </c>
      <c r="T164" s="130">
        <v>7259</v>
      </c>
      <c r="U164" s="130">
        <v>8331</v>
      </c>
      <c r="V164" s="130">
        <v>11072</v>
      </c>
      <c r="W164" s="130">
        <v>12265</v>
      </c>
      <c r="X164" s="130">
        <v>13508</v>
      </c>
    </row>
    <row r="165" spans="1:24" x14ac:dyDescent="0.35">
      <c r="A165" s="144">
        <v>0.31597222222222221</v>
      </c>
      <c r="B165" s="130">
        <v>37</v>
      </c>
      <c r="C165" s="130">
        <v>1873</v>
      </c>
      <c r="D165" s="130">
        <v>3348</v>
      </c>
      <c r="E165" s="130">
        <v>7292</v>
      </c>
      <c r="F165" s="130">
        <v>9202</v>
      </c>
      <c r="G165" s="130">
        <v>13079</v>
      </c>
      <c r="H165" s="130">
        <v>15075</v>
      </c>
      <c r="I165" s="130">
        <v>15048</v>
      </c>
      <c r="J165" s="130">
        <v>118</v>
      </c>
      <c r="K165" s="130">
        <v>2179</v>
      </c>
      <c r="L165" s="130">
        <v>3364</v>
      </c>
      <c r="M165" s="130">
        <v>7232</v>
      </c>
      <c r="N165" s="130">
        <v>9747</v>
      </c>
      <c r="O165" s="130">
        <v>12310</v>
      </c>
      <c r="P165" s="130">
        <v>13652</v>
      </c>
      <c r="Q165" s="130">
        <v>14440</v>
      </c>
      <c r="R165" s="130">
        <v>2034</v>
      </c>
      <c r="S165" s="130">
        <v>3595</v>
      </c>
      <c r="T165" s="130">
        <v>6605</v>
      </c>
      <c r="U165" s="130">
        <v>8652</v>
      </c>
      <c r="V165" s="130">
        <v>10771</v>
      </c>
      <c r="W165" s="130">
        <v>12820</v>
      </c>
      <c r="X165" s="130">
        <v>13324</v>
      </c>
    </row>
    <row r="166" spans="1:24" x14ac:dyDescent="0.35">
      <c r="A166" s="144">
        <v>0.31944444444444448</v>
      </c>
      <c r="B166" s="130">
        <v>37</v>
      </c>
      <c r="C166" s="130">
        <v>1978</v>
      </c>
      <c r="D166" s="130">
        <v>3342</v>
      </c>
      <c r="E166" s="130">
        <v>7622</v>
      </c>
      <c r="F166" s="130">
        <v>9521</v>
      </c>
      <c r="G166" s="130">
        <v>13362</v>
      </c>
      <c r="H166" s="130">
        <v>15114</v>
      </c>
      <c r="I166" s="130">
        <v>16251</v>
      </c>
      <c r="J166" s="130">
        <v>148</v>
      </c>
      <c r="K166" s="130">
        <v>2080</v>
      </c>
      <c r="L166" s="130">
        <v>3097</v>
      </c>
      <c r="M166" s="130">
        <v>7258</v>
      </c>
      <c r="N166" s="130">
        <v>10394</v>
      </c>
      <c r="O166" s="130">
        <v>11521</v>
      </c>
      <c r="P166" s="130">
        <v>13460</v>
      </c>
      <c r="Q166" s="130">
        <v>14594</v>
      </c>
      <c r="R166" s="130">
        <v>1892</v>
      </c>
      <c r="S166" s="130">
        <v>3417</v>
      </c>
      <c r="T166" s="130">
        <v>6362</v>
      </c>
      <c r="U166" s="130">
        <v>8846</v>
      </c>
      <c r="V166" s="130">
        <v>11642</v>
      </c>
      <c r="W166" s="130">
        <v>12616</v>
      </c>
      <c r="X166" s="130">
        <v>13983</v>
      </c>
    </row>
    <row r="167" spans="1:24" x14ac:dyDescent="0.35">
      <c r="A167" s="144">
        <v>0.32291666666666669</v>
      </c>
      <c r="B167" s="130">
        <v>37</v>
      </c>
      <c r="C167" s="130">
        <v>1904</v>
      </c>
      <c r="D167" s="130">
        <v>3205</v>
      </c>
      <c r="E167" s="130">
        <v>7564</v>
      </c>
      <c r="F167" s="130">
        <v>9443</v>
      </c>
      <c r="G167" s="130">
        <v>13365</v>
      </c>
      <c r="H167" s="130">
        <v>14946</v>
      </c>
      <c r="I167" s="130">
        <v>16406</v>
      </c>
      <c r="J167" s="130">
        <v>107</v>
      </c>
      <c r="K167" s="130">
        <v>2147</v>
      </c>
      <c r="L167" s="130">
        <v>2996</v>
      </c>
      <c r="M167" s="130">
        <v>7369</v>
      </c>
      <c r="N167" s="130">
        <v>10547</v>
      </c>
      <c r="O167" s="130">
        <v>12104</v>
      </c>
      <c r="P167" s="130">
        <v>13770</v>
      </c>
      <c r="Q167" s="130">
        <v>14792</v>
      </c>
      <c r="R167" s="130">
        <v>2239</v>
      </c>
      <c r="S167" s="130">
        <v>3581</v>
      </c>
      <c r="T167" s="130">
        <v>6770</v>
      </c>
      <c r="U167" s="130">
        <v>8918</v>
      </c>
      <c r="V167" s="130">
        <v>11244</v>
      </c>
      <c r="W167" s="130">
        <v>12760</v>
      </c>
      <c r="X167" s="130">
        <v>15036</v>
      </c>
    </row>
    <row r="168" spans="1:24" x14ac:dyDescent="0.35">
      <c r="A168" s="144">
        <v>0.3263888888888889</v>
      </c>
      <c r="B168" s="130">
        <v>37</v>
      </c>
      <c r="C168" s="130">
        <v>1931</v>
      </c>
      <c r="D168" s="130">
        <v>3207</v>
      </c>
      <c r="E168" s="130">
        <v>7116</v>
      </c>
      <c r="F168" s="130">
        <v>9310</v>
      </c>
      <c r="G168" s="130">
        <v>13083</v>
      </c>
      <c r="H168" s="130">
        <v>14946</v>
      </c>
      <c r="I168" s="130">
        <v>15687</v>
      </c>
      <c r="J168" s="130">
        <v>157</v>
      </c>
      <c r="K168" s="130">
        <v>1983</v>
      </c>
      <c r="L168" s="130">
        <v>3432</v>
      </c>
      <c r="M168" s="130">
        <v>7194</v>
      </c>
      <c r="N168" s="130">
        <v>9744</v>
      </c>
      <c r="O168" s="130">
        <v>11241</v>
      </c>
      <c r="P168" s="130">
        <v>14444</v>
      </c>
      <c r="Q168" s="130">
        <v>14613</v>
      </c>
      <c r="R168" s="130">
        <v>1938</v>
      </c>
      <c r="S168" s="130">
        <v>3620</v>
      </c>
      <c r="T168" s="130">
        <v>6692</v>
      </c>
      <c r="U168" s="130">
        <v>8759</v>
      </c>
      <c r="V168" s="130">
        <v>11558</v>
      </c>
      <c r="W168" s="130">
        <v>12838</v>
      </c>
      <c r="X168" s="130">
        <v>15069</v>
      </c>
    </row>
    <row r="169" spans="1:24" x14ac:dyDescent="0.35">
      <c r="A169" s="144">
        <v>0.3298611111111111</v>
      </c>
      <c r="B169" s="130">
        <v>37</v>
      </c>
      <c r="C169" s="130">
        <v>1916</v>
      </c>
      <c r="D169" s="130">
        <v>3070</v>
      </c>
      <c r="E169" s="130">
        <v>7362</v>
      </c>
      <c r="F169" s="130">
        <v>9497</v>
      </c>
      <c r="G169" s="130">
        <v>13375</v>
      </c>
      <c r="H169" s="130">
        <v>15317</v>
      </c>
      <c r="I169" s="130">
        <v>16165</v>
      </c>
      <c r="J169" s="130">
        <v>170</v>
      </c>
      <c r="K169" s="130">
        <v>2125</v>
      </c>
      <c r="L169" s="130">
        <v>2987</v>
      </c>
      <c r="M169" s="130">
        <v>7515</v>
      </c>
      <c r="N169" s="130">
        <v>9596</v>
      </c>
      <c r="O169" s="130">
        <v>12178</v>
      </c>
      <c r="P169" s="130">
        <v>14562</v>
      </c>
      <c r="Q169" s="130">
        <v>15318</v>
      </c>
      <c r="R169" s="130">
        <v>2008</v>
      </c>
      <c r="S169" s="130">
        <v>3382</v>
      </c>
      <c r="T169" s="130">
        <v>6996</v>
      </c>
      <c r="U169" s="130">
        <v>8964</v>
      </c>
      <c r="V169" s="130">
        <v>11703</v>
      </c>
      <c r="W169" s="130">
        <v>12538</v>
      </c>
      <c r="X169" s="130">
        <v>14107</v>
      </c>
    </row>
    <row r="170" spans="1:24" x14ac:dyDescent="0.35">
      <c r="A170" s="144">
        <v>0.33333333333333331</v>
      </c>
      <c r="B170" s="130">
        <v>37</v>
      </c>
      <c r="C170" s="130">
        <v>2035</v>
      </c>
      <c r="D170" s="130">
        <v>3136</v>
      </c>
      <c r="E170" s="130">
        <v>7606</v>
      </c>
      <c r="F170" s="130">
        <v>9408</v>
      </c>
      <c r="G170" s="130">
        <v>13422</v>
      </c>
      <c r="H170" s="130">
        <v>15213</v>
      </c>
      <c r="I170" s="130">
        <v>16226</v>
      </c>
      <c r="J170" s="130">
        <v>177</v>
      </c>
      <c r="K170" s="130">
        <v>2405</v>
      </c>
      <c r="L170" s="130">
        <v>3313</v>
      </c>
      <c r="M170" s="130">
        <v>7418</v>
      </c>
      <c r="N170" s="130">
        <v>10502</v>
      </c>
      <c r="O170" s="130">
        <v>11920</v>
      </c>
      <c r="P170" s="130">
        <v>14416</v>
      </c>
      <c r="Q170" s="130">
        <v>15453</v>
      </c>
      <c r="R170" s="130">
        <v>2002</v>
      </c>
      <c r="S170" s="130">
        <v>3611</v>
      </c>
      <c r="T170" s="130">
        <v>7026</v>
      </c>
      <c r="U170" s="130">
        <v>8735</v>
      </c>
      <c r="V170" s="130">
        <v>12001</v>
      </c>
      <c r="W170" s="130">
        <v>12632</v>
      </c>
      <c r="X170" s="130">
        <v>13712</v>
      </c>
    </row>
    <row r="171" spans="1:24" x14ac:dyDescent="0.35">
      <c r="A171" s="144">
        <v>0.33680555555555558</v>
      </c>
      <c r="B171" s="130">
        <v>37</v>
      </c>
      <c r="C171" s="130">
        <v>1766</v>
      </c>
      <c r="D171" s="130">
        <v>3225</v>
      </c>
      <c r="E171" s="130">
        <v>7073</v>
      </c>
      <c r="F171" s="130">
        <v>9116</v>
      </c>
      <c r="G171" s="130">
        <v>14129</v>
      </c>
      <c r="H171" s="130">
        <v>15812</v>
      </c>
      <c r="I171" s="130">
        <v>15562</v>
      </c>
      <c r="J171" s="130">
        <v>121</v>
      </c>
      <c r="K171" s="130">
        <v>2326</v>
      </c>
      <c r="L171" s="130">
        <v>3412</v>
      </c>
      <c r="M171" s="130">
        <v>7662</v>
      </c>
      <c r="N171" s="130">
        <v>10236</v>
      </c>
      <c r="O171" s="130">
        <v>11449</v>
      </c>
      <c r="P171" s="130">
        <v>14310</v>
      </c>
      <c r="Q171" s="130">
        <v>15883</v>
      </c>
      <c r="R171" s="130">
        <v>2004</v>
      </c>
      <c r="S171" s="130">
        <v>3717</v>
      </c>
      <c r="T171" s="130">
        <v>6735</v>
      </c>
      <c r="U171" s="130">
        <v>8340</v>
      </c>
      <c r="V171" s="130">
        <v>11171</v>
      </c>
      <c r="W171" s="130">
        <v>13636</v>
      </c>
      <c r="X171" s="130">
        <v>15466</v>
      </c>
    </row>
    <row r="172" spans="1:24" x14ac:dyDescent="0.35">
      <c r="A172" s="144">
        <v>0.34027777777777773</v>
      </c>
      <c r="B172" s="130">
        <v>37</v>
      </c>
      <c r="C172" s="130">
        <v>1846</v>
      </c>
      <c r="D172" s="130">
        <v>3438</v>
      </c>
      <c r="E172" s="130">
        <v>7224</v>
      </c>
      <c r="F172" s="130">
        <v>9720</v>
      </c>
      <c r="G172" s="130">
        <v>13299</v>
      </c>
      <c r="H172" s="130">
        <v>15857</v>
      </c>
      <c r="I172" s="130">
        <v>16724</v>
      </c>
      <c r="J172" s="130">
        <v>176</v>
      </c>
      <c r="K172" s="130">
        <v>2112</v>
      </c>
      <c r="L172" s="130">
        <v>3517</v>
      </c>
      <c r="M172" s="130">
        <v>7509</v>
      </c>
      <c r="N172" s="130">
        <v>10239</v>
      </c>
      <c r="O172" s="130">
        <v>11986</v>
      </c>
      <c r="P172" s="130">
        <v>15378</v>
      </c>
      <c r="Q172" s="130">
        <v>15914</v>
      </c>
      <c r="R172" s="130">
        <v>2296</v>
      </c>
      <c r="S172" s="130">
        <v>3373</v>
      </c>
      <c r="T172" s="130">
        <v>6836</v>
      </c>
      <c r="U172" s="130">
        <v>8395</v>
      </c>
      <c r="V172" s="130">
        <v>11880</v>
      </c>
      <c r="W172" s="130">
        <v>12982</v>
      </c>
      <c r="X172" s="130">
        <v>14332</v>
      </c>
    </row>
    <row r="173" spans="1:24" x14ac:dyDescent="0.35">
      <c r="A173" s="144">
        <v>0.34375</v>
      </c>
      <c r="B173" s="130">
        <v>37</v>
      </c>
      <c r="C173" s="130">
        <v>1940</v>
      </c>
      <c r="D173" s="130">
        <v>3050</v>
      </c>
      <c r="E173" s="130">
        <v>7538</v>
      </c>
      <c r="F173" s="130">
        <v>9907</v>
      </c>
      <c r="G173" s="130">
        <v>13318</v>
      </c>
      <c r="H173" s="130">
        <v>15761</v>
      </c>
      <c r="I173" s="130">
        <v>17414</v>
      </c>
      <c r="J173" s="130">
        <v>199</v>
      </c>
      <c r="K173" s="130">
        <v>2265</v>
      </c>
      <c r="L173" s="130">
        <v>3230</v>
      </c>
      <c r="M173" s="130">
        <v>7716</v>
      </c>
      <c r="N173" s="130">
        <v>10537</v>
      </c>
      <c r="O173" s="130">
        <v>12645</v>
      </c>
      <c r="P173" s="130">
        <v>14045</v>
      </c>
      <c r="Q173" s="130">
        <v>16179</v>
      </c>
      <c r="R173" s="130">
        <v>1928</v>
      </c>
      <c r="S173" s="130">
        <v>3542</v>
      </c>
      <c r="T173" s="130">
        <v>7353</v>
      </c>
      <c r="U173" s="130">
        <v>9104</v>
      </c>
      <c r="V173" s="130">
        <v>12345</v>
      </c>
      <c r="W173" s="130">
        <v>13911</v>
      </c>
      <c r="X173" s="130">
        <v>15118</v>
      </c>
    </row>
    <row r="174" spans="1:24" x14ac:dyDescent="0.35">
      <c r="A174" s="144">
        <v>0.34722222222222227</v>
      </c>
      <c r="B174" s="130">
        <v>37</v>
      </c>
      <c r="C174" s="130">
        <v>1956</v>
      </c>
      <c r="D174" s="130">
        <v>3076</v>
      </c>
      <c r="E174" s="130">
        <v>7421</v>
      </c>
      <c r="F174" s="130">
        <v>9274</v>
      </c>
      <c r="G174" s="130">
        <v>13472</v>
      </c>
      <c r="H174" s="130">
        <v>16090</v>
      </c>
      <c r="I174" s="130">
        <v>16874</v>
      </c>
      <c r="J174" s="130">
        <v>223</v>
      </c>
      <c r="K174" s="130">
        <v>2278</v>
      </c>
      <c r="L174" s="130">
        <v>3791</v>
      </c>
      <c r="M174" s="130">
        <v>7621</v>
      </c>
      <c r="N174" s="130">
        <v>10533</v>
      </c>
      <c r="O174" s="130">
        <v>12750</v>
      </c>
      <c r="P174" s="130">
        <v>14373</v>
      </c>
      <c r="Q174" s="130">
        <v>16637</v>
      </c>
      <c r="R174" s="130">
        <v>1891</v>
      </c>
      <c r="S174" s="130">
        <v>3916</v>
      </c>
      <c r="T174" s="130">
        <v>7091</v>
      </c>
      <c r="U174" s="130">
        <v>8530</v>
      </c>
      <c r="V174" s="130">
        <v>12108</v>
      </c>
      <c r="W174" s="130">
        <v>12938</v>
      </c>
      <c r="X174" s="130">
        <v>15739</v>
      </c>
    </row>
    <row r="175" spans="1:24" x14ac:dyDescent="0.35">
      <c r="A175" s="144">
        <v>0.35069444444444442</v>
      </c>
      <c r="B175" s="130">
        <v>37</v>
      </c>
      <c r="C175" s="130">
        <v>2110</v>
      </c>
      <c r="D175" s="130">
        <v>3392</v>
      </c>
      <c r="E175" s="130">
        <v>7267</v>
      </c>
      <c r="F175" s="130">
        <v>9717</v>
      </c>
      <c r="G175" s="130">
        <v>14034</v>
      </c>
      <c r="H175" s="130">
        <v>16114</v>
      </c>
      <c r="I175" s="130">
        <v>17094</v>
      </c>
      <c r="J175" s="130">
        <v>221</v>
      </c>
      <c r="K175" s="130">
        <v>1914</v>
      </c>
      <c r="L175" s="130">
        <v>3342</v>
      </c>
      <c r="M175" s="130">
        <v>7489</v>
      </c>
      <c r="N175" s="130">
        <v>10458</v>
      </c>
      <c r="O175" s="130">
        <v>11826</v>
      </c>
      <c r="P175" s="130">
        <v>15358</v>
      </c>
      <c r="Q175" s="130">
        <v>16498</v>
      </c>
      <c r="R175" s="130">
        <v>1834</v>
      </c>
      <c r="S175" s="130">
        <v>3867</v>
      </c>
      <c r="T175" s="130">
        <v>6854</v>
      </c>
      <c r="U175" s="130">
        <v>8591</v>
      </c>
      <c r="V175" s="130">
        <v>12334</v>
      </c>
      <c r="W175" s="130">
        <v>13578</v>
      </c>
      <c r="X175" s="130">
        <v>14532</v>
      </c>
    </row>
    <row r="176" spans="1:24" x14ac:dyDescent="0.35">
      <c r="A176" s="144">
        <v>0.35416666666666669</v>
      </c>
      <c r="B176" s="130">
        <v>37</v>
      </c>
      <c r="C176" s="130">
        <v>1998</v>
      </c>
      <c r="D176" s="130">
        <v>3556</v>
      </c>
      <c r="E176" s="130">
        <v>7675</v>
      </c>
      <c r="F176" s="130">
        <v>10028</v>
      </c>
      <c r="G176" s="130">
        <v>13494</v>
      </c>
      <c r="H176" s="130">
        <v>15566</v>
      </c>
      <c r="I176" s="130">
        <v>17356</v>
      </c>
      <c r="J176" s="130">
        <v>237</v>
      </c>
      <c r="K176" s="130">
        <v>2245</v>
      </c>
      <c r="L176" s="130">
        <v>3295</v>
      </c>
      <c r="M176" s="130">
        <v>7334</v>
      </c>
      <c r="N176" s="130">
        <v>11025</v>
      </c>
      <c r="O176" s="130">
        <v>12025</v>
      </c>
      <c r="P176" s="130">
        <v>14867</v>
      </c>
      <c r="Q176" s="130">
        <v>16698</v>
      </c>
      <c r="R176" s="130">
        <v>1943</v>
      </c>
      <c r="S176" s="130">
        <v>3659</v>
      </c>
      <c r="T176" s="130">
        <v>6611</v>
      </c>
      <c r="U176" s="130">
        <v>9242</v>
      </c>
      <c r="V176" s="130">
        <v>11515</v>
      </c>
      <c r="W176" s="130">
        <v>13529</v>
      </c>
      <c r="X176" s="130">
        <v>15438</v>
      </c>
    </row>
    <row r="177" spans="1:24" x14ac:dyDescent="0.35">
      <c r="A177" s="144">
        <v>0.3576388888888889</v>
      </c>
      <c r="B177" s="130">
        <v>37</v>
      </c>
      <c r="C177" s="130">
        <v>2033</v>
      </c>
      <c r="D177" s="130">
        <v>3191</v>
      </c>
      <c r="E177" s="130">
        <v>7423</v>
      </c>
      <c r="F177" s="130">
        <v>9358</v>
      </c>
      <c r="G177" s="130">
        <v>13563</v>
      </c>
      <c r="H177" s="130">
        <v>16084</v>
      </c>
      <c r="I177" s="130">
        <v>16875</v>
      </c>
      <c r="J177" s="130">
        <v>143</v>
      </c>
      <c r="K177" s="130">
        <v>2535</v>
      </c>
      <c r="L177" s="130">
        <v>3324</v>
      </c>
      <c r="M177" s="130">
        <v>7356</v>
      </c>
      <c r="N177" s="130">
        <v>10673</v>
      </c>
      <c r="O177" s="130">
        <v>11945</v>
      </c>
      <c r="P177" s="130">
        <v>14939</v>
      </c>
      <c r="Q177" s="130">
        <v>16161</v>
      </c>
      <c r="R177" s="130">
        <v>2114</v>
      </c>
      <c r="S177" s="130">
        <v>4009</v>
      </c>
      <c r="T177" s="130">
        <v>6972</v>
      </c>
      <c r="U177" s="130">
        <v>9119</v>
      </c>
      <c r="V177" s="130">
        <v>12441</v>
      </c>
      <c r="W177" s="130">
        <v>13964</v>
      </c>
      <c r="X177" s="130">
        <v>15296</v>
      </c>
    </row>
    <row r="178" spans="1:24" x14ac:dyDescent="0.35">
      <c r="A178" s="144">
        <v>0.3611111111111111</v>
      </c>
      <c r="B178" s="130">
        <v>37</v>
      </c>
      <c r="C178" s="130">
        <v>2098</v>
      </c>
      <c r="D178" s="130">
        <v>3345</v>
      </c>
      <c r="E178" s="130">
        <v>7658</v>
      </c>
      <c r="F178" s="130">
        <v>9896</v>
      </c>
      <c r="G178" s="130">
        <v>14223</v>
      </c>
      <c r="H178" s="130">
        <v>16587</v>
      </c>
      <c r="I178" s="130">
        <v>17198</v>
      </c>
      <c r="J178" s="130">
        <v>192</v>
      </c>
      <c r="K178" s="130">
        <v>2187</v>
      </c>
      <c r="L178" s="130">
        <v>3395</v>
      </c>
      <c r="M178" s="130">
        <v>7069</v>
      </c>
      <c r="N178" s="130">
        <v>10123</v>
      </c>
      <c r="O178" s="130">
        <v>12218</v>
      </c>
      <c r="P178" s="130">
        <v>15350</v>
      </c>
      <c r="Q178" s="130">
        <v>16193</v>
      </c>
      <c r="R178" s="130">
        <v>1950</v>
      </c>
      <c r="S178" s="130">
        <v>3470</v>
      </c>
      <c r="T178" s="130">
        <v>6871</v>
      </c>
      <c r="U178" s="130">
        <v>9200</v>
      </c>
      <c r="V178" s="130">
        <v>12110</v>
      </c>
      <c r="W178" s="130">
        <v>13337</v>
      </c>
      <c r="X178" s="130">
        <v>16020</v>
      </c>
    </row>
    <row r="179" spans="1:24" x14ac:dyDescent="0.35">
      <c r="A179" s="144">
        <v>0.36458333333333331</v>
      </c>
      <c r="B179" s="130">
        <v>37</v>
      </c>
      <c r="C179" s="130">
        <v>1812</v>
      </c>
      <c r="D179" s="130">
        <v>3441</v>
      </c>
      <c r="E179" s="130">
        <v>7599</v>
      </c>
      <c r="F179" s="130">
        <v>9862</v>
      </c>
      <c r="G179" s="130">
        <v>13907</v>
      </c>
      <c r="H179" s="130">
        <v>15910</v>
      </c>
      <c r="I179" s="130">
        <v>18003</v>
      </c>
      <c r="J179" s="130">
        <v>196</v>
      </c>
      <c r="K179" s="130">
        <v>2183</v>
      </c>
      <c r="L179" s="130">
        <v>3306</v>
      </c>
      <c r="M179" s="130">
        <v>7543</v>
      </c>
      <c r="N179" s="130">
        <v>10342</v>
      </c>
      <c r="O179" s="130">
        <v>12473</v>
      </c>
      <c r="P179" s="130">
        <v>15675</v>
      </c>
      <c r="Q179" s="130">
        <v>16940</v>
      </c>
      <c r="R179" s="130">
        <v>1972</v>
      </c>
      <c r="S179" s="130">
        <v>3362</v>
      </c>
      <c r="T179" s="130">
        <v>7390</v>
      </c>
      <c r="U179" s="130">
        <v>9038</v>
      </c>
      <c r="V179" s="130">
        <v>11914</v>
      </c>
      <c r="W179" s="130">
        <v>14191</v>
      </c>
      <c r="X179" s="130">
        <v>15745</v>
      </c>
    </row>
    <row r="180" spans="1:24" x14ac:dyDescent="0.35">
      <c r="A180" s="144">
        <v>0.36805555555555558</v>
      </c>
      <c r="B180" s="130">
        <v>37</v>
      </c>
      <c r="C180" s="130">
        <v>1908</v>
      </c>
      <c r="D180" s="130">
        <v>3036</v>
      </c>
      <c r="E180" s="130">
        <v>7434</v>
      </c>
      <c r="F180" s="130">
        <v>10185</v>
      </c>
      <c r="G180" s="130">
        <v>13367</v>
      </c>
      <c r="H180" s="130">
        <v>16439</v>
      </c>
      <c r="I180" s="130">
        <v>18094</v>
      </c>
      <c r="J180" s="130">
        <v>150</v>
      </c>
      <c r="K180" s="130">
        <v>2200</v>
      </c>
      <c r="L180" s="130">
        <v>3240</v>
      </c>
      <c r="M180" s="130">
        <v>7379</v>
      </c>
      <c r="N180" s="130">
        <v>10991</v>
      </c>
      <c r="O180" s="130">
        <v>12092</v>
      </c>
      <c r="P180" s="130">
        <v>15353</v>
      </c>
      <c r="Q180" s="130">
        <v>16679</v>
      </c>
      <c r="R180" s="130">
        <v>1947</v>
      </c>
      <c r="S180" s="130">
        <v>3874</v>
      </c>
      <c r="T180" s="130">
        <v>7101</v>
      </c>
      <c r="U180" s="130">
        <v>9284</v>
      </c>
      <c r="V180" s="130">
        <v>12111</v>
      </c>
      <c r="W180" s="130">
        <v>13195</v>
      </c>
      <c r="X180" s="130">
        <v>15805</v>
      </c>
    </row>
    <row r="181" spans="1:24" x14ac:dyDescent="0.35">
      <c r="A181" s="144">
        <v>0.37152777777777773</v>
      </c>
      <c r="B181" s="130">
        <v>37</v>
      </c>
      <c r="C181" s="130">
        <v>2032</v>
      </c>
      <c r="D181" s="130">
        <v>3516</v>
      </c>
      <c r="E181" s="130">
        <v>7554</v>
      </c>
      <c r="F181" s="130">
        <v>9679</v>
      </c>
      <c r="G181" s="130">
        <v>13971</v>
      </c>
      <c r="H181" s="130">
        <v>16261</v>
      </c>
      <c r="I181" s="130">
        <v>18088</v>
      </c>
      <c r="J181" s="130">
        <v>197</v>
      </c>
      <c r="K181" s="130">
        <v>2483</v>
      </c>
      <c r="L181" s="130">
        <v>3344</v>
      </c>
      <c r="M181" s="130">
        <v>7288</v>
      </c>
      <c r="N181" s="130">
        <v>10827</v>
      </c>
      <c r="O181" s="130">
        <v>11942</v>
      </c>
      <c r="P181" s="130">
        <v>15687</v>
      </c>
      <c r="Q181" s="130">
        <v>16324</v>
      </c>
      <c r="R181" s="130">
        <v>1910</v>
      </c>
      <c r="S181" s="130">
        <v>3783</v>
      </c>
      <c r="T181" s="130">
        <v>6835</v>
      </c>
      <c r="U181" s="130">
        <v>9150</v>
      </c>
      <c r="V181" s="130">
        <v>12350</v>
      </c>
      <c r="W181" s="130">
        <v>13828</v>
      </c>
      <c r="X181" s="130">
        <v>15063</v>
      </c>
    </row>
    <row r="182" spans="1:24" x14ac:dyDescent="0.35">
      <c r="A182" s="144">
        <v>0.375</v>
      </c>
      <c r="B182" s="130">
        <v>37</v>
      </c>
      <c r="C182" s="130">
        <v>1935</v>
      </c>
      <c r="D182" s="130">
        <v>3416</v>
      </c>
      <c r="E182" s="130">
        <v>7450</v>
      </c>
      <c r="F182" s="130">
        <v>9948</v>
      </c>
      <c r="G182" s="130">
        <v>13608</v>
      </c>
      <c r="H182" s="130">
        <v>16570</v>
      </c>
      <c r="I182" s="130">
        <v>17801</v>
      </c>
      <c r="J182" s="130">
        <v>158</v>
      </c>
      <c r="K182" s="130">
        <v>1938</v>
      </c>
      <c r="L182" s="130">
        <v>3730</v>
      </c>
      <c r="M182" s="130">
        <v>7698</v>
      </c>
      <c r="N182" s="130">
        <v>10570</v>
      </c>
      <c r="O182" s="130">
        <v>12439</v>
      </c>
      <c r="P182" s="130">
        <v>15170</v>
      </c>
      <c r="Q182" s="130">
        <v>16575</v>
      </c>
      <c r="R182" s="130">
        <v>2090</v>
      </c>
      <c r="S182" s="130">
        <v>3687</v>
      </c>
      <c r="T182" s="130">
        <v>7031</v>
      </c>
      <c r="U182" s="130">
        <v>8763</v>
      </c>
      <c r="V182" s="130">
        <v>12305</v>
      </c>
      <c r="W182" s="130">
        <v>14435</v>
      </c>
      <c r="X182" s="130">
        <v>16111</v>
      </c>
    </row>
    <row r="183" spans="1:24" x14ac:dyDescent="0.35">
      <c r="A183" s="144">
        <v>0.37847222222222227</v>
      </c>
      <c r="B183" s="130">
        <v>37</v>
      </c>
      <c r="C183" s="130">
        <v>2099</v>
      </c>
      <c r="D183" s="130">
        <v>3335</v>
      </c>
      <c r="E183" s="130">
        <v>7446</v>
      </c>
      <c r="F183" s="130">
        <v>9710</v>
      </c>
      <c r="G183" s="130">
        <v>14003</v>
      </c>
      <c r="H183" s="130">
        <v>16522</v>
      </c>
      <c r="I183" s="130">
        <v>17498</v>
      </c>
      <c r="J183" s="130">
        <v>179</v>
      </c>
      <c r="K183" s="130">
        <v>2253</v>
      </c>
      <c r="L183" s="130">
        <v>3678</v>
      </c>
      <c r="M183" s="130">
        <v>7467</v>
      </c>
      <c r="N183" s="130">
        <v>10915</v>
      </c>
      <c r="O183" s="130">
        <v>12828</v>
      </c>
      <c r="P183" s="130">
        <v>15474</v>
      </c>
      <c r="Q183" s="130">
        <v>17551</v>
      </c>
      <c r="R183" s="130">
        <v>1794</v>
      </c>
      <c r="S183" s="130">
        <v>3848</v>
      </c>
      <c r="T183" s="130">
        <v>6839</v>
      </c>
      <c r="U183" s="130">
        <v>9230</v>
      </c>
      <c r="V183" s="130">
        <v>12319</v>
      </c>
      <c r="W183" s="130">
        <v>13742</v>
      </c>
      <c r="X183" s="130">
        <v>16960</v>
      </c>
    </row>
    <row r="184" spans="1:24" x14ac:dyDescent="0.35">
      <c r="A184" s="144">
        <v>0.38194444444444442</v>
      </c>
      <c r="B184" s="130">
        <v>37</v>
      </c>
      <c r="C184" s="130">
        <v>2062</v>
      </c>
      <c r="D184" s="130">
        <v>3393</v>
      </c>
      <c r="E184" s="130">
        <v>7241</v>
      </c>
      <c r="F184" s="130">
        <v>9933</v>
      </c>
      <c r="G184" s="130">
        <v>13643</v>
      </c>
      <c r="H184" s="130">
        <v>16744</v>
      </c>
      <c r="I184" s="130">
        <v>18097</v>
      </c>
      <c r="J184" s="130">
        <v>143</v>
      </c>
      <c r="K184" s="130">
        <v>2082</v>
      </c>
      <c r="L184" s="130">
        <v>3426</v>
      </c>
      <c r="M184" s="130">
        <v>8026</v>
      </c>
      <c r="N184" s="130">
        <v>10550</v>
      </c>
      <c r="O184" s="130">
        <v>12621</v>
      </c>
      <c r="P184" s="130">
        <v>14809</v>
      </c>
      <c r="Q184" s="130">
        <v>17395</v>
      </c>
      <c r="R184" s="130">
        <v>2038</v>
      </c>
      <c r="S184" s="130">
        <v>3466</v>
      </c>
      <c r="T184" s="130">
        <v>7338</v>
      </c>
      <c r="U184" s="130">
        <v>9132</v>
      </c>
      <c r="V184" s="130">
        <v>12132</v>
      </c>
      <c r="W184" s="130">
        <v>13370</v>
      </c>
      <c r="X184" s="130">
        <v>16816</v>
      </c>
    </row>
    <row r="185" spans="1:24" x14ac:dyDescent="0.35">
      <c r="A185" s="144">
        <v>0.38541666666666669</v>
      </c>
      <c r="B185" s="130">
        <v>37</v>
      </c>
      <c r="C185" s="130">
        <v>1802</v>
      </c>
      <c r="D185" s="130">
        <v>3399</v>
      </c>
      <c r="E185" s="130">
        <v>7402</v>
      </c>
      <c r="F185" s="130">
        <v>9522</v>
      </c>
      <c r="G185" s="130">
        <v>14545</v>
      </c>
      <c r="H185" s="130">
        <v>16522</v>
      </c>
      <c r="I185" s="130">
        <v>18631</v>
      </c>
      <c r="J185" s="130">
        <v>254</v>
      </c>
      <c r="K185" s="130">
        <v>2353</v>
      </c>
      <c r="L185" s="130">
        <v>3458</v>
      </c>
      <c r="M185" s="130">
        <v>7411</v>
      </c>
      <c r="N185" s="130">
        <v>10505</v>
      </c>
      <c r="O185" s="130">
        <v>12312</v>
      </c>
      <c r="P185" s="130">
        <v>14934</v>
      </c>
      <c r="Q185" s="130">
        <v>17420</v>
      </c>
      <c r="R185" s="130">
        <v>2205</v>
      </c>
      <c r="S185" s="130">
        <v>3221</v>
      </c>
      <c r="T185" s="130">
        <v>7574</v>
      </c>
      <c r="U185" s="130">
        <v>8747</v>
      </c>
      <c r="V185" s="130">
        <v>12339</v>
      </c>
      <c r="W185" s="130">
        <v>14032</v>
      </c>
      <c r="X185" s="130">
        <v>15791</v>
      </c>
    </row>
    <row r="186" spans="1:24" x14ac:dyDescent="0.35">
      <c r="A186" s="144">
        <v>0.3888888888888889</v>
      </c>
      <c r="B186" s="130">
        <v>37</v>
      </c>
      <c r="C186" s="130">
        <v>2060</v>
      </c>
      <c r="D186" s="130">
        <v>3384</v>
      </c>
      <c r="E186" s="130">
        <v>7327</v>
      </c>
      <c r="F186" s="130">
        <v>9918</v>
      </c>
      <c r="G186" s="130">
        <v>14242</v>
      </c>
      <c r="H186" s="130">
        <v>16980</v>
      </c>
      <c r="I186" s="130">
        <v>18385</v>
      </c>
      <c r="J186" s="130">
        <v>227</v>
      </c>
      <c r="K186" s="130">
        <v>2220</v>
      </c>
      <c r="L186" s="130">
        <v>3478</v>
      </c>
      <c r="M186" s="130">
        <v>7902</v>
      </c>
      <c r="N186" s="130">
        <v>10863</v>
      </c>
      <c r="O186" s="130">
        <v>12428</v>
      </c>
      <c r="P186" s="130">
        <v>14529</v>
      </c>
      <c r="Q186" s="130">
        <v>17533</v>
      </c>
      <c r="R186" s="130">
        <v>2040</v>
      </c>
      <c r="S186" s="130">
        <v>3603</v>
      </c>
      <c r="T186" s="130">
        <v>7040</v>
      </c>
      <c r="U186" s="130">
        <v>9008</v>
      </c>
      <c r="V186" s="130">
        <v>12208</v>
      </c>
      <c r="W186" s="130">
        <v>13782</v>
      </c>
      <c r="X186" s="130">
        <v>16849</v>
      </c>
    </row>
    <row r="187" spans="1:24" x14ac:dyDescent="0.35">
      <c r="A187" s="144">
        <v>0.3923611111111111</v>
      </c>
      <c r="B187" s="130">
        <v>37</v>
      </c>
      <c r="C187" s="130">
        <v>1830</v>
      </c>
      <c r="D187" s="130">
        <v>3222</v>
      </c>
      <c r="E187" s="130">
        <v>7202</v>
      </c>
      <c r="F187" s="130">
        <v>10533</v>
      </c>
      <c r="G187" s="130">
        <v>13400</v>
      </c>
      <c r="H187" s="130">
        <v>16906</v>
      </c>
      <c r="I187" s="130">
        <v>18153</v>
      </c>
      <c r="J187" s="130">
        <v>236</v>
      </c>
      <c r="K187" s="130">
        <v>2376</v>
      </c>
      <c r="L187" s="130">
        <v>3634</v>
      </c>
      <c r="M187" s="130">
        <v>7617</v>
      </c>
      <c r="N187" s="130">
        <v>10457</v>
      </c>
      <c r="O187" s="130">
        <v>12615</v>
      </c>
      <c r="P187" s="130">
        <v>15812</v>
      </c>
      <c r="Q187" s="130">
        <v>18290</v>
      </c>
      <c r="R187" s="130">
        <v>1952</v>
      </c>
      <c r="S187" s="130">
        <v>3901</v>
      </c>
      <c r="T187" s="130">
        <v>7091</v>
      </c>
      <c r="U187" s="130">
        <v>9320</v>
      </c>
      <c r="V187" s="130">
        <v>12151</v>
      </c>
      <c r="W187" s="130">
        <v>14500</v>
      </c>
      <c r="X187" s="130">
        <v>16763</v>
      </c>
    </row>
    <row r="188" spans="1:24" x14ac:dyDescent="0.35">
      <c r="A188" s="144">
        <v>0.39583333333333331</v>
      </c>
      <c r="B188" s="130">
        <v>37</v>
      </c>
      <c r="C188" s="130">
        <v>1898</v>
      </c>
      <c r="D188" s="130">
        <v>3455</v>
      </c>
      <c r="E188" s="130">
        <v>7593</v>
      </c>
      <c r="F188" s="130">
        <v>10382</v>
      </c>
      <c r="G188" s="130">
        <v>14222</v>
      </c>
      <c r="H188" s="130">
        <v>16844</v>
      </c>
      <c r="I188" s="130">
        <v>18875</v>
      </c>
      <c r="J188" s="130">
        <v>186</v>
      </c>
      <c r="K188" s="130">
        <v>2363</v>
      </c>
      <c r="L188" s="130">
        <v>3634</v>
      </c>
      <c r="M188" s="130">
        <v>7824</v>
      </c>
      <c r="N188" s="130">
        <v>10233</v>
      </c>
      <c r="O188" s="130">
        <v>12874</v>
      </c>
      <c r="P188" s="130">
        <v>15919</v>
      </c>
      <c r="Q188" s="130">
        <v>17982</v>
      </c>
      <c r="R188" s="130">
        <v>1724</v>
      </c>
      <c r="S188" s="130">
        <v>3885</v>
      </c>
      <c r="T188" s="130">
        <v>7381</v>
      </c>
      <c r="U188" s="130">
        <v>8928</v>
      </c>
      <c r="V188" s="130">
        <v>11937</v>
      </c>
      <c r="W188" s="130">
        <v>14054</v>
      </c>
      <c r="X188" s="130">
        <v>16500</v>
      </c>
    </row>
    <row r="189" spans="1:24" x14ac:dyDescent="0.35">
      <c r="A189" s="144">
        <v>0.39930555555555558</v>
      </c>
      <c r="B189" s="130">
        <v>37</v>
      </c>
      <c r="C189" s="130">
        <v>1957</v>
      </c>
      <c r="D189" s="130">
        <v>3472</v>
      </c>
      <c r="E189" s="130">
        <v>7721</v>
      </c>
      <c r="F189" s="130">
        <v>10046</v>
      </c>
      <c r="G189" s="130">
        <v>14957</v>
      </c>
      <c r="H189" s="130">
        <v>16532</v>
      </c>
      <c r="I189" s="130">
        <v>19001</v>
      </c>
      <c r="J189" s="130">
        <v>217</v>
      </c>
      <c r="K189" s="130">
        <v>2320</v>
      </c>
      <c r="L189" s="130">
        <v>3616</v>
      </c>
      <c r="M189" s="130">
        <v>7938</v>
      </c>
      <c r="N189" s="130">
        <v>10274</v>
      </c>
      <c r="O189" s="130">
        <v>12498</v>
      </c>
      <c r="P189" s="130">
        <v>15769</v>
      </c>
      <c r="Q189" s="130">
        <v>17937</v>
      </c>
      <c r="R189" s="130">
        <v>1984</v>
      </c>
      <c r="S189" s="130">
        <v>3801</v>
      </c>
      <c r="T189" s="130">
        <v>7237</v>
      </c>
      <c r="U189" s="130">
        <v>9228</v>
      </c>
      <c r="V189" s="130">
        <v>12517</v>
      </c>
      <c r="W189" s="130">
        <v>14243</v>
      </c>
      <c r="X189" s="130">
        <v>16533</v>
      </c>
    </row>
    <row r="190" spans="1:24" x14ac:dyDescent="0.35">
      <c r="A190" s="144">
        <v>0.40277777777777773</v>
      </c>
      <c r="B190" s="130">
        <v>37</v>
      </c>
      <c r="C190" s="130">
        <v>2030</v>
      </c>
      <c r="D190" s="130">
        <v>3388</v>
      </c>
      <c r="E190" s="130">
        <v>7997</v>
      </c>
      <c r="F190" s="130">
        <v>10109</v>
      </c>
      <c r="G190" s="130">
        <v>14366</v>
      </c>
      <c r="H190" s="130">
        <v>16700</v>
      </c>
      <c r="I190" s="130">
        <v>19385</v>
      </c>
      <c r="J190" s="130">
        <v>237</v>
      </c>
      <c r="K190" s="130">
        <v>2298</v>
      </c>
      <c r="L190" s="130">
        <v>3657</v>
      </c>
      <c r="M190" s="130">
        <v>7400</v>
      </c>
      <c r="N190" s="130">
        <v>11258</v>
      </c>
      <c r="O190" s="130">
        <v>13029</v>
      </c>
      <c r="P190" s="130">
        <v>15548</v>
      </c>
      <c r="Q190" s="130">
        <v>17396</v>
      </c>
      <c r="R190" s="130">
        <v>1894</v>
      </c>
      <c r="S190" s="130">
        <v>3801</v>
      </c>
      <c r="T190" s="130">
        <v>7262</v>
      </c>
      <c r="U190" s="130">
        <v>9388</v>
      </c>
      <c r="V190" s="130">
        <v>11578</v>
      </c>
      <c r="W190" s="130">
        <v>14540</v>
      </c>
      <c r="X190" s="130">
        <v>17153</v>
      </c>
    </row>
    <row r="191" spans="1:24" x14ac:dyDescent="0.35">
      <c r="A191" s="144">
        <v>0.40625</v>
      </c>
      <c r="B191" s="130">
        <v>37</v>
      </c>
      <c r="C191" s="130">
        <v>1982</v>
      </c>
      <c r="D191" s="130">
        <v>3846</v>
      </c>
      <c r="E191" s="130">
        <v>7730</v>
      </c>
      <c r="F191" s="130">
        <v>10440</v>
      </c>
      <c r="G191" s="130">
        <v>14371</v>
      </c>
      <c r="H191" s="130">
        <v>16538</v>
      </c>
      <c r="I191" s="130">
        <v>18454</v>
      </c>
      <c r="J191" s="130">
        <v>193</v>
      </c>
      <c r="K191" s="130">
        <v>2383</v>
      </c>
      <c r="L191" s="130">
        <v>3369</v>
      </c>
      <c r="M191" s="130">
        <v>7481</v>
      </c>
      <c r="N191" s="130">
        <v>10910</v>
      </c>
      <c r="O191" s="130">
        <v>12806</v>
      </c>
      <c r="P191" s="130">
        <v>15055</v>
      </c>
      <c r="Q191" s="130">
        <v>18138</v>
      </c>
      <c r="R191" s="130">
        <v>2195</v>
      </c>
      <c r="S191" s="130">
        <v>3897</v>
      </c>
      <c r="T191" s="130">
        <v>7558</v>
      </c>
      <c r="U191" s="130">
        <v>8867</v>
      </c>
      <c r="V191" s="130">
        <v>12543</v>
      </c>
      <c r="W191" s="130">
        <v>14243</v>
      </c>
      <c r="X191" s="130">
        <v>16775</v>
      </c>
    </row>
    <row r="192" spans="1:24" x14ac:dyDescent="0.35">
      <c r="A192" s="144">
        <v>0.40972222222222227</v>
      </c>
      <c r="B192" s="130">
        <v>37</v>
      </c>
      <c r="C192" s="130">
        <v>1979</v>
      </c>
      <c r="D192" s="130">
        <v>3615</v>
      </c>
      <c r="E192" s="130">
        <v>7738</v>
      </c>
      <c r="F192" s="130">
        <v>10134</v>
      </c>
      <c r="G192" s="130">
        <v>14088</v>
      </c>
      <c r="H192" s="130">
        <v>16508</v>
      </c>
      <c r="I192" s="130">
        <v>18359</v>
      </c>
      <c r="J192" s="130">
        <v>211</v>
      </c>
      <c r="K192" s="130">
        <v>2385</v>
      </c>
      <c r="L192" s="130">
        <v>3438</v>
      </c>
      <c r="M192" s="130">
        <v>7534</v>
      </c>
      <c r="N192" s="130">
        <v>10786</v>
      </c>
      <c r="O192" s="130">
        <v>12914</v>
      </c>
      <c r="P192" s="130">
        <v>16258</v>
      </c>
      <c r="Q192" s="130">
        <v>17485</v>
      </c>
      <c r="R192" s="130">
        <v>1896</v>
      </c>
      <c r="S192" s="130">
        <v>3710</v>
      </c>
      <c r="T192" s="130">
        <v>7377</v>
      </c>
      <c r="U192" s="130">
        <v>9123</v>
      </c>
      <c r="V192" s="130">
        <v>13280</v>
      </c>
      <c r="W192" s="130">
        <v>14667</v>
      </c>
      <c r="X192" s="130">
        <v>16589</v>
      </c>
    </row>
    <row r="193" spans="1:24" x14ac:dyDescent="0.35">
      <c r="A193" s="144">
        <v>0.41319444444444442</v>
      </c>
      <c r="B193" s="130">
        <v>37</v>
      </c>
      <c r="C193" s="130">
        <v>2060</v>
      </c>
      <c r="D193" s="130">
        <v>3562</v>
      </c>
      <c r="E193" s="130">
        <v>8305</v>
      </c>
      <c r="F193" s="130">
        <v>9612</v>
      </c>
      <c r="G193" s="130">
        <v>14890</v>
      </c>
      <c r="H193" s="130">
        <v>16782</v>
      </c>
      <c r="I193" s="130">
        <v>19133</v>
      </c>
      <c r="J193" s="130">
        <v>161</v>
      </c>
      <c r="K193" s="130">
        <v>2186</v>
      </c>
      <c r="L193" s="130">
        <v>3584</v>
      </c>
      <c r="M193" s="130">
        <v>7690</v>
      </c>
      <c r="N193" s="130">
        <v>10939</v>
      </c>
      <c r="O193" s="130">
        <v>12507</v>
      </c>
      <c r="P193" s="130">
        <v>16224</v>
      </c>
      <c r="Q193" s="130">
        <v>18468</v>
      </c>
      <c r="R193" s="130">
        <v>2232</v>
      </c>
      <c r="S193" s="130">
        <v>3938</v>
      </c>
      <c r="T193" s="130">
        <v>7302</v>
      </c>
      <c r="U193" s="130">
        <v>9393</v>
      </c>
      <c r="V193" s="130">
        <v>12877</v>
      </c>
      <c r="W193" s="130">
        <v>14892</v>
      </c>
      <c r="X193" s="130">
        <v>17664</v>
      </c>
    </row>
    <row r="194" spans="1:24" x14ac:dyDescent="0.35">
      <c r="A194" s="144">
        <v>0.41666666666666669</v>
      </c>
      <c r="B194" s="130">
        <v>37.1</v>
      </c>
      <c r="C194" s="130">
        <v>2223</v>
      </c>
      <c r="D194" s="130">
        <v>3330</v>
      </c>
      <c r="E194" s="130">
        <v>7885</v>
      </c>
      <c r="F194" s="130">
        <v>10245</v>
      </c>
      <c r="G194" s="130">
        <v>14563</v>
      </c>
      <c r="H194" s="130">
        <v>17031</v>
      </c>
      <c r="I194" s="130">
        <v>18910</v>
      </c>
      <c r="J194" s="130">
        <v>219</v>
      </c>
      <c r="K194" s="130">
        <v>2390</v>
      </c>
      <c r="L194" s="130">
        <v>3662</v>
      </c>
      <c r="M194" s="130">
        <v>7734</v>
      </c>
      <c r="N194" s="130">
        <v>11734</v>
      </c>
      <c r="O194" s="130">
        <v>13076</v>
      </c>
      <c r="P194" s="130">
        <v>15657</v>
      </c>
      <c r="Q194" s="130">
        <v>18538</v>
      </c>
      <c r="R194" s="130">
        <v>2119</v>
      </c>
      <c r="S194" s="130">
        <v>3807</v>
      </c>
      <c r="T194" s="130">
        <v>7310</v>
      </c>
      <c r="U194" s="130">
        <v>9513</v>
      </c>
      <c r="V194" s="130">
        <v>12386</v>
      </c>
      <c r="W194" s="130">
        <v>14404</v>
      </c>
      <c r="X194" s="130">
        <v>16879</v>
      </c>
    </row>
    <row r="195" spans="1:24" x14ac:dyDescent="0.35">
      <c r="A195" s="144">
        <v>0.4201388888888889</v>
      </c>
      <c r="B195" s="130">
        <v>37</v>
      </c>
      <c r="C195" s="130">
        <v>1829</v>
      </c>
      <c r="D195" s="130">
        <v>3348</v>
      </c>
      <c r="E195" s="130">
        <v>7645</v>
      </c>
      <c r="F195" s="130">
        <v>10547</v>
      </c>
      <c r="G195" s="130">
        <v>14771</v>
      </c>
      <c r="H195" s="130">
        <v>17149</v>
      </c>
      <c r="I195" s="130">
        <v>19074</v>
      </c>
      <c r="J195" s="130">
        <v>205</v>
      </c>
      <c r="K195" s="130">
        <v>2230</v>
      </c>
      <c r="L195" s="130">
        <v>3443</v>
      </c>
      <c r="M195" s="130">
        <v>8266</v>
      </c>
      <c r="N195" s="130">
        <v>10830</v>
      </c>
      <c r="O195" s="130">
        <v>12611</v>
      </c>
      <c r="P195" s="130">
        <v>15646</v>
      </c>
      <c r="Q195" s="130">
        <v>17853</v>
      </c>
      <c r="R195" s="130">
        <v>1971</v>
      </c>
      <c r="S195" s="130">
        <v>3920</v>
      </c>
      <c r="T195" s="130">
        <v>6871</v>
      </c>
      <c r="U195" s="130">
        <v>9247</v>
      </c>
      <c r="V195" s="130">
        <v>13014</v>
      </c>
      <c r="W195" s="130">
        <v>14422</v>
      </c>
      <c r="X195" s="130">
        <v>17378</v>
      </c>
    </row>
    <row r="196" spans="1:24" x14ac:dyDescent="0.35">
      <c r="A196" s="144">
        <v>0.4236111111111111</v>
      </c>
      <c r="B196" s="130">
        <v>37</v>
      </c>
      <c r="C196" s="130">
        <v>1967</v>
      </c>
      <c r="D196" s="130">
        <v>3403</v>
      </c>
      <c r="E196" s="130">
        <v>7272</v>
      </c>
      <c r="F196" s="130">
        <v>10491</v>
      </c>
      <c r="G196" s="130">
        <v>14694</v>
      </c>
      <c r="H196" s="130">
        <v>16865</v>
      </c>
      <c r="I196" s="130">
        <v>19094</v>
      </c>
      <c r="J196" s="130">
        <v>174</v>
      </c>
      <c r="K196" s="130">
        <v>2524</v>
      </c>
      <c r="L196" s="130">
        <v>3340</v>
      </c>
      <c r="M196" s="130">
        <v>8051</v>
      </c>
      <c r="N196" s="130">
        <v>11240</v>
      </c>
      <c r="O196" s="130">
        <v>12532</v>
      </c>
      <c r="P196" s="130">
        <v>15643</v>
      </c>
      <c r="Q196" s="130">
        <v>18794</v>
      </c>
      <c r="R196" s="130">
        <v>2123</v>
      </c>
      <c r="S196" s="130">
        <v>3569</v>
      </c>
      <c r="T196" s="130">
        <v>7419</v>
      </c>
      <c r="U196" s="130">
        <v>9399</v>
      </c>
      <c r="V196" s="130">
        <v>12328</v>
      </c>
      <c r="W196" s="130">
        <v>14108</v>
      </c>
      <c r="X196" s="130">
        <v>16742</v>
      </c>
    </row>
    <row r="197" spans="1:24" x14ac:dyDescent="0.35">
      <c r="A197" s="144">
        <v>0.42708333333333331</v>
      </c>
      <c r="B197" s="130">
        <v>37</v>
      </c>
      <c r="C197" s="130">
        <v>2154</v>
      </c>
      <c r="D197" s="130">
        <v>3228</v>
      </c>
      <c r="E197" s="130">
        <v>7653</v>
      </c>
      <c r="F197" s="130">
        <v>10520</v>
      </c>
      <c r="G197" s="130">
        <v>14145</v>
      </c>
      <c r="H197" s="130">
        <v>16951</v>
      </c>
      <c r="I197" s="130">
        <v>18900</v>
      </c>
      <c r="J197" s="130">
        <v>179</v>
      </c>
      <c r="K197" s="130">
        <v>2339</v>
      </c>
      <c r="L197" s="130">
        <v>3538</v>
      </c>
      <c r="M197" s="130">
        <v>7896</v>
      </c>
      <c r="N197" s="130">
        <v>11163</v>
      </c>
      <c r="O197" s="130">
        <v>12564</v>
      </c>
      <c r="P197" s="130">
        <v>15911</v>
      </c>
      <c r="Q197" s="130">
        <v>18485</v>
      </c>
      <c r="R197" s="130">
        <v>2228</v>
      </c>
      <c r="S197" s="130">
        <v>3745</v>
      </c>
      <c r="T197" s="130">
        <v>7590</v>
      </c>
      <c r="U197" s="130">
        <v>9176</v>
      </c>
      <c r="V197" s="130">
        <v>12856</v>
      </c>
      <c r="W197" s="130">
        <v>14456</v>
      </c>
      <c r="X197" s="130">
        <v>17415</v>
      </c>
    </row>
    <row r="198" spans="1:24" x14ac:dyDescent="0.35">
      <c r="A198" s="144">
        <v>0.43055555555555558</v>
      </c>
      <c r="B198" s="130">
        <v>37</v>
      </c>
      <c r="C198" s="130">
        <v>2051</v>
      </c>
      <c r="D198" s="130">
        <v>3541</v>
      </c>
      <c r="E198" s="130">
        <v>7746</v>
      </c>
      <c r="F198" s="130">
        <v>9951</v>
      </c>
      <c r="G198" s="130">
        <v>14385</v>
      </c>
      <c r="H198" s="130">
        <v>17783</v>
      </c>
      <c r="I198" s="130">
        <v>18863</v>
      </c>
      <c r="J198" s="130">
        <v>224</v>
      </c>
      <c r="K198" s="130">
        <v>2407</v>
      </c>
      <c r="L198" s="130">
        <v>3427</v>
      </c>
      <c r="M198" s="130">
        <v>7977</v>
      </c>
      <c r="N198" s="130">
        <v>10892</v>
      </c>
      <c r="O198" s="130">
        <v>12995</v>
      </c>
      <c r="P198" s="130">
        <v>16206</v>
      </c>
      <c r="Q198" s="130">
        <v>17637</v>
      </c>
      <c r="R198" s="130">
        <v>2127</v>
      </c>
      <c r="S198" s="130">
        <v>3853</v>
      </c>
      <c r="T198" s="130">
        <v>7362</v>
      </c>
      <c r="U198" s="130">
        <v>9291</v>
      </c>
      <c r="V198" s="130">
        <v>12265</v>
      </c>
      <c r="W198" s="130">
        <v>14851</v>
      </c>
      <c r="X198" s="130">
        <v>17010</v>
      </c>
    </row>
    <row r="199" spans="1:24" x14ac:dyDescent="0.35">
      <c r="A199" s="144">
        <v>0.43402777777777773</v>
      </c>
      <c r="B199" s="130">
        <v>37</v>
      </c>
      <c r="C199" s="130">
        <v>2010</v>
      </c>
      <c r="D199" s="130">
        <v>3357</v>
      </c>
      <c r="E199" s="130">
        <v>7917</v>
      </c>
      <c r="F199" s="130">
        <v>10165</v>
      </c>
      <c r="G199" s="130">
        <v>14483</v>
      </c>
      <c r="H199" s="130">
        <v>17588</v>
      </c>
      <c r="I199" s="130">
        <v>19288</v>
      </c>
      <c r="J199" s="130">
        <v>155</v>
      </c>
      <c r="K199" s="130">
        <v>2336</v>
      </c>
      <c r="L199" s="130">
        <v>3568</v>
      </c>
      <c r="M199" s="130">
        <v>7679</v>
      </c>
      <c r="N199" s="130">
        <v>11623</v>
      </c>
      <c r="O199" s="130">
        <v>13382</v>
      </c>
      <c r="P199" s="130">
        <v>15798</v>
      </c>
      <c r="Q199" s="130">
        <v>18589</v>
      </c>
      <c r="R199" s="130">
        <v>2154</v>
      </c>
      <c r="S199" s="130">
        <v>3664</v>
      </c>
      <c r="T199" s="130">
        <v>7048</v>
      </c>
      <c r="U199" s="130">
        <v>9317</v>
      </c>
      <c r="V199" s="130">
        <v>12312</v>
      </c>
      <c r="W199" s="130">
        <v>14950</v>
      </c>
      <c r="X199" s="130">
        <v>17588</v>
      </c>
    </row>
    <row r="200" spans="1:24" x14ac:dyDescent="0.35">
      <c r="A200" s="144">
        <v>0.4375</v>
      </c>
      <c r="B200" s="130">
        <v>37</v>
      </c>
      <c r="C200" s="130">
        <v>1957</v>
      </c>
      <c r="D200" s="130">
        <v>3548</v>
      </c>
      <c r="E200" s="130">
        <v>7866</v>
      </c>
      <c r="F200" s="130">
        <v>10855</v>
      </c>
      <c r="G200" s="130">
        <v>14415</v>
      </c>
      <c r="H200" s="130">
        <v>17461</v>
      </c>
      <c r="I200" s="130">
        <v>19478</v>
      </c>
      <c r="J200" s="130">
        <v>194</v>
      </c>
      <c r="K200" s="130">
        <v>2225</v>
      </c>
      <c r="L200" s="130">
        <v>3523</v>
      </c>
      <c r="M200" s="130">
        <v>8722</v>
      </c>
      <c r="N200" s="130">
        <v>11487</v>
      </c>
      <c r="O200" s="130">
        <v>13360</v>
      </c>
      <c r="P200" s="130">
        <v>16133</v>
      </c>
      <c r="Q200" s="130">
        <v>18436</v>
      </c>
      <c r="R200" s="130">
        <v>2117</v>
      </c>
      <c r="S200" s="130">
        <v>3823</v>
      </c>
      <c r="T200" s="130">
        <v>7104</v>
      </c>
      <c r="U200" s="130">
        <v>9416</v>
      </c>
      <c r="V200" s="130">
        <v>13151</v>
      </c>
      <c r="W200" s="130">
        <v>14705</v>
      </c>
      <c r="X200" s="130">
        <v>17537</v>
      </c>
    </row>
    <row r="201" spans="1:24" x14ac:dyDescent="0.35">
      <c r="A201" s="144">
        <v>0.44097222222222227</v>
      </c>
      <c r="B201" s="130">
        <v>37</v>
      </c>
      <c r="C201" s="130">
        <v>2274</v>
      </c>
      <c r="D201" s="130">
        <v>3662</v>
      </c>
      <c r="E201" s="130">
        <v>8237</v>
      </c>
      <c r="F201" s="130">
        <v>10290</v>
      </c>
      <c r="G201" s="130">
        <v>14637</v>
      </c>
      <c r="H201" s="130">
        <v>17007</v>
      </c>
      <c r="I201" s="130">
        <v>19623</v>
      </c>
      <c r="J201" s="130">
        <v>155</v>
      </c>
      <c r="K201" s="130">
        <v>2305</v>
      </c>
      <c r="L201" s="130">
        <v>3509</v>
      </c>
      <c r="M201" s="130">
        <v>6970</v>
      </c>
      <c r="N201" s="130">
        <v>11023</v>
      </c>
      <c r="O201" s="130">
        <v>12970</v>
      </c>
      <c r="P201" s="130">
        <v>16273</v>
      </c>
      <c r="Q201" s="130">
        <v>18911</v>
      </c>
      <c r="R201" s="130">
        <v>2427</v>
      </c>
      <c r="S201" s="130">
        <v>3752</v>
      </c>
      <c r="T201" s="130">
        <v>7698</v>
      </c>
      <c r="U201" s="130">
        <v>9705</v>
      </c>
      <c r="V201" s="130">
        <v>12587</v>
      </c>
      <c r="W201" s="130">
        <v>14426</v>
      </c>
      <c r="X201" s="130">
        <v>17449</v>
      </c>
    </row>
    <row r="202" spans="1:24" x14ac:dyDescent="0.35">
      <c r="A202" s="144">
        <v>0.44444444444444442</v>
      </c>
      <c r="B202" s="130">
        <v>37</v>
      </c>
      <c r="C202" s="130">
        <v>2086</v>
      </c>
      <c r="D202" s="130">
        <v>3730</v>
      </c>
      <c r="E202" s="130">
        <v>7729</v>
      </c>
      <c r="F202" s="130">
        <v>10386</v>
      </c>
      <c r="G202" s="130">
        <v>14446</v>
      </c>
      <c r="H202" s="130">
        <v>17974</v>
      </c>
      <c r="I202" s="130">
        <v>19487</v>
      </c>
      <c r="J202" s="130">
        <v>199</v>
      </c>
      <c r="K202" s="130">
        <v>2302</v>
      </c>
      <c r="L202" s="130">
        <v>3569</v>
      </c>
      <c r="M202" s="130">
        <v>7829</v>
      </c>
      <c r="N202" s="130">
        <v>11502</v>
      </c>
      <c r="O202" s="130">
        <v>12819</v>
      </c>
      <c r="P202" s="130">
        <v>16373</v>
      </c>
      <c r="Q202" s="130">
        <v>19084</v>
      </c>
      <c r="R202" s="130">
        <v>1897</v>
      </c>
      <c r="S202" s="130">
        <v>3950</v>
      </c>
      <c r="T202" s="130">
        <v>7532</v>
      </c>
      <c r="U202" s="130">
        <v>9771</v>
      </c>
      <c r="V202" s="130">
        <v>13288</v>
      </c>
      <c r="W202" s="130">
        <v>14700</v>
      </c>
      <c r="X202" s="130">
        <v>17550</v>
      </c>
    </row>
    <row r="203" spans="1:24" x14ac:dyDescent="0.35">
      <c r="A203" s="144">
        <v>0.44791666666666669</v>
      </c>
      <c r="B203" s="130">
        <v>37</v>
      </c>
      <c r="C203" s="130">
        <v>1986</v>
      </c>
      <c r="D203" s="130">
        <v>3581</v>
      </c>
      <c r="E203" s="130">
        <v>7948</v>
      </c>
      <c r="F203" s="130">
        <v>10383</v>
      </c>
      <c r="G203" s="130">
        <v>14380</v>
      </c>
      <c r="H203" s="130">
        <v>17403</v>
      </c>
      <c r="I203" s="130">
        <v>19599</v>
      </c>
      <c r="J203" s="130">
        <v>242</v>
      </c>
      <c r="K203" s="130">
        <v>2188</v>
      </c>
      <c r="L203" s="130">
        <v>3692</v>
      </c>
      <c r="M203" s="130">
        <v>8125</v>
      </c>
      <c r="N203" s="130">
        <v>10758</v>
      </c>
      <c r="O203" s="130">
        <v>12826</v>
      </c>
      <c r="P203" s="130">
        <v>15962</v>
      </c>
      <c r="Q203" s="130">
        <v>19178</v>
      </c>
      <c r="R203" s="130">
        <v>2092</v>
      </c>
      <c r="S203" s="130">
        <v>3703</v>
      </c>
      <c r="T203" s="130">
        <v>7395</v>
      </c>
      <c r="U203" s="130">
        <v>9254</v>
      </c>
      <c r="V203" s="130">
        <v>12524</v>
      </c>
      <c r="W203" s="130">
        <v>14880</v>
      </c>
      <c r="X203" s="130">
        <v>16872</v>
      </c>
    </row>
    <row r="204" spans="1:24" x14ac:dyDescent="0.35">
      <c r="A204" s="144">
        <v>0.4513888888888889</v>
      </c>
      <c r="B204" s="130">
        <v>37</v>
      </c>
      <c r="C204" s="130">
        <v>2144</v>
      </c>
      <c r="D204" s="130">
        <v>3421</v>
      </c>
      <c r="E204" s="130">
        <v>7443</v>
      </c>
      <c r="F204" s="130">
        <v>10861</v>
      </c>
      <c r="G204" s="130">
        <v>14739</v>
      </c>
      <c r="H204" s="130">
        <v>18927</v>
      </c>
      <c r="I204" s="130">
        <v>20163</v>
      </c>
      <c r="J204" s="130">
        <v>134</v>
      </c>
      <c r="K204" s="130">
        <v>2486</v>
      </c>
      <c r="L204" s="130">
        <v>3615</v>
      </c>
      <c r="M204" s="130">
        <v>8086</v>
      </c>
      <c r="N204" s="130">
        <v>11816</v>
      </c>
      <c r="O204" s="130">
        <v>12808</v>
      </c>
      <c r="P204" s="130">
        <v>16635</v>
      </c>
      <c r="Q204" s="130">
        <v>19261</v>
      </c>
      <c r="R204" s="130">
        <v>2150</v>
      </c>
      <c r="S204" s="130">
        <v>3861</v>
      </c>
      <c r="T204" s="130">
        <v>7480</v>
      </c>
      <c r="U204" s="130">
        <v>9566</v>
      </c>
      <c r="V204" s="130">
        <v>12349</v>
      </c>
      <c r="W204" s="130">
        <v>15047</v>
      </c>
      <c r="X204" s="130">
        <v>17427</v>
      </c>
    </row>
    <row r="205" spans="1:24" x14ac:dyDescent="0.35">
      <c r="A205" s="144">
        <v>0.4548611111111111</v>
      </c>
      <c r="B205" s="130">
        <v>37</v>
      </c>
      <c r="C205" s="130">
        <v>2158</v>
      </c>
      <c r="D205" s="130">
        <v>3460</v>
      </c>
      <c r="E205" s="130">
        <v>8038</v>
      </c>
      <c r="F205" s="130">
        <v>10234</v>
      </c>
      <c r="G205" s="130">
        <v>14095</v>
      </c>
      <c r="H205" s="130">
        <v>17973</v>
      </c>
      <c r="I205" s="130">
        <v>19214</v>
      </c>
      <c r="J205" s="130">
        <v>225</v>
      </c>
      <c r="K205" s="130">
        <v>2133</v>
      </c>
      <c r="L205" s="130">
        <v>3762</v>
      </c>
      <c r="M205" s="130">
        <v>8089</v>
      </c>
      <c r="N205" s="130">
        <v>11053</v>
      </c>
      <c r="O205" s="130">
        <v>13133</v>
      </c>
      <c r="P205" s="130">
        <v>15737</v>
      </c>
      <c r="Q205" s="130">
        <v>19122</v>
      </c>
      <c r="R205" s="130">
        <v>2079</v>
      </c>
      <c r="S205" s="130">
        <v>4101</v>
      </c>
      <c r="T205" s="130">
        <v>7331</v>
      </c>
      <c r="U205" s="130">
        <v>10151</v>
      </c>
      <c r="V205" s="130">
        <v>13159</v>
      </c>
      <c r="W205" s="130">
        <v>14883</v>
      </c>
      <c r="X205" s="130">
        <v>18230</v>
      </c>
    </row>
    <row r="206" spans="1:24" x14ac:dyDescent="0.35">
      <c r="A206" s="144">
        <v>0.45833333333333331</v>
      </c>
      <c r="B206" s="130">
        <v>37</v>
      </c>
      <c r="C206" s="130">
        <v>2070</v>
      </c>
      <c r="D206" s="130">
        <v>3647</v>
      </c>
      <c r="E206" s="130">
        <v>7988</v>
      </c>
      <c r="F206" s="130">
        <v>10870</v>
      </c>
      <c r="G206" s="130">
        <v>14388</v>
      </c>
      <c r="H206" s="130">
        <v>18150</v>
      </c>
      <c r="I206" s="130">
        <v>19411</v>
      </c>
      <c r="J206" s="130">
        <v>240</v>
      </c>
      <c r="K206" s="130">
        <v>2570</v>
      </c>
      <c r="L206" s="130">
        <v>3859</v>
      </c>
      <c r="M206" s="130">
        <v>7817</v>
      </c>
      <c r="N206" s="130">
        <v>10922</v>
      </c>
      <c r="O206" s="130">
        <v>12817</v>
      </c>
      <c r="P206" s="130">
        <v>15897</v>
      </c>
      <c r="Q206" s="130">
        <v>18139</v>
      </c>
      <c r="R206" s="130">
        <v>1975</v>
      </c>
      <c r="S206" s="130">
        <v>3788</v>
      </c>
      <c r="T206" s="130">
        <v>7510</v>
      </c>
      <c r="U206" s="130">
        <v>10095</v>
      </c>
      <c r="V206" s="130">
        <v>13266</v>
      </c>
      <c r="W206" s="130">
        <v>14856</v>
      </c>
      <c r="X206" s="130">
        <v>17944</v>
      </c>
    </row>
    <row r="207" spans="1:24" x14ac:dyDescent="0.35">
      <c r="A207" s="144">
        <v>0.46180555555555558</v>
      </c>
      <c r="B207" s="130">
        <v>37</v>
      </c>
      <c r="C207" s="130">
        <v>2166</v>
      </c>
      <c r="D207" s="130">
        <v>4016</v>
      </c>
      <c r="E207" s="130">
        <v>7969</v>
      </c>
      <c r="F207" s="130">
        <v>10348</v>
      </c>
      <c r="G207" s="130">
        <v>14695</v>
      </c>
      <c r="H207" s="130">
        <v>17269</v>
      </c>
      <c r="I207" s="130">
        <v>19550</v>
      </c>
      <c r="J207" s="130">
        <v>177</v>
      </c>
      <c r="K207" s="130">
        <v>2713</v>
      </c>
      <c r="L207" s="130">
        <v>3533</v>
      </c>
      <c r="M207" s="130">
        <v>7697</v>
      </c>
      <c r="N207" s="130">
        <v>11639</v>
      </c>
      <c r="O207" s="130">
        <v>13028</v>
      </c>
      <c r="P207" s="130">
        <v>16321</v>
      </c>
      <c r="Q207" s="130">
        <v>18534</v>
      </c>
      <c r="R207" s="130">
        <v>2319</v>
      </c>
      <c r="S207" s="130">
        <v>4309</v>
      </c>
      <c r="T207" s="130">
        <v>7214</v>
      </c>
      <c r="U207" s="130">
        <v>10015</v>
      </c>
      <c r="V207" s="130">
        <v>13152</v>
      </c>
      <c r="W207" s="130">
        <v>15265</v>
      </c>
      <c r="X207" s="130">
        <v>17807</v>
      </c>
    </row>
    <row r="208" spans="1:24" x14ac:dyDescent="0.35">
      <c r="A208" s="144">
        <v>0.46527777777777773</v>
      </c>
      <c r="B208" s="130">
        <v>37</v>
      </c>
      <c r="C208" s="130">
        <v>1957</v>
      </c>
      <c r="D208" s="130">
        <v>3851</v>
      </c>
      <c r="E208" s="130">
        <v>7762</v>
      </c>
      <c r="F208" s="130">
        <v>9916</v>
      </c>
      <c r="G208" s="130">
        <v>14947</v>
      </c>
      <c r="H208" s="130">
        <v>18016</v>
      </c>
      <c r="I208" s="130">
        <v>20397</v>
      </c>
      <c r="J208" s="130">
        <v>291</v>
      </c>
      <c r="K208" s="130">
        <v>2304</v>
      </c>
      <c r="L208" s="130">
        <v>3917</v>
      </c>
      <c r="M208" s="130">
        <v>8140</v>
      </c>
      <c r="N208" s="130">
        <v>11574</v>
      </c>
      <c r="O208" s="130">
        <v>13383</v>
      </c>
      <c r="P208" s="130">
        <v>16928</v>
      </c>
      <c r="Q208" s="130">
        <v>19456</v>
      </c>
      <c r="R208" s="130">
        <v>2138</v>
      </c>
      <c r="S208" s="130">
        <v>3823</v>
      </c>
      <c r="T208" s="130">
        <v>7432</v>
      </c>
      <c r="U208" s="130">
        <v>9640</v>
      </c>
      <c r="V208" s="130">
        <v>13060</v>
      </c>
      <c r="W208" s="130">
        <v>15070</v>
      </c>
      <c r="X208" s="130">
        <v>17786</v>
      </c>
    </row>
    <row r="209" spans="1:24" x14ac:dyDescent="0.35">
      <c r="A209" s="144">
        <v>0.46875</v>
      </c>
      <c r="B209" s="130">
        <v>37</v>
      </c>
      <c r="C209" s="130">
        <v>2053</v>
      </c>
      <c r="D209" s="130">
        <v>3504</v>
      </c>
      <c r="E209" s="130">
        <v>8279</v>
      </c>
      <c r="F209" s="130">
        <v>10863</v>
      </c>
      <c r="G209" s="130">
        <v>14814</v>
      </c>
      <c r="H209" s="130">
        <v>18145</v>
      </c>
      <c r="I209" s="130">
        <v>20347</v>
      </c>
      <c r="J209" s="130">
        <v>220</v>
      </c>
      <c r="K209" s="130">
        <v>2630</v>
      </c>
      <c r="L209" s="130">
        <v>3853</v>
      </c>
      <c r="M209" s="130">
        <v>7799</v>
      </c>
      <c r="N209" s="130">
        <v>11354</v>
      </c>
      <c r="O209" s="130">
        <v>13386</v>
      </c>
      <c r="P209" s="130">
        <v>16185</v>
      </c>
      <c r="Q209" s="130">
        <v>19147</v>
      </c>
      <c r="R209" s="130">
        <v>2341</v>
      </c>
      <c r="S209" s="130">
        <v>3842</v>
      </c>
      <c r="T209" s="130">
        <v>7041</v>
      </c>
      <c r="U209" s="130">
        <v>9725</v>
      </c>
      <c r="V209" s="130">
        <v>13124</v>
      </c>
      <c r="W209" s="130">
        <v>14760</v>
      </c>
      <c r="X209" s="130">
        <v>18465</v>
      </c>
    </row>
    <row r="210" spans="1:24" x14ac:dyDescent="0.35">
      <c r="A210" s="144">
        <v>0.47222222222222227</v>
      </c>
      <c r="B210" s="130">
        <v>37</v>
      </c>
      <c r="C210" s="130">
        <v>2106</v>
      </c>
      <c r="D210" s="130">
        <v>3700</v>
      </c>
      <c r="E210" s="130">
        <v>8037</v>
      </c>
      <c r="F210" s="130">
        <v>10421</v>
      </c>
      <c r="G210" s="130">
        <v>14491</v>
      </c>
      <c r="H210" s="130">
        <v>17956</v>
      </c>
      <c r="I210" s="130">
        <v>19836</v>
      </c>
      <c r="J210" s="130">
        <v>230</v>
      </c>
      <c r="K210" s="130">
        <v>2300</v>
      </c>
      <c r="L210" s="130">
        <v>4036</v>
      </c>
      <c r="M210" s="130">
        <v>7968</v>
      </c>
      <c r="N210" s="130">
        <v>11869</v>
      </c>
      <c r="O210" s="130">
        <v>13530</v>
      </c>
      <c r="P210" s="130">
        <v>16744</v>
      </c>
      <c r="Q210" s="130">
        <v>19264</v>
      </c>
      <c r="R210" s="130">
        <v>2229</v>
      </c>
      <c r="S210" s="130">
        <v>3722</v>
      </c>
      <c r="T210" s="130">
        <v>7354</v>
      </c>
      <c r="U210" s="130">
        <v>9894</v>
      </c>
      <c r="V210" s="130">
        <v>13407</v>
      </c>
      <c r="W210" s="130">
        <v>15468</v>
      </c>
      <c r="X210" s="130">
        <v>18232</v>
      </c>
    </row>
    <row r="211" spans="1:24" x14ac:dyDescent="0.35">
      <c r="A211" s="144">
        <v>0.47569444444444442</v>
      </c>
      <c r="B211" s="130">
        <v>37</v>
      </c>
      <c r="C211" s="130">
        <v>2287</v>
      </c>
      <c r="D211" s="130">
        <v>3531</v>
      </c>
      <c r="E211" s="130">
        <v>8277</v>
      </c>
      <c r="F211" s="130">
        <v>11016</v>
      </c>
      <c r="G211" s="130">
        <v>14410</v>
      </c>
      <c r="H211" s="130">
        <v>17646</v>
      </c>
      <c r="I211" s="130">
        <v>19846</v>
      </c>
      <c r="J211" s="130">
        <v>218</v>
      </c>
      <c r="K211" s="130">
        <v>2283</v>
      </c>
      <c r="L211" s="130">
        <v>3764</v>
      </c>
      <c r="M211" s="130">
        <v>8447</v>
      </c>
      <c r="N211" s="130">
        <v>11284</v>
      </c>
      <c r="O211" s="130">
        <v>13097</v>
      </c>
      <c r="P211" s="130">
        <v>16555</v>
      </c>
      <c r="Q211" s="130">
        <v>19502</v>
      </c>
      <c r="R211" s="130">
        <v>2020</v>
      </c>
      <c r="S211" s="130">
        <v>3665</v>
      </c>
      <c r="T211" s="130">
        <v>7479</v>
      </c>
      <c r="U211" s="130">
        <v>8864</v>
      </c>
      <c r="V211" s="130">
        <v>13234</v>
      </c>
      <c r="W211" s="130">
        <v>15594</v>
      </c>
      <c r="X211" s="130">
        <v>17861</v>
      </c>
    </row>
    <row r="212" spans="1:24" x14ac:dyDescent="0.35">
      <c r="A212" s="144">
        <v>0.47916666666666669</v>
      </c>
      <c r="B212" s="130">
        <v>37</v>
      </c>
      <c r="C212" s="130">
        <v>2264</v>
      </c>
      <c r="D212" s="130">
        <v>3862</v>
      </c>
      <c r="E212" s="130">
        <v>8346</v>
      </c>
      <c r="F212" s="130">
        <v>10275</v>
      </c>
      <c r="G212" s="130">
        <v>15571</v>
      </c>
      <c r="H212" s="130">
        <v>17792</v>
      </c>
      <c r="I212" s="130">
        <v>20082</v>
      </c>
      <c r="J212" s="130">
        <v>185</v>
      </c>
      <c r="K212" s="130">
        <v>2468</v>
      </c>
      <c r="L212" s="130">
        <v>3798</v>
      </c>
      <c r="M212" s="130">
        <v>7550</v>
      </c>
      <c r="N212" s="130">
        <v>11522</v>
      </c>
      <c r="O212" s="130">
        <v>13566</v>
      </c>
      <c r="P212" s="130">
        <v>16364</v>
      </c>
      <c r="Q212" s="130">
        <v>18604</v>
      </c>
      <c r="R212" s="130">
        <v>2053</v>
      </c>
      <c r="S212" s="130">
        <v>3782</v>
      </c>
      <c r="T212" s="130">
        <v>7847</v>
      </c>
      <c r="U212" s="130">
        <v>9587</v>
      </c>
      <c r="V212" s="130">
        <v>13042</v>
      </c>
      <c r="W212" s="130">
        <v>14800</v>
      </c>
      <c r="X212" s="130">
        <v>17748</v>
      </c>
    </row>
    <row r="213" spans="1:24" x14ac:dyDescent="0.35">
      <c r="A213" s="144">
        <v>0.4826388888888889</v>
      </c>
      <c r="B213" s="130">
        <v>37</v>
      </c>
      <c r="C213" s="130">
        <v>2069</v>
      </c>
      <c r="D213" s="130">
        <v>3750</v>
      </c>
      <c r="E213" s="130">
        <v>7969</v>
      </c>
      <c r="F213" s="130">
        <v>10093</v>
      </c>
      <c r="G213" s="130">
        <v>14976</v>
      </c>
      <c r="H213" s="130">
        <v>17936</v>
      </c>
      <c r="I213" s="130">
        <v>20063</v>
      </c>
      <c r="J213" s="130">
        <v>169</v>
      </c>
      <c r="K213" s="130">
        <v>2319</v>
      </c>
      <c r="L213" s="130">
        <v>3967</v>
      </c>
      <c r="M213" s="130">
        <v>7945</v>
      </c>
      <c r="N213" s="130">
        <v>11062</v>
      </c>
      <c r="O213" s="130">
        <v>14063</v>
      </c>
      <c r="P213" s="130">
        <v>17106</v>
      </c>
      <c r="Q213" s="130">
        <v>19697</v>
      </c>
      <c r="R213" s="130">
        <v>2030</v>
      </c>
      <c r="S213" s="130">
        <v>3608</v>
      </c>
      <c r="T213" s="130">
        <v>7923</v>
      </c>
      <c r="U213" s="130">
        <v>10031</v>
      </c>
      <c r="V213" s="130">
        <v>12893</v>
      </c>
      <c r="W213" s="130">
        <v>15889</v>
      </c>
      <c r="X213" s="130">
        <v>18607</v>
      </c>
    </row>
    <row r="214" spans="1:24" x14ac:dyDescent="0.35">
      <c r="A214" s="144">
        <v>0.4861111111111111</v>
      </c>
      <c r="B214" s="130">
        <v>37</v>
      </c>
      <c r="C214" s="130">
        <v>2244</v>
      </c>
      <c r="D214" s="130">
        <v>3748</v>
      </c>
      <c r="E214" s="130">
        <v>7801</v>
      </c>
      <c r="F214" s="130">
        <v>10605</v>
      </c>
      <c r="G214" s="130">
        <v>14692</v>
      </c>
      <c r="H214" s="130">
        <v>18843</v>
      </c>
      <c r="I214" s="130">
        <v>19745</v>
      </c>
      <c r="J214" s="130">
        <v>260</v>
      </c>
      <c r="K214" s="130">
        <v>2185</v>
      </c>
      <c r="L214" s="130">
        <v>3607</v>
      </c>
      <c r="M214" s="130">
        <v>7813</v>
      </c>
      <c r="N214" s="130">
        <v>11276</v>
      </c>
      <c r="O214" s="130">
        <v>14175</v>
      </c>
      <c r="P214" s="130">
        <v>17159</v>
      </c>
      <c r="Q214" s="130">
        <v>19583</v>
      </c>
      <c r="R214" s="130">
        <v>2229</v>
      </c>
      <c r="S214" s="130">
        <v>3805</v>
      </c>
      <c r="T214" s="130">
        <v>7491</v>
      </c>
      <c r="U214" s="130">
        <v>9479</v>
      </c>
      <c r="V214" s="130">
        <v>13097</v>
      </c>
      <c r="W214" s="130">
        <v>14950</v>
      </c>
      <c r="X214" s="130">
        <v>17834</v>
      </c>
    </row>
    <row r="215" spans="1:24" x14ac:dyDescent="0.35">
      <c r="A215" s="144">
        <v>0.48958333333333331</v>
      </c>
      <c r="B215" s="130">
        <v>37</v>
      </c>
      <c r="C215" s="130">
        <v>2004</v>
      </c>
      <c r="D215" s="130">
        <v>3581</v>
      </c>
      <c r="E215" s="130">
        <v>8288</v>
      </c>
      <c r="F215" s="130">
        <v>10501</v>
      </c>
      <c r="G215" s="130">
        <v>15466</v>
      </c>
      <c r="H215" s="130">
        <v>17366</v>
      </c>
      <c r="I215" s="130">
        <v>20162</v>
      </c>
      <c r="J215" s="130">
        <v>219</v>
      </c>
      <c r="K215" s="130">
        <v>2502</v>
      </c>
      <c r="L215" s="130">
        <v>3450</v>
      </c>
      <c r="M215" s="130">
        <v>8001</v>
      </c>
      <c r="N215" s="130">
        <v>11499</v>
      </c>
      <c r="O215" s="130">
        <v>13613</v>
      </c>
      <c r="P215" s="130">
        <v>16725</v>
      </c>
      <c r="Q215" s="130">
        <v>18972</v>
      </c>
      <c r="R215" s="130">
        <v>2191</v>
      </c>
      <c r="S215" s="130">
        <v>3898</v>
      </c>
      <c r="T215" s="130">
        <v>7889</v>
      </c>
      <c r="U215" s="130">
        <v>9558</v>
      </c>
      <c r="V215" s="130">
        <v>13187</v>
      </c>
      <c r="W215" s="130">
        <v>15389</v>
      </c>
      <c r="X215" s="130">
        <v>18112</v>
      </c>
    </row>
    <row r="216" spans="1:24" x14ac:dyDescent="0.35">
      <c r="A216" s="144">
        <v>0.49305555555555558</v>
      </c>
      <c r="B216" s="130">
        <v>37</v>
      </c>
      <c r="C216" s="130">
        <v>1995</v>
      </c>
      <c r="D216" s="130">
        <v>3623</v>
      </c>
      <c r="E216" s="130">
        <v>7792</v>
      </c>
      <c r="F216" s="130">
        <v>10806</v>
      </c>
      <c r="G216" s="130">
        <v>14757</v>
      </c>
      <c r="H216" s="130">
        <v>18170</v>
      </c>
      <c r="I216" s="130">
        <v>20327</v>
      </c>
      <c r="J216" s="130">
        <v>200</v>
      </c>
      <c r="K216" s="130">
        <v>2336</v>
      </c>
      <c r="L216" s="130">
        <v>3885</v>
      </c>
      <c r="M216" s="130">
        <v>8023</v>
      </c>
      <c r="N216" s="130">
        <v>10783</v>
      </c>
      <c r="O216" s="130">
        <v>13224</v>
      </c>
      <c r="P216" s="130">
        <v>16139</v>
      </c>
      <c r="Q216" s="130">
        <v>20096</v>
      </c>
      <c r="R216" s="130">
        <v>2172</v>
      </c>
      <c r="S216" s="130">
        <v>3736</v>
      </c>
      <c r="T216" s="130">
        <v>7291</v>
      </c>
      <c r="U216" s="130">
        <v>10039</v>
      </c>
      <c r="V216" s="130">
        <v>13063</v>
      </c>
      <c r="W216" s="130">
        <v>15503</v>
      </c>
      <c r="X216" s="130">
        <v>18838</v>
      </c>
    </row>
    <row r="217" spans="1:24" x14ac:dyDescent="0.35">
      <c r="A217" s="144">
        <v>0.49652777777777773</v>
      </c>
      <c r="B217" s="130">
        <v>37</v>
      </c>
      <c r="C217" s="130">
        <v>2379</v>
      </c>
      <c r="D217" s="130">
        <v>3586</v>
      </c>
      <c r="E217" s="130">
        <v>8101</v>
      </c>
      <c r="F217" s="130">
        <v>10276</v>
      </c>
      <c r="G217" s="130">
        <v>15484</v>
      </c>
      <c r="H217" s="130">
        <v>18276</v>
      </c>
      <c r="I217" s="130">
        <v>20118</v>
      </c>
      <c r="J217" s="130">
        <v>315</v>
      </c>
      <c r="K217" s="130">
        <v>2548</v>
      </c>
      <c r="L217" s="130">
        <v>3813</v>
      </c>
      <c r="M217" s="130">
        <v>7612</v>
      </c>
      <c r="N217" s="130">
        <v>11892</v>
      </c>
      <c r="O217" s="130">
        <v>13475</v>
      </c>
      <c r="P217" s="130">
        <v>16728</v>
      </c>
      <c r="Q217" s="130">
        <v>19060</v>
      </c>
      <c r="R217" s="130">
        <v>2221</v>
      </c>
      <c r="S217" s="130">
        <v>4118</v>
      </c>
      <c r="T217" s="130">
        <v>7798</v>
      </c>
      <c r="U217" s="130">
        <v>9891</v>
      </c>
      <c r="V217" s="130">
        <v>13401</v>
      </c>
      <c r="W217" s="130">
        <v>15031</v>
      </c>
      <c r="X217" s="130">
        <v>19035</v>
      </c>
    </row>
    <row r="218" spans="1:24" x14ac:dyDescent="0.35">
      <c r="A218" s="144">
        <v>0.5</v>
      </c>
      <c r="B218" s="130">
        <v>37</v>
      </c>
      <c r="C218" s="130">
        <v>2021</v>
      </c>
      <c r="D218" s="130">
        <v>4143</v>
      </c>
      <c r="E218" s="130">
        <v>7730</v>
      </c>
      <c r="F218" s="130">
        <v>11113</v>
      </c>
      <c r="G218" s="130">
        <v>15794</v>
      </c>
      <c r="H218" s="130">
        <v>17661</v>
      </c>
      <c r="I218" s="130">
        <v>20610</v>
      </c>
      <c r="J218" s="130">
        <v>320</v>
      </c>
      <c r="K218" s="130">
        <v>2440</v>
      </c>
      <c r="L218" s="130">
        <v>3767</v>
      </c>
      <c r="M218" s="130">
        <v>7748</v>
      </c>
      <c r="N218" s="130">
        <v>11385</v>
      </c>
      <c r="O218" s="130">
        <v>13750</v>
      </c>
      <c r="P218" s="130">
        <v>17022</v>
      </c>
      <c r="Q218" s="130">
        <v>20167</v>
      </c>
      <c r="R218" s="130">
        <v>2133</v>
      </c>
      <c r="S218" s="130">
        <v>4056</v>
      </c>
      <c r="T218" s="130">
        <v>7712</v>
      </c>
      <c r="U218" s="130">
        <v>9925</v>
      </c>
      <c r="V218" s="130">
        <v>13522</v>
      </c>
      <c r="W218" s="130">
        <v>15621</v>
      </c>
      <c r="X218" s="130">
        <v>18486</v>
      </c>
    </row>
    <row r="220" spans="1:24" x14ac:dyDescent="0.35">
      <c r="A220" s="130" t="s">
        <v>156</v>
      </c>
    </row>
    <row r="222" spans="1:24" x14ac:dyDescent="0.35">
      <c r="A222" s="130" t="s">
        <v>151</v>
      </c>
      <c r="B222" s="130" t="s">
        <v>155</v>
      </c>
      <c r="C222" s="130" t="s">
        <v>86</v>
      </c>
      <c r="D222" s="130" t="s">
        <v>87</v>
      </c>
      <c r="E222" s="130" t="s">
        <v>88</v>
      </c>
      <c r="F222" s="130" t="s">
        <v>89</v>
      </c>
      <c r="G222" s="130" t="s">
        <v>90</v>
      </c>
      <c r="H222" s="130" t="s">
        <v>91</v>
      </c>
      <c r="I222" s="130" t="s">
        <v>92</v>
      </c>
      <c r="J222" s="130" t="s">
        <v>149</v>
      </c>
      <c r="K222" s="130" t="s">
        <v>93</v>
      </c>
      <c r="L222" s="130" t="s">
        <v>94</v>
      </c>
      <c r="M222" s="130" t="s">
        <v>95</v>
      </c>
      <c r="N222" s="130" t="s">
        <v>96</v>
      </c>
      <c r="O222" s="130" t="s">
        <v>97</v>
      </c>
      <c r="P222" s="130" t="s">
        <v>98</v>
      </c>
      <c r="Q222" s="130" t="s">
        <v>99</v>
      </c>
      <c r="R222" s="130" t="s">
        <v>100</v>
      </c>
      <c r="S222" s="130" t="s">
        <v>101</v>
      </c>
      <c r="T222" s="130" t="s">
        <v>102</v>
      </c>
      <c r="U222" s="130" t="s">
        <v>103</v>
      </c>
      <c r="V222" s="130" t="s">
        <v>104</v>
      </c>
      <c r="W222" s="130" t="s">
        <v>105</v>
      </c>
      <c r="X222" s="130" t="s">
        <v>106</v>
      </c>
    </row>
    <row r="223" spans="1:24" x14ac:dyDescent="0.35">
      <c r="A223" s="144">
        <v>2.4305555555555552E-4</v>
      </c>
      <c r="B223" s="130">
        <v>37</v>
      </c>
      <c r="C223" s="130">
        <v>2556</v>
      </c>
      <c r="D223" s="130">
        <v>4626</v>
      </c>
      <c r="E223" s="130">
        <v>10912</v>
      </c>
      <c r="F223" s="130">
        <v>15305</v>
      </c>
      <c r="G223" s="130">
        <v>21376</v>
      </c>
      <c r="H223" s="130">
        <v>29761</v>
      </c>
      <c r="I223" s="130">
        <v>36510</v>
      </c>
      <c r="J223" s="130">
        <v>57</v>
      </c>
      <c r="K223" s="130">
        <v>2871</v>
      </c>
      <c r="L223" s="130">
        <v>4541</v>
      </c>
      <c r="M223" s="130">
        <v>10653</v>
      </c>
      <c r="N223" s="130">
        <v>16086</v>
      </c>
      <c r="O223" s="130">
        <v>20244</v>
      </c>
      <c r="P223" s="130">
        <v>28906</v>
      </c>
      <c r="Q223" s="130">
        <v>36431</v>
      </c>
      <c r="R223" s="130">
        <v>2347</v>
      </c>
      <c r="S223" s="130">
        <v>5283</v>
      </c>
      <c r="T223" s="130">
        <v>8900</v>
      </c>
      <c r="U223" s="130">
        <v>12377</v>
      </c>
      <c r="V223" s="130">
        <v>17473</v>
      </c>
      <c r="W223" s="130">
        <v>24571</v>
      </c>
      <c r="X223" s="130">
        <v>28600</v>
      </c>
    </row>
    <row r="224" spans="1:24" x14ac:dyDescent="0.35">
      <c r="A224" s="144">
        <v>3.7152777777777774E-3</v>
      </c>
      <c r="B224" s="130">
        <v>37</v>
      </c>
      <c r="C224" s="130">
        <v>1852</v>
      </c>
      <c r="D224" s="130">
        <v>2970</v>
      </c>
      <c r="E224" s="130">
        <v>7583</v>
      </c>
      <c r="F224" s="130">
        <v>11126</v>
      </c>
      <c r="G224" s="130">
        <v>14675</v>
      </c>
      <c r="H224" s="130">
        <v>21246</v>
      </c>
      <c r="I224" s="130">
        <v>29062</v>
      </c>
      <c r="J224" s="130">
        <v>75</v>
      </c>
      <c r="K224" s="130">
        <v>2251</v>
      </c>
      <c r="L224" s="130">
        <v>3382</v>
      </c>
      <c r="M224" s="130">
        <v>7657</v>
      </c>
      <c r="N224" s="130">
        <v>13006</v>
      </c>
      <c r="O224" s="130">
        <v>14544</v>
      </c>
      <c r="P224" s="130">
        <v>21709</v>
      </c>
      <c r="Q224" s="130">
        <v>29185</v>
      </c>
      <c r="R224" s="130">
        <v>1663</v>
      </c>
      <c r="S224" s="130">
        <v>3184</v>
      </c>
      <c r="T224" s="130">
        <v>6622</v>
      </c>
      <c r="U224" s="130">
        <v>9428</v>
      </c>
      <c r="V224" s="130">
        <v>14401</v>
      </c>
      <c r="W224" s="130">
        <v>18200</v>
      </c>
      <c r="X224" s="130">
        <v>23627</v>
      </c>
    </row>
    <row r="225" spans="1:24" x14ac:dyDescent="0.35">
      <c r="A225" s="144">
        <v>7.1874999999999994E-3</v>
      </c>
      <c r="B225" s="130">
        <v>37</v>
      </c>
      <c r="C225" s="130">
        <v>888</v>
      </c>
      <c r="D225" s="130">
        <v>2126</v>
      </c>
      <c r="E225" s="130">
        <v>5660</v>
      </c>
      <c r="F225" s="130">
        <v>8967</v>
      </c>
      <c r="G225" s="130">
        <v>12205</v>
      </c>
      <c r="H225" s="130">
        <v>17010</v>
      </c>
      <c r="I225" s="130">
        <v>21770</v>
      </c>
      <c r="J225" s="130">
        <v>48</v>
      </c>
      <c r="K225" s="130">
        <v>1657</v>
      </c>
      <c r="L225" s="130">
        <v>2653</v>
      </c>
      <c r="M225" s="130">
        <v>6153</v>
      </c>
      <c r="N225" s="130">
        <v>8551</v>
      </c>
      <c r="O225" s="130">
        <v>11083</v>
      </c>
      <c r="P225" s="130">
        <v>16560</v>
      </c>
      <c r="Q225" s="130">
        <v>24710</v>
      </c>
      <c r="R225" s="130">
        <v>1198</v>
      </c>
      <c r="S225" s="130">
        <v>2285</v>
      </c>
      <c r="T225" s="130">
        <v>5956</v>
      </c>
      <c r="U225" s="130">
        <v>7542</v>
      </c>
      <c r="V225" s="130">
        <v>11679</v>
      </c>
      <c r="W225" s="130">
        <v>14367</v>
      </c>
      <c r="X225" s="130">
        <v>20588</v>
      </c>
    </row>
    <row r="226" spans="1:24" x14ac:dyDescent="0.35">
      <c r="A226" s="144">
        <v>1.0659722222222221E-2</v>
      </c>
      <c r="B226" s="130">
        <v>36.9</v>
      </c>
      <c r="C226" s="130">
        <v>1075</v>
      </c>
      <c r="D226" s="130">
        <v>2295</v>
      </c>
      <c r="E226" s="130">
        <v>4729</v>
      </c>
      <c r="F226" s="130">
        <v>7114</v>
      </c>
      <c r="G226" s="130">
        <v>10336</v>
      </c>
      <c r="H226" s="130">
        <v>13843</v>
      </c>
      <c r="I226" s="130">
        <v>18831</v>
      </c>
      <c r="J226" s="130">
        <v>5</v>
      </c>
      <c r="K226" s="130">
        <v>1929</v>
      </c>
      <c r="L226" s="130">
        <v>2295</v>
      </c>
      <c r="M226" s="130">
        <v>4839</v>
      </c>
      <c r="N226" s="130">
        <v>6796</v>
      </c>
      <c r="O226" s="130">
        <v>8697</v>
      </c>
      <c r="P226" s="130">
        <v>14210</v>
      </c>
      <c r="Q226" s="130">
        <v>19054</v>
      </c>
      <c r="R226" s="130">
        <v>1204</v>
      </c>
      <c r="S226" s="130">
        <v>2275</v>
      </c>
      <c r="T226" s="130">
        <v>4808</v>
      </c>
      <c r="U226" s="130">
        <v>6750</v>
      </c>
      <c r="V226" s="130">
        <v>8524</v>
      </c>
      <c r="W226" s="130">
        <v>11954</v>
      </c>
      <c r="X226" s="130">
        <v>15590</v>
      </c>
    </row>
    <row r="227" spans="1:24" x14ac:dyDescent="0.35">
      <c r="A227" s="144">
        <v>1.4131944444444445E-2</v>
      </c>
      <c r="B227" s="130">
        <v>37</v>
      </c>
      <c r="C227" s="130">
        <v>1187</v>
      </c>
      <c r="D227" s="130">
        <v>1601</v>
      </c>
      <c r="E227" s="130">
        <v>4518</v>
      </c>
      <c r="F227" s="130">
        <v>5587</v>
      </c>
      <c r="G227" s="130">
        <v>8606</v>
      </c>
      <c r="H227" s="130">
        <v>13121</v>
      </c>
      <c r="I227" s="130">
        <v>15510</v>
      </c>
      <c r="J227" s="130">
        <v>19</v>
      </c>
      <c r="K227" s="130">
        <v>1674</v>
      </c>
      <c r="L227" s="130">
        <v>1641</v>
      </c>
      <c r="M227" s="130">
        <v>4538</v>
      </c>
      <c r="N227" s="130">
        <v>6685</v>
      </c>
      <c r="O227" s="130">
        <v>8367</v>
      </c>
      <c r="P227" s="130">
        <v>11641</v>
      </c>
      <c r="Q227" s="130">
        <v>16652</v>
      </c>
      <c r="R227" s="130">
        <v>1188</v>
      </c>
      <c r="S227" s="130">
        <v>1909</v>
      </c>
      <c r="T227" s="130">
        <v>3831</v>
      </c>
      <c r="U227" s="130">
        <v>5556</v>
      </c>
      <c r="V227" s="130">
        <v>8138</v>
      </c>
      <c r="W227" s="130">
        <v>11485</v>
      </c>
      <c r="X227" s="130">
        <v>13640</v>
      </c>
    </row>
    <row r="228" spans="1:24" x14ac:dyDescent="0.35">
      <c r="A228" s="144">
        <v>1.7604166666666667E-2</v>
      </c>
      <c r="B228" s="130">
        <v>37</v>
      </c>
      <c r="C228" s="130">
        <v>829</v>
      </c>
      <c r="D228" s="130">
        <v>1830</v>
      </c>
      <c r="E228" s="130">
        <v>4275</v>
      </c>
      <c r="F228" s="130">
        <v>6184</v>
      </c>
      <c r="G228" s="130">
        <v>8155</v>
      </c>
      <c r="H228" s="130">
        <v>11932</v>
      </c>
      <c r="I228" s="130">
        <v>13720</v>
      </c>
      <c r="J228" s="130">
        <v>147</v>
      </c>
      <c r="K228" s="130">
        <v>1388</v>
      </c>
      <c r="L228" s="130">
        <v>1861</v>
      </c>
      <c r="M228" s="130">
        <v>4378</v>
      </c>
      <c r="N228" s="130">
        <v>5724</v>
      </c>
      <c r="O228" s="130">
        <v>8232</v>
      </c>
      <c r="P228" s="130">
        <v>11542</v>
      </c>
      <c r="Q228" s="130">
        <v>14627</v>
      </c>
      <c r="R228" s="130">
        <v>923</v>
      </c>
      <c r="S228" s="130">
        <v>2192</v>
      </c>
      <c r="T228" s="130">
        <v>3439</v>
      </c>
      <c r="U228" s="130">
        <v>5112</v>
      </c>
      <c r="V228" s="130">
        <v>7529</v>
      </c>
      <c r="W228" s="130">
        <v>10712</v>
      </c>
      <c r="X228" s="130">
        <v>12627</v>
      </c>
    </row>
    <row r="229" spans="1:24" x14ac:dyDescent="0.35">
      <c r="A229" s="144">
        <v>2.1076388888888891E-2</v>
      </c>
      <c r="B229" s="130">
        <v>36.9</v>
      </c>
      <c r="C229" s="130">
        <v>894</v>
      </c>
      <c r="D229" s="130">
        <v>1496</v>
      </c>
      <c r="E229" s="130">
        <v>3551</v>
      </c>
      <c r="F229" s="130">
        <v>5763</v>
      </c>
      <c r="G229" s="130">
        <v>7397</v>
      </c>
      <c r="H229" s="130">
        <v>10546</v>
      </c>
      <c r="I229" s="130">
        <v>14562</v>
      </c>
      <c r="J229" s="130">
        <v>123</v>
      </c>
      <c r="K229" s="130">
        <v>1126</v>
      </c>
      <c r="L229" s="130">
        <v>1791</v>
      </c>
      <c r="M229" s="130">
        <v>3550</v>
      </c>
      <c r="N229" s="130">
        <v>4977</v>
      </c>
      <c r="O229" s="130">
        <v>7465</v>
      </c>
      <c r="P229" s="130">
        <v>9290</v>
      </c>
      <c r="Q229" s="130">
        <v>13999</v>
      </c>
      <c r="R229" s="130">
        <v>988</v>
      </c>
      <c r="S229" s="130">
        <v>1701</v>
      </c>
      <c r="T229" s="130">
        <v>3737</v>
      </c>
      <c r="U229" s="130">
        <v>4178</v>
      </c>
      <c r="V229" s="130">
        <v>6945</v>
      </c>
      <c r="W229" s="130">
        <v>8684</v>
      </c>
      <c r="X229" s="130">
        <v>12141</v>
      </c>
    </row>
    <row r="230" spans="1:24" x14ac:dyDescent="0.35">
      <c r="A230" s="144">
        <v>2.4548611111111115E-2</v>
      </c>
      <c r="B230" s="130">
        <v>37</v>
      </c>
      <c r="C230" s="130">
        <v>726</v>
      </c>
      <c r="D230" s="130">
        <v>1407</v>
      </c>
      <c r="E230" s="130">
        <v>3582</v>
      </c>
      <c r="F230" s="130">
        <v>5245</v>
      </c>
      <c r="G230" s="130">
        <v>7596</v>
      </c>
      <c r="H230" s="130">
        <v>9687</v>
      </c>
      <c r="I230" s="130">
        <v>12524</v>
      </c>
      <c r="J230" s="130">
        <v>108</v>
      </c>
      <c r="K230" s="130">
        <v>1097</v>
      </c>
      <c r="L230" s="130">
        <v>1662</v>
      </c>
      <c r="M230" s="130">
        <v>4042</v>
      </c>
      <c r="N230" s="130">
        <v>4798</v>
      </c>
      <c r="O230" s="130">
        <v>6540</v>
      </c>
      <c r="P230" s="130">
        <v>9531</v>
      </c>
      <c r="Q230" s="130">
        <v>12062</v>
      </c>
      <c r="R230" s="130">
        <v>1105</v>
      </c>
      <c r="S230" s="130">
        <v>1373</v>
      </c>
      <c r="T230" s="130">
        <v>3055</v>
      </c>
      <c r="U230" s="130">
        <v>4516</v>
      </c>
      <c r="V230" s="130">
        <v>6930</v>
      </c>
      <c r="W230" s="130">
        <v>8902</v>
      </c>
      <c r="X230" s="130">
        <v>12204</v>
      </c>
    </row>
    <row r="231" spans="1:24" x14ac:dyDescent="0.35">
      <c r="A231" s="144">
        <v>2.8020833333333332E-2</v>
      </c>
      <c r="B231" s="130">
        <v>37</v>
      </c>
      <c r="C231" s="130">
        <v>1073</v>
      </c>
      <c r="D231" s="130">
        <v>1743</v>
      </c>
      <c r="E231" s="130">
        <v>3015</v>
      </c>
      <c r="F231" s="130">
        <v>5463</v>
      </c>
      <c r="G231" s="130">
        <v>6646</v>
      </c>
      <c r="H231" s="130">
        <v>10894</v>
      </c>
      <c r="I231" s="130">
        <v>11387</v>
      </c>
      <c r="J231" s="130">
        <v>60</v>
      </c>
      <c r="K231" s="130">
        <v>827</v>
      </c>
      <c r="L231" s="130">
        <v>1633</v>
      </c>
      <c r="M231" s="130">
        <v>3466</v>
      </c>
      <c r="N231" s="130">
        <v>5785</v>
      </c>
      <c r="O231" s="130">
        <v>6449</v>
      </c>
      <c r="P231" s="130">
        <v>8899</v>
      </c>
      <c r="Q231" s="130">
        <v>11704</v>
      </c>
      <c r="R231" s="130">
        <v>1145</v>
      </c>
      <c r="S231" s="130">
        <v>1739</v>
      </c>
      <c r="T231" s="130">
        <v>3172</v>
      </c>
      <c r="U231" s="130">
        <v>4178</v>
      </c>
      <c r="V231" s="130">
        <v>6039</v>
      </c>
      <c r="W231" s="130">
        <v>7876</v>
      </c>
      <c r="X231" s="130">
        <v>11207</v>
      </c>
    </row>
    <row r="232" spans="1:24" x14ac:dyDescent="0.35">
      <c r="A232" s="144">
        <v>3.1493055555555559E-2</v>
      </c>
      <c r="B232" s="130">
        <v>37</v>
      </c>
      <c r="C232" s="130">
        <v>1001</v>
      </c>
      <c r="D232" s="130">
        <v>1687</v>
      </c>
      <c r="E232" s="130">
        <v>3369</v>
      </c>
      <c r="F232" s="130">
        <v>4210</v>
      </c>
      <c r="G232" s="130">
        <v>6421</v>
      </c>
      <c r="H232" s="130">
        <v>9268</v>
      </c>
      <c r="I232" s="130">
        <v>11630</v>
      </c>
      <c r="J232" s="130">
        <v>171</v>
      </c>
      <c r="K232" s="130">
        <v>1306</v>
      </c>
      <c r="L232" s="130">
        <v>1543</v>
      </c>
      <c r="M232" s="130">
        <v>3572</v>
      </c>
      <c r="N232" s="130">
        <v>4787</v>
      </c>
      <c r="O232" s="130">
        <v>6496</v>
      </c>
      <c r="P232" s="130">
        <v>7903</v>
      </c>
      <c r="Q232" s="130">
        <v>12063</v>
      </c>
      <c r="R232" s="130">
        <v>904</v>
      </c>
      <c r="S232" s="130">
        <v>1798</v>
      </c>
      <c r="T232" s="130">
        <v>2790</v>
      </c>
      <c r="U232" s="130">
        <v>4219</v>
      </c>
      <c r="V232" s="130">
        <v>6268</v>
      </c>
      <c r="W232" s="130">
        <v>7726</v>
      </c>
      <c r="X232" s="130">
        <v>10644</v>
      </c>
    </row>
    <row r="233" spans="1:24" x14ac:dyDescent="0.35">
      <c r="A233" s="144">
        <v>3.4965277777777783E-2</v>
      </c>
      <c r="B233" s="130">
        <v>37</v>
      </c>
      <c r="C233" s="130">
        <v>969</v>
      </c>
      <c r="D233" s="130">
        <v>1828</v>
      </c>
      <c r="E233" s="130">
        <v>3036</v>
      </c>
      <c r="F233" s="130">
        <v>4670</v>
      </c>
      <c r="G233" s="130">
        <v>6470</v>
      </c>
      <c r="H233" s="130">
        <v>8474</v>
      </c>
      <c r="I233" s="130">
        <v>10682</v>
      </c>
      <c r="J233" s="130">
        <v>103</v>
      </c>
      <c r="K233" s="130">
        <v>1109</v>
      </c>
      <c r="L233" s="130">
        <v>1263</v>
      </c>
      <c r="M233" s="130">
        <v>3012</v>
      </c>
      <c r="N233" s="130">
        <v>4190</v>
      </c>
      <c r="O233" s="130">
        <v>5978</v>
      </c>
      <c r="P233" s="130">
        <v>8295</v>
      </c>
      <c r="Q233" s="130">
        <v>11266</v>
      </c>
      <c r="R233" s="130">
        <v>660</v>
      </c>
      <c r="S233" s="130">
        <v>1604</v>
      </c>
      <c r="T233" s="130">
        <v>3413</v>
      </c>
      <c r="U233" s="130">
        <v>4140</v>
      </c>
      <c r="V233" s="130">
        <v>6135</v>
      </c>
      <c r="W233" s="130">
        <v>7523</v>
      </c>
      <c r="X233" s="130">
        <v>10256</v>
      </c>
    </row>
    <row r="234" spans="1:24" x14ac:dyDescent="0.35">
      <c r="A234" s="144">
        <v>3.8437499999999999E-2</v>
      </c>
      <c r="B234" s="130">
        <v>37</v>
      </c>
      <c r="C234" s="130">
        <v>782</v>
      </c>
      <c r="D234" s="130">
        <v>1259</v>
      </c>
      <c r="E234" s="130">
        <v>3372</v>
      </c>
      <c r="F234" s="130">
        <v>4889</v>
      </c>
      <c r="G234" s="130">
        <v>6011</v>
      </c>
      <c r="H234" s="130">
        <v>8892</v>
      </c>
      <c r="I234" s="130">
        <v>11213</v>
      </c>
      <c r="J234" s="130">
        <v>77</v>
      </c>
      <c r="K234" s="130">
        <v>1006</v>
      </c>
      <c r="L234" s="130">
        <v>1752</v>
      </c>
      <c r="M234" s="130">
        <v>3183</v>
      </c>
      <c r="N234" s="130">
        <v>4110</v>
      </c>
      <c r="O234" s="130">
        <v>5960</v>
      </c>
      <c r="P234" s="130">
        <v>8530</v>
      </c>
      <c r="Q234" s="130">
        <v>11452</v>
      </c>
      <c r="R234" s="130">
        <v>779</v>
      </c>
      <c r="S234" s="130">
        <v>1688</v>
      </c>
      <c r="T234" s="130">
        <v>2972</v>
      </c>
      <c r="U234" s="130">
        <v>3347</v>
      </c>
      <c r="V234" s="130">
        <v>6128</v>
      </c>
      <c r="W234" s="130">
        <v>7848</v>
      </c>
      <c r="X234" s="130">
        <v>10639</v>
      </c>
    </row>
    <row r="235" spans="1:24" x14ac:dyDescent="0.35">
      <c r="A235" s="144">
        <v>4.1909722222222223E-2</v>
      </c>
      <c r="B235" s="130">
        <v>37</v>
      </c>
      <c r="C235" s="130">
        <v>870</v>
      </c>
      <c r="D235" s="130">
        <v>1239</v>
      </c>
      <c r="E235" s="130">
        <v>3771</v>
      </c>
      <c r="F235" s="130">
        <v>4841</v>
      </c>
      <c r="G235" s="130">
        <v>6217</v>
      </c>
      <c r="H235" s="130">
        <v>8413</v>
      </c>
      <c r="I235" s="130">
        <v>10922</v>
      </c>
      <c r="J235" s="130">
        <v>63</v>
      </c>
      <c r="K235" s="130">
        <v>1269</v>
      </c>
      <c r="L235" s="130">
        <v>1579</v>
      </c>
      <c r="M235" s="130">
        <v>2863</v>
      </c>
      <c r="N235" s="130">
        <v>4317</v>
      </c>
      <c r="O235" s="130">
        <v>5720</v>
      </c>
      <c r="P235" s="130">
        <v>7967</v>
      </c>
      <c r="Q235" s="130">
        <v>10665</v>
      </c>
      <c r="R235" s="130">
        <v>964</v>
      </c>
      <c r="S235" s="130">
        <v>1619</v>
      </c>
      <c r="T235" s="130">
        <v>3256</v>
      </c>
      <c r="U235" s="130">
        <v>4200</v>
      </c>
      <c r="V235" s="130">
        <v>5679</v>
      </c>
      <c r="W235" s="130">
        <v>6952</v>
      </c>
      <c r="X235" s="130">
        <v>10432</v>
      </c>
    </row>
    <row r="236" spans="1:24" x14ac:dyDescent="0.35">
      <c r="A236" s="144">
        <v>4.538194444444444E-2</v>
      </c>
      <c r="B236" s="130">
        <v>37</v>
      </c>
      <c r="C236" s="130">
        <v>930</v>
      </c>
      <c r="D236" s="130">
        <v>1367</v>
      </c>
      <c r="E236" s="130">
        <v>3112</v>
      </c>
      <c r="F236" s="130">
        <v>4698</v>
      </c>
      <c r="G236" s="130">
        <v>5799</v>
      </c>
      <c r="H236" s="130">
        <v>9025</v>
      </c>
      <c r="I236" s="130">
        <v>10772</v>
      </c>
      <c r="J236" s="130">
        <v>79</v>
      </c>
      <c r="K236" s="130">
        <v>1024</v>
      </c>
      <c r="L236" s="130">
        <v>1740</v>
      </c>
      <c r="M236" s="130">
        <v>3158</v>
      </c>
      <c r="N236" s="130">
        <v>3836</v>
      </c>
      <c r="O236" s="130">
        <v>5903</v>
      </c>
      <c r="P236" s="130">
        <v>8412</v>
      </c>
      <c r="Q236" s="130">
        <v>10236</v>
      </c>
      <c r="R236" s="130">
        <v>762</v>
      </c>
      <c r="S236" s="130">
        <v>1200</v>
      </c>
      <c r="T236" s="130">
        <v>3172</v>
      </c>
      <c r="U236" s="130">
        <v>4119</v>
      </c>
      <c r="V236" s="130">
        <v>5494</v>
      </c>
      <c r="W236" s="130">
        <v>7308</v>
      </c>
      <c r="X236" s="130">
        <v>8874</v>
      </c>
    </row>
    <row r="237" spans="1:24" x14ac:dyDescent="0.35">
      <c r="A237" s="144">
        <v>4.8854166666666664E-2</v>
      </c>
      <c r="B237" s="130">
        <v>37.1</v>
      </c>
      <c r="C237" s="130">
        <v>767</v>
      </c>
      <c r="D237" s="130">
        <v>1442</v>
      </c>
      <c r="E237" s="130">
        <v>3318</v>
      </c>
      <c r="F237" s="130">
        <v>4490</v>
      </c>
      <c r="G237" s="130">
        <v>5493</v>
      </c>
      <c r="H237" s="130">
        <v>8954</v>
      </c>
      <c r="I237" s="130">
        <v>10726</v>
      </c>
      <c r="J237" s="130">
        <v>41</v>
      </c>
      <c r="K237" s="130">
        <v>944</v>
      </c>
      <c r="L237" s="130">
        <v>1554</v>
      </c>
      <c r="M237" s="130">
        <v>3431</v>
      </c>
      <c r="N237" s="130">
        <v>4380</v>
      </c>
      <c r="O237" s="130">
        <v>5408</v>
      </c>
      <c r="P237" s="130">
        <v>7644</v>
      </c>
      <c r="Q237" s="130">
        <v>10884</v>
      </c>
      <c r="R237" s="130">
        <v>730</v>
      </c>
      <c r="S237" s="130">
        <v>1909</v>
      </c>
      <c r="T237" s="130">
        <v>3057</v>
      </c>
      <c r="U237" s="130">
        <v>3910</v>
      </c>
      <c r="V237" s="130">
        <v>5817</v>
      </c>
      <c r="W237" s="130">
        <v>7396</v>
      </c>
      <c r="X237" s="130">
        <v>9627</v>
      </c>
    </row>
    <row r="238" spans="1:24" x14ac:dyDescent="0.35">
      <c r="A238" s="144">
        <v>5.2326388888888888E-2</v>
      </c>
      <c r="B238" s="130">
        <v>37</v>
      </c>
      <c r="C238" s="130">
        <v>837</v>
      </c>
      <c r="D238" s="130">
        <v>1207</v>
      </c>
      <c r="E238" s="130">
        <v>3489</v>
      </c>
      <c r="F238" s="130">
        <v>4837</v>
      </c>
      <c r="G238" s="130">
        <v>5643</v>
      </c>
      <c r="H238" s="130">
        <v>8988</v>
      </c>
      <c r="I238" s="130">
        <v>10596</v>
      </c>
      <c r="J238" s="130">
        <v>156</v>
      </c>
      <c r="K238" s="130">
        <v>1091</v>
      </c>
      <c r="L238" s="130">
        <v>1445</v>
      </c>
      <c r="M238" s="130">
        <v>3707</v>
      </c>
      <c r="N238" s="130">
        <v>4749</v>
      </c>
      <c r="O238" s="130">
        <v>5802</v>
      </c>
      <c r="P238" s="130">
        <v>8681</v>
      </c>
      <c r="Q238" s="130">
        <v>11269</v>
      </c>
      <c r="R238" s="130">
        <v>578</v>
      </c>
      <c r="S238" s="130">
        <v>1632</v>
      </c>
      <c r="T238" s="130">
        <v>2816</v>
      </c>
      <c r="U238" s="130">
        <v>4433</v>
      </c>
      <c r="V238" s="130">
        <v>5864</v>
      </c>
      <c r="W238" s="130">
        <v>7388</v>
      </c>
      <c r="X238" s="130">
        <v>10222</v>
      </c>
    </row>
    <row r="239" spans="1:24" x14ac:dyDescent="0.35">
      <c r="A239" s="144">
        <v>5.5798611111111111E-2</v>
      </c>
      <c r="B239" s="130">
        <v>37</v>
      </c>
      <c r="C239" s="130">
        <v>826</v>
      </c>
      <c r="D239" s="130">
        <v>1344</v>
      </c>
      <c r="E239" s="130">
        <v>3260</v>
      </c>
      <c r="F239" s="130">
        <v>4425</v>
      </c>
      <c r="G239" s="130">
        <v>6332</v>
      </c>
      <c r="H239" s="130">
        <v>8520</v>
      </c>
      <c r="I239" s="130">
        <v>10527</v>
      </c>
      <c r="J239" s="130">
        <v>68</v>
      </c>
      <c r="K239" s="130">
        <v>822</v>
      </c>
      <c r="L239" s="130">
        <v>1493</v>
      </c>
      <c r="M239" s="130">
        <v>3102</v>
      </c>
      <c r="N239" s="130">
        <v>4699</v>
      </c>
      <c r="O239" s="130">
        <v>5406</v>
      </c>
      <c r="P239" s="130">
        <v>8560</v>
      </c>
      <c r="Q239" s="130">
        <v>10672</v>
      </c>
      <c r="R239" s="130">
        <v>754</v>
      </c>
      <c r="S239" s="130">
        <v>1544</v>
      </c>
      <c r="T239" s="130">
        <v>3088</v>
      </c>
      <c r="U239" s="130">
        <v>3935</v>
      </c>
      <c r="V239" s="130">
        <v>5816</v>
      </c>
      <c r="W239" s="130">
        <v>7232</v>
      </c>
      <c r="X239" s="130">
        <v>9386</v>
      </c>
    </row>
    <row r="240" spans="1:24" x14ac:dyDescent="0.35">
      <c r="A240" s="144">
        <v>5.9270833333333335E-2</v>
      </c>
      <c r="B240" s="130">
        <v>37</v>
      </c>
      <c r="C240" s="130">
        <v>830</v>
      </c>
      <c r="D240" s="130">
        <v>1623</v>
      </c>
      <c r="E240" s="130">
        <v>3272</v>
      </c>
      <c r="F240" s="130">
        <v>4308</v>
      </c>
      <c r="G240" s="130">
        <v>6680</v>
      </c>
      <c r="H240" s="130">
        <v>8119</v>
      </c>
      <c r="I240" s="130">
        <v>10080</v>
      </c>
      <c r="J240" s="130">
        <v>45</v>
      </c>
      <c r="K240" s="130">
        <v>1164</v>
      </c>
      <c r="L240" s="130">
        <v>1659</v>
      </c>
      <c r="M240" s="130">
        <v>3186</v>
      </c>
      <c r="N240" s="130">
        <v>4472</v>
      </c>
      <c r="O240" s="130">
        <v>5830</v>
      </c>
      <c r="P240" s="130">
        <v>8258</v>
      </c>
      <c r="Q240" s="130">
        <v>11468</v>
      </c>
      <c r="R240" s="130">
        <v>963</v>
      </c>
      <c r="S240" s="130">
        <v>1563</v>
      </c>
      <c r="T240" s="130">
        <v>3175</v>
      </c>
      <c r="U240" s="130">
        <v>4292</v>
      </c>
      <c r="V240" s="130">
        <v>5589</v>
      </c>
      <c r="W240" s="130">
        <v>7502</v>
      </c>
      <c r="X240" s="130">
        <v>9409</v>
      </c>
    </row>
    <row r="241" spans="1:24" x14ac:dyDescent="0.35">
      <c r="A241" s="144">
        <v>6.2743055555555552E-2</v>
      </c>
      <c r="B241" s="130">
        <v>37</v>
      </c>
      <c r="C241" s="130">
        <v>824</v>
      </c>
      <c r="D241" s="130">
        <v>1559</v>
      </c>
      <c r="E241" s="130">
        <v>3156</v>
      </c>
      <c r="F241" s="130">
        <v>4443</v>
      </c>
      <c r="G241" s="130">
        <v>6384</v>
      </c>
      <c r="H241" s="130">
        <v>8730</v>
      </c>
      <c r="I241" s="130">
        <v>10691</v>
      </c>
      <c r="J241" s="130">
        <v>304</v>
      </c>
      <c r="K241" s="130">
        <v>1028</v>
      </c>
      <c r="L241" s="130">
        <v>1456</v>
      </c>
      <c r="M241" s="130">
        <v>3466</v>
      </c>
      <c r="N241" s="130">
        <v>4903</v>
      </c>
      <c r="O241" s="130">
        <v>5458</v>
      </c>
      <c r="P241" s="130">
        <v>8198</v>
      </c>
      <c r="Q241" s="130">
        <v>11079</v>
      </c>
      <c r="R241" s="130">
        <v>1000</v>
      </c>
      <c r="S241" s="130">
        <v>1906</v>
      </c>
      <c r="T241" s="130">
        <v>3318</v>
      </c>
      <c r="U241" s="130">
        <v>3849</v>
      </c>
      <c r="V241" s="130">
        <v>6544</v>
      </c>
      <c r="W241" s="130">
        <v>7533</v>
      </c>
      <c r="X241" s="130">
        <v>10383</v>
      </c>
    </row>
    <row r="242" spans="1:24" x14ac:dyDescent="0.35">
      <c r="A242" s="144">
        <v>6.621527777777779E-2</v>
      </c>
      <c r="B242" s="130">
        <v>37</v>
      </c>
      <c r="C242" s="130">
        <v>685</v>
      </c>
      <c r="D242" s="130">
        <v>1603</v>
      </c>
      <c r="E242" s="130">
        <v>3534</v>
      </c>
      <c r="F242" s="130">
        <v>4234</v>
      </c>
      <c r="G242" s="130">
        <v>6358</v>
      </c>
      <c r="H242" s="130">
        <v>8661</v>
      </c>
      <c r="I242" s="130">
        <v>10670</v>
      </c>
      <c r="J242" s="130">
        <v>131</v>
      </c>
      <c r="K242" s="130">
        <v>1225</v>
      </c>
      <c r="L242" s="130">
        <v>1322</v>
      </c>
      <c r="M242" s="130">
        <v>3327</v>
      </c>
      <c r="N242" s="130">
        <v>4788</v>
      </c>
      <c r="O242" s="130">
        <v>6160</v>
      </c>
      <c r="P242" s="130">
        <v>8611</v>
      </c>
      <c r="Q242" s="130">
        <v>11293</v>
      </c>
      <c r="R242" s="130">
        <v>921</v>
      </c>
      <c r="S242" s="130">
        <v>1819</v>
      </c>
      <c r="T242" s="130">
        <v>2959</v>
      </c>
      <c r="U242" s="130">
        <v>4838</v>
      </c>
      <c r="V242" s="130">
        <v>6191</v>
      </c>
      <c r="W242" s="130">
        <v>7940</v>
      </c>
      <c r="X242" s="130">
        <v>9336</v>
      </c>
    </row>
    <row r="243" spans="1:24" x14ac:dyDescent="0.35">
      <c r="A243" s="144">
        <v>6.9687499999999999E-2</v>
      </c>
      <c r="B243" s="130">
        <v>37</v>
      </c>
      <c r="C243" s="130">
        <v>661</v>
      </c>
      <c r="D243" s="130">
        <v>1381</v>
      </c>
      <c r="E243" s="130">
        <v>2993</v>
      </c>
      <c r="F243" s="130">
        <v>4938</v>
      </c>
      <c r="G243" s="130">
        <v>6600</v>
      </c>
      <c r="H243" s="130">
        <v>9150</v>
      </c>
      <c r="I243" s="130">
        <v>11828</v>
      </c>
      <c r="J243" s="130">
        <v>99</v>
      </c>
      <c r="K243" s="130">
        <v>986</v>
      </c>
      <c r="L243" s="130">
        <v>1611</v>
      </c>
      <c r="M243" s="130">
        <v>3872</v>
      </c>
      <c r="N243" s="130">
        <v>5092</v>
      </c>
      <c r="O243" s="130">
        <v>5544</v>
      </c>
      <c r="P243" s="130">
        <v>8461</v>
      </c>
      <c r="Q243" s="130">
        <v>11568</v>
      </c>
      <c r="R243" s="130">
        <v>1077</v>
      </c>
      <c r="S243" s="130">
        <v>1918</v>
      </c>
      <c r="T243" s="130">
        <v>3433</v>
      </c>
      <c r="U243" s="130">
        <v>3856</v>
      </c>
      <c r="V243" s="130">
        <v>5656</v>
      </c>
      <c r="W243" s="130">
        <v>7401</v>
      </c>
      <c r="X243" s="130">
        <v>9423</v>
      </c>
    </row>
    <row r="244" spans="1:24" x14ac:dyDescent="0.35">
      <c r="A244" s="144">
        <v>7.3159722222222223E-2</v>
      </c>
      <c r="B244" s="130">
        <v>37</v>
      </c>
      <c r="C244" s="130">
        <v>743</v>
      </c>
      <c r="D244" s="130">
        <v>1722</v>
      </c>
      <c r="E244" s="130">
        <v>3648</v>
      </c>
      <c r="F244" s="130">
        <v>4759</v>
      </c>
      <c r="G244" s="130">
        <v>6306</v>
      </c>
      <c r="H244" s="130">
        <v>8402</v>
      </c>
      <c r="I244" s="130">
        <v>10514</v>
      </c>
      <c r="J244" s="130">
        <v>89</v>
      </c>
      <c r="K244" s="130">
        <v>763</v>
      </c>
      <c r="L244" s="130">
        <v>1732</v>
      </c>
      <c r="M244" s="130">
        <v>3714</v>
      </c>
      <c r="N244" s="130">
        <v>4683</v>
      </c>
      <c r="O244" s="130">
        <v>5744</v>
      </c>
      <c r="P244" s="130">
        <v>8740</v>
      </c>
      <c r="Q244" s="130">
        <v>10988</v>
      </c>
      <c r="R244" s="130">
        <v>1017</v>
      </c>
      <c r="S244" s="130">
        <v>2103</v>
      </c>
      <c r="T244" s="130">
        <v>3634</v>
      </c>
      <c r="U244" s="130">
        <v>4152</v>
      </c>
      <c r="V244" s="130">
        <v>6140</v>
      </c>
      <c r="W244" s="130">
        <v>7484</v>
      </c>
      <c r="X244" s="130">
        <v>10237</v>
      </c>
    </row>
    <row r="245" spans="1:24" x14ac:dyDescent="0.35">
      <c r="A245" s="144">
        <v>7.6631944444444447E-2</v>
      </c>
      <c r="B245" s="130">
        <v>37</v>
      </c>
      <c r="C245" s="130">
        <v>805</v>
      </c>
      <c r="D245" s="130">
        <v>1397</v>
      </c>
      <c r="E245" s="130">
        <v>3426</v>
      </c>
      <c r="F245" s="130">
        <v>4975</v>
      </c>
      <c r="G245" s="130">
        <v>7232</v>
      </c>
      <c r="H245" s="130">
        <v>8753</v>
      </c>
      <c r="I245" s="130">
        <v>11062</v>
      </c>
      <c r="J245" s="130">
        <v>75</v>
      </c>
      <c r="K245" s="130">
        <v>1036</v>
      </c>
      <c r="L245" s="130">
        <v>1547</v>
      </c>
      <c r="M245" s="130">
        <v>3433</v>
      </c>
      <c r="N245" s="130">
        <v>4669</v>
      </c>
      <c r="O245" s="130">
        <v>6012</v>
      </c>
      <c r="P245" s="130">
        <v>8190</v>
      </c>
      <c r="Q245" s="130">
        <v>11417</v>
      </c>
      <c r="R245" s="130">
        <v>705</v>
      </c>
      <c r="S245" s="130">
        <v>1647</v>
      </c>
      <c r="T245" s="130">
        <v>3251</v>
      </c>
      <c r="U245" s="130">
        <v>4293</v>
      </c>
      <c r="V245" s="130">
        <v>5896</v>
      </c>
      <c r="W245" s="130">
        <v>7253</v>
      </c>
      <c r="X245" s="130">
        <v>10699</v>
      </c>
    </row>
    <row r="246" spans="1:24" x14ac:dyDescent="0.35">
      <c r="A246" s="144">
        <v>8.0104166666666657E-2</v>
      </c>
      <c r="B246" s="130">
        <v>37</v>
      </c>
      <c r="C246" s="130">
        <v>841</v>
      </c>
      <c r="D246" s="130">
        <v>1206</v>
      </c>
      <c r="E246" s="130">
        <v>3474</v>
      </c>
      <c r="F246" s="130">
        <v>4734</v>
      </c>
      <c r="G246" s="130">
        <v>6780</v>
      </c>
      <c r="H246" s="130">
        <v>8859</v>
      </c>
      <c r="I246" s="130">
        <v>10929</v>
      </c>
      <c r="J246" s="130">
        <v>169</v>
      </c>
      <c r="K246" s="130">
        <v>1081</v>
      </c>
      <c r="L246" s="130">
        <v>1680</v>
      </c>
      <c r="M246" s="130">
        <v>3220</v>
      </c>
      <c r="N246" s="130">
        <v>5349</v>
      </c>
      <c r="O246" s="130">
        <v>6268</v>
      </c>
      <c r="P246" s="130">
        <v>8156</v>
      </c>
      <c r="Q246" s="130">
        <v>11872</v>
      </c>
      <c r="R246" s="130">
        <v>962</v>
      </c>
      <c r="S246" s="130">
        <v>1526</v>
      </c>
      <c r="T246" s="130">
        <v>3469</v>
      </c>
      <c r="U246" s="130">
        <v>4318</v>
      </c>
      <c r="V246" s="130">
        <v>5592</v>
      </c>
      <c r="W246" s="130">
        <v>7389</v>
      </c>
      <c r="X246" s="130">
        <v>9762</v>
      </c>
    </row>
    <row r="247" spans="1:24" x14ac:dyDescent="0.35">
      <c r="A247" s="144">
        <v>8.3576388888888895E-2</v>
      </c>
      <c r="B247" s="130">
        <v>36.9</v>
      </c>
      <c r="C247" s="130">
        <v>886</v>
      </c>
      <c r="D247" s="130">
        <v>1712</v>
      </c>
      <c r="E247" s="130">
        <v>3480</v>
      </c>
      <c r="F247" s="130">
        <v>5015</v>
      </c>
      <c r="G247" s="130">
        <v>7136</v>
      </c>
      <c r="H247" s="130">
        <v>9436</v>
      </c>
      <c r="I247" s="130">
        <v>11624</v>
      </c>
      <c r="J247" s="130">
        <v>152</v>
      </c>
      <c r="K247" s="130">
        <v>1402</v>
      </c>
      <c r="L247" s="130">
        <v>1471</v>
      </c>
      <c r="M247" s="130">
        <v>3743</v>
      </c>
      <c r="N247" s="130">
        <v>5263</v>
      </c>
      <c r="O247" s="130">
        <v>6599</v>
      </c>
      <c r="P247" s="130">
        <v>9350</v>
      </c>
      <c r="Q247" s="130">
        <v>11780</v>
      </c>
      <c r="R247" s="130">
        <v>994</v>
      </c>
      <c r="S247" s="130">
        <v>1566</v>
      </c>
      <c r="T247" s="130">
        <v>3759</v>
      </c>
      <c r="U247" s="130">
        <v>4846</v>
      </c>
      <c r="V247" s="130">
        <v>6153</v>
      </c>
      <c r="W247" s="130">
        <v>7777</v>
      </c>
      <c r="X247" s="130">
        <v>10233</v>
      </c>
    </row>
    <row r="248" spans="1:24" x14ac:dyDescent="0.35">
      <c r="A248" s="144">
        <v>8.7048611111111118E-2</v>
      </c>
      <c r="B248" s="130">
        <v>37</v>
      </c>
      <c r="C248" s="130">
        <v>799</v>
      </c>
      <c r="D248" s="130">
        <v>1693</v>
      </c>
      <c r="E248" s="130">
        <v>3776</v>
      </c>
      <c r="F248" s="130">
        <v>5339</v>
      </c>
      <c r="G248" s="130">
        <v>6550</v>
      </c>
      <c r="H248" s="130">
        <v>9545</v>
      </c>
      <c r="I248" s="130">
        <v>10966</v>
      </c>
      <c r="J248" s="130">
        <v>174</v>
      </c>
      <c r="K248" s="130">
        <v>1032</v>
      </c>
      <c r="L248" s="130">
        <v>1536</v>
      </c>
      <c r="M248" s="130">
        <v>3472</v>
      </c>
      <c r="N248" s="130">
        <v>5361</v>
      </c>
      <c r="O248" s="130">
        <v>7166</v>
      </c>
      <c r="P248" s="130">
        <v>8281</v>
      </c>
      <c r="Q248" s="130">
        <v>11053</v>
      </c>
      <c r="R248" s="130">
        <v>869</v>
      </c>
      <c r="S248" s="130">
        <v>1796</v>
      </c>
      <c r="T248" s="130">
        <v>3494</v>
      </c>
      <c r="U248" s="130">
        <v>4313</v>
      </c>
      <c r="V248" s="130">
        <v>5754</v>
      </c>
      <c r="W248" s="130">
        <v>8028</v>
      </c>
      <c r="X248" s="130">
        <v>11330</v>
      </c>
    </row>
    <row r="249" spans="1:24" x14ac:dyDescent="0.35">
      <c r="A249" s="144">
        <v>9.0520833333333328E-2</v>
      </c>
      <c r="B249" s="130">
        <v>37</v>
      </c>
      <c r="C249" s="130">
        <v>758</v>
      </c>
      <c r="D249" s="130">
        <v>1811</v>
      </c>
      <c r="E249" s="130">
        <v>3512</v>
      </c>
      <c r="F249" s="130">
        <v>4682</v>
      </c>
      <c r="G249" s="130">
        <v>6779</v>
      </c>
      <c r="H249" s="130">
        <v>9396</v>
      </c>
      <c r="I249" s="130">
        <v>10723</v>
      </c>
      <c r="J249" s="130">
        <v>21</v>
      </c>
      <c r="K249" s="130">
        <v>1118</v>
      </c>
      <c r="L249" s="130">
        <v>2008</v>
      </c>
      <c r="M249" s="130">
        <v>3623</v>
      </c>
      <c r="N249" s="130">
        <v>5407</v>
      </c>
      <c r="O249" s="130">
        <v>5740</v>
      </c>
      <c r="P249" s="130">
        <v>8077</v>
      </c>
      <c r="Q249" s="130">
        <v>11146</v>
      </c>
      <c r="R249" s="130">
        <v>986</v>
      </c>
      <c r="S249" s="130">
        <v>1967</v>
      </c>
      <c r="T249" s="130">
        <v>2903</v>
      </c>
      <c r="U249" s="130">
        <v>4346</v>
      </c>
      <c r="V249" s="130">
        <v>6383</v>
      </c>
      <c r="W249" s="130">
        <v>8114</v>
      </c>
      <c r="X249" s="130">
        <v>10386</v>
      </c>
    </row>
    <row r="250" spans="1:24" x14ac:dyDescent="0.35">
      <c r="A250" s="144">
        <v>9.3993055555555552E-2</v>
      </c>
      <c r="B250" s="130">
        <v>37</v>
      </c>
      <c r="C250" s="130">
        <v>1019</v>
      </c>
      <c r="D250" s="130">
        <v>1765</v>
      </c>
      <c r="E250" s="130">
        <v>4169</v>
      </c>
      <c r="F250" s="130">
        <v>5110</v>
      </c>
      <c r="G250" s="130">
        <v>6776</v>
      </c>
      <c r="H250" s="130">
        <v>9595</v>
      </c>
      <c r="I250" s="130">
        <v>10806</v>
      </c>
      <c r="J250" s="130">
        <v>81</v>
      </c>
      <c r="K250" s="130">
        <v>1200</v>
      </c>
      <c r="L250" s="130">
        <v>1246</v>
      </c>
      <c r="M250" s="130">
        <v>3700</v>
      </c>
      <c r="N250" s="130">
        <v>5174</v>
      </c>
      <c r="O250" s="130">
        <v>6519</v>
      </c>
      <c r="P250" s="130">
        <v>9018</v>
      </c>
      <c r="Q250" s="130">
        <v>12329</v>
      </c>
      <c r="R250" s="130">
        <v>809</v>
      </c>
      <c r="S250" s="130">
        <v>1609</v>
      </c>
      <c r="T250" s="130">
        <v>3735</v>
      </c>
      <c r="U250" s="130">
        <v>4672</v>
      </c>
      <c r="V250" s="130">
        <v>6654</v>
      </c>
      <c r="W250" s="130">
        <v>8105</v>
      </c>
      <c r="X250" s="130">
        <v>11315</v>
      </c>
    </row>
    <row r="251" spans="1:24" x14ac:dyDescent="0.35">
      <c r="A251" s="144">
        <v>9.746527777777779E-2</v>
      </c>
      <c r="B251" s="130">
        <v>37</v>
      </c>
      <c r="C251" s="130">
        <v>951</v>
      </c>
      <c r="D251" s="130">
        <v>1679</v>
      </c>
      <c r="E251" s="130">
        <v>3818</v>
      </c>
      <c r="F251" s="130">
        <v>5745</v>
      </c>
      <c r="G251" s="130">
        <v>6473</v>
      </c>
      <c r="H251" s="130">
        <v>9746</v>
      </c>
      <c r="I251" s="130">
        <v>11613</v>
      </c>
      <c r="J251" s="130">
        <v>117</v>
      </c>
      <c r="K251" s="130">
        <v>1255</v>
      </c>
      <c r="L251" s="130">
        <v>1978</v>
      </c>
      <c r="M251" s="130">
        <v>3644</v>
      </c>
      <c r="N251" s="130">
        <v>5371</v>
      </c>
      <c r="O251" s="130">
        <v>7565</v>
      </c>
      <c r="P251" s="130">
        <v>9021</v>
      </c>
      <c r="Q251" s="130">
        <v>12181</v>
      </c>
      <c r="R251" s="130">
        <v>1055</v>
      </c>
      <c r="S251" s="130">
        <v>1858</v>
      </c>
      <c r="T251" s="130">
        <v>3631</v>
      </c>
      <c r="U251" s="130">
        <v>5125</v>
      </c>
      <c r="V251" s="130">
        <v>6803</v>
      </c>
      <c r="W251" s="130">
        <v>7960</v>
      </c>
      <c r="X251" s="130">
        <v>11854</v>
      </c>
    </row>
    <row r="252" spans="1:24" x14ac:dyDescent="0.35">
      <c r="A252" s="144">
        <v>0.1009375</v>
      </c>
      <c r="B252" s="130">
        <v>37</v>
      </c>
      <c r="C252" s="130">
        <v>881</v>
      </c>
      <c r="D252" s="130">
        <v>1861</v>
      </c>
      <c r="E252" s="130">
        <v>3793</v>
      </c>
      <c r="F252" s="130">
        <v>5101</v>
      </c>
      <c r="G252" s="130">
        <v>6762</v>
      </c>
      <c r="H252" s="130">
        <v>10264</v>
      </c>
      <c r="I252" s="130">
        <v>12204</v>
      </c>
      <c r="J252" s="130">
        <v>99</v>
      </c>
      <c r="K252" s="130">
        <v>1073</v>
      </c>
      <c r="L252" s="130">
        <v>1626</v>
      </c>
      <c r="M252" s="130">
        <v>3659</v>
      </c>
      <c r="N252" s="130">
        <v>5380</v>
      </c>
      <c r="O252" s="130">
        <v>6601</v>
      </c>
      <c r="P252" s="130">
        <v>9423</v>
      </c>
      <c r="Q252" s="130">
        <v>13532</v>
      </c>
      <c r="R252" s="130">
        <v>1026</v>
      </c>
      <c r="S252" s="130">
        <v>1919</v>
      </c>
      <c r="T252" s="130">
        <v>3715</v>
      </c>
      <c r="U252" s="130">
        <v>4953</v>
      </c>
      <c r="V252" s="130">
        <v>6401</v>
      </c>
      <c r="W252" s="130">
        <v>8961</v>
      </c>
      <c r="X252" s="130">
        <v>11093</v>
      </c>
    </row>
    <row r="253" spans="1:24" x14ac:dyDescent="0.35">
      <c r="A253" s="144">
        <v>0.10440972222222222</v>
      </c>
      <c r="B253" s="130">
        <v>37</v>
      </c>
      <c r="C253" s="130">
        <v>933</v>
      </c>
      <c r="D253" s="130">
        <v>1566</v>
      </c>
      <c r="E253" s="130">
        <v>3936</v>
      </c>
      <c r="F253" s="130">
        <v>5169</v>
      </c>
      <c r="G253" s="130">
        <v>7230</v>
      </c>
      <c r="H253" s="130">
        <v>10652</v>
      </c>
      <c r="I253" s="130">
        <v>12724</v>
      </c>
      <c r="J253" s="130">
        <v>125</v>
      </c>
      <c r="K253" s="130">
        <v>1247</v>
      </c>
      <c r="L253" s="130">
        <v>1947</v>
      </c>
      <c r="M253" s="130">
        <v>4023</v>
      </c>
      <c r="N253" s="130">
        <v>6163</v>
      </c>
      <c r="O253" s="130">
        <v>6777</v>
      </c>
      <c r="P253" s="130">
        <v>9873</v>
      </c>
      <c r="Q253" s="130">
        <v>13412</v>
      </c>
      <c r="R253" s="130">
        <v>953</v>
      </c>
      <c r="S253" s="130">
        <v>1610</v>
      </c>
      <c r="T253" s="130">
        <v>3499</v>
      </c>
      <c r="U253" s="130">
        <v>4991</v>
      </c>
      <c r="V253" s="130">
        <v>6507</v>
      </c>
      <c r="W253" s="130">
        <v>8345</v>
      </c>
      <c r="X253" s="130">
        <v>11435</v>
      </c>
    </row>
    <row r="254" spans="1:24" x14ac:dyDescent="0.35">
      <c r="A254" s="144">
        <v>0.10788194444444445</v>
      </c>
      <c r="B254" s="130">
        <v>37</v>
      </c>
      <c r="C254" s="130">
        <v>967</v>
      </c>
      <c r="D254" s="130">
        <v>1921</v>
      </c>
      <c r="E254" s="130">
        <v>3761</v>
      </c>
      <c r="F254" s="130">
        <v>6049</v>
      </c>
      <c r="G254" s="130">
        <v>6871</v>
      </c>
      <c r="H254" s="130">
        <v>11233</v>
      </c>
      <c r="I254" s="130">
        <v>13060</v>
      </c>
      <c r="J254" s="130">
        <v>109</v>
      </c>
      <c r="K254" s="130">
        <v>1203</v>
      </c>
      <c r="L254" s="130">
        <v>1885</v>
      </c>
      <c r="M254" s="130">
        <v>4331</v>
      </c>
      <c r="N254" s="130">
        <v>5733</v>
      </c>
      <c r="O254" s="130">
        <v>7180</v>
      </c>
      <c r="P254" s="130">
        <v>10075</v>
      </c>
      <c r="Q254" s="130">
        <v>13797</v>
      </c>
      <c r="R254" s="130">
        <v>1047</v>
      </c>
      <c r="S254" s="130">
        <v>2130</v>
      </c>
      <c r="T254" s="130">
        <v>3955</v>
      </c>
      <c r="U254" s="130">
        <v>5196</v>
      </c>
      <c r="V254" s="130">
        <v>6478</v>
      </c>
      <c r="W254" s="130">
        <v>9210</v>
      </c>
      <c r="X254" s="130">
        <v>12802</v>
      </c>
    </row>
    <row r="255" spans="1:24" x14ac:dyDescent="0.35">
      <c r="A255" s="144">
        <v>0.11135416666666666</v>
      </c>
      <c r="B255" s="130">
        <v>37</v>
      </c>
      <c r="C255" s="130">
        <v>981</v>
      </c>
      <c r="D255" s="130">
        <v>1767</v>
      </c>
      <c r="E255" s="130">
        <v>4032</v>
      </c>
      <c r="F255" s="130">
        <v>5815</v>
      </c>
      <c r="G255" s="130">
        <v>8269</v>
      </c>
      <c r="H255" s="130">
        <v>11406</v>
      </c>
      <c r="I255" s="130">
        <v>13567</v>
      </c>
      <c r="J255" s="130">
        <v>107</v>
      </c>
      <c r="K255" s="130">
        <v>1235</v>
      </c>
      <c r="L255" s="130">
        <v>1898</v>
      </c>
      <c r="M255" s="130">
        <v>3940</v>
      </c>
      <c r="N255" s="130">
        <v>5282</v>
      </c>
      <c r="O255" s="130">
        <v>7584</v>
      </c>
      <c r="P255" s="130">
        <v>10098</v>
      </c>
      <c r="Q255" s="130">
        <v>13754</v>
      </c>
      <c r="R255" s="130">
        <v>808</v>
      </c>
      <c r="S255" s="130">
        <v>1974</v>
      </c>
      <c r="T255" s="130">
        <v>4222</v>
      </c>
      <c r="U255" s="130">
        <v>5197</v>
      </c>
      <c r="V255" s="130">
        <v>7269</v>
      </c>
      <c r="W255" s="130">
        <v>8794</v>
      </c>
      <c r="X255" s="130">
        <v>11250</v>
      </c>
    </row>
    <row r="256" spans="1:24" x14ac:dyDescent="0.35">
      <c r="A256" s="144">
        <v>0.11482638888888889</v>
      </c>
      <c r="B256" s="130">
        <v>37</v>
      </c>
      <c r="C256" s="130">
        <v>791</v>
      </c>
      <c r="D256" s="130">
        <v>1717</v>
      </c>
      <c r="E256" s="130">
        <v>4048</v>
      </c>
      <c r="F256" s="130">
        <v>5978</v>
      </c>
      <c r="G256" s="130">
        <v>8559</v>
      </c>
      <c r="H256" s="130">
        <v>10465</v>
      </c>
      <c r="I256" s="130">
        <v>13466</v>
      </c>
      <c r="J256" s="130">
        <v>109</v>
      </c>
      <c r="K256" s="130">
        <v>1278</v>
      </c>
      <c r="L256" s="130">
        <v>1988</v>
      </c>
      <c r="M256" s="130">
        <v>4604</v>
      </c>
      <c r="N256" s="130">
        <v>5986</v>
      </c>
      <c r="O256" s="130">
        <v>7085</v>
      </c>
      <c r="P256" s="130">
        <v>9704</v>
      </c>
      <c r="Q256" s="130">
        <v>13597</v>
      </c>
      <c r="R256" s="130">
        <v>1121</v>
      </c>
      <c r="S256" s="130">
        <v>2116</v>
      </c>
      <c r="T256" s="130">
        <v>3656</v>
      </c>
      <c r="U256" s="130">
        <v>5590</v>
      </c>
      <c r="V256" s="130">
        <v>7579</v>
      </c>
      <c r="W256" s="130">
        <v>9558</v>
      </c>
      <c r="X256" s="130">
        <v>11736</v>
      </c>
    </row>
    <row r="257" spans="1:24" x14ac:dyDescent="0.35">
      <c r="A257" s="144">
        <v>0.11829861111111112</v>
      </c>
      <c r="B257" s="130">
        <v>37</v>
      </c>
      <c r="C257" s="130">
        <v>955</v>
      </c>
      <c r="D257" s="130">
        <v>1907</v>
      </c>
      <c r="E257" s="130">
        <v>4488</v>
      </c>
      <c r="F257" s="130">
        <v>6152</v>
      </c>
      <c r="G257" s="130">
        <v>8169</v>
      </c>
      <c r="H257" s="130">
        <v>10581</v>
      </c>
      <c r="I257" s="130">
        <v>13556</v>
      </c>
      <c r="J257" s="130">
        <v>128</v>
      </c>
      <c r="K257" s="130">
        <v>1444</v>
      </c>
      <c r="L257" s="130">
        <v>1942</v>
      </c>
      <c r="M257" s="130">
        <v>4493</v>
      </c>
      <c r="N257" s="130">
        <v>6218</v>
      </c>
      <c r="O257" s="130">
        <v>8642</v>
      </c>
      <c r="P257" s="130">
        <v>10630</v>
      </c>
      <c r="Q257" s="130">
        <v>13320</v>
      </c>
      <c r="R257" s="130">
        <v>1152</v>
      </c>
      <c r="S257" s="130">
        <v>2147</v>
      </c>
      <c r="T257" s="130">
        <v>3803</v>
      </c>
      <c r="U257" s="130">
        <v>5306</v>
      </c>
      <c r="V257" s="130">
        <v>6893</v>
      </c>
      <c r="W257" s="130">
        <v>9173</v>
      </c>
      <c r="X257" s="130">
        <v>12351</v>
      </c>
    </row>
    <row r="258" spans="1:24" x14ac:dyDescent="0.35">
      <c r="A258" s="144">
        <v>0.12177083333333333</v>
      </c>
      <c r="B258" s="130">
        <v>37</v>
      </c>
      <c r="C258" s="130">
        <v>1210</v>
      </c>
      <c r="D258" s="130">
        <v>1962</v>
      </c>
      <c r="E258" s="130">
        <v>4186</v>
      </c>
      <c r="F258" s="130">
        <v>5956</v>
      </c>
      <c r="G258" s="130">
        <v>7968</v>
      </c>
      <c r="H258" s="130">
        <v>10608</v>
      </c>
      <c r="I258" s="130">
        <v>12825</v>
      </c>
      <c r="J258" s="130">
        <v>225</v>
      </c>
      <c r="K258" s="130">
        <v>1472</v>
      </c>
      <c r="L258" s="130">
        <v>1912</v>
      </c>
      <c r="M258" s="130">
        <v>4182</v>
      </c>
      <c r="N258" s="130">
        <v>6125</v>
      </c>
      <c r="O258" s="130">
        <v>8390</v>
      </c>
      <c r="P258" s="130">
        <v>10705</v>
      </c>
      <c r="Q258" s="130">
        <v>13213</v>
      </c>
      <c r="R258" s="130">
        <v>1160</v>
      </c>
      <c r="S258" s="130">
        <v>1962</v>
      </c>
      <c r="T258" s="130">
        <v>4562</v>
      </c>
      <c r="U258" s="130">
        <v>5148</v>
      </c>
      <c r="V258" s="130">
        <v>7357</v>
      </c>
      <c r="W258" s="130">
        <v>8764</v>
      </c>
      <c r="X258" s="130">
        <v>12067</v>
      </c>
    </row>
    <row r="259" spans="1:24" x14ac:dyDescent="0.35">
      <c r="A259" s="144">
        <v>0.12524305555555557</v>
      </c>
      <c r="B259" s="130">
        <v>37</v>
      </c>
      <c r="C259" s="130">
        <v>1057</v>
      </c>
      <c r="D259" s="130">
        <v>2329</v>
      </c>
      <c r="E259" s="130">
        <v>4689</v>
      </c>
      <c r="F259" s="130">
        <v>6661</v>
      </c>
      <c r="G259" s="130">
        <v>8796</v>
      </c>
      <c r="H259" s="130">
        <v>11822</v>
      </c>
      <c r="I259" s="130">
        <v>14326</v>
      </c>
      <c r="J259" s="130">
        <v>114</v>
      </c>
      <c r="K259" s="130">
        <v>1294</v>
      </c>
      <c r="L259" s="130">
        <v>1900</v>
      </c>
      <c r="M259" s="130">
        <v>4391</v>
      </c>
      <c r="N259" s="130">
        <v>6104</v>
      </c>
      <c r="O259" s="130">
        <v>7688</v>
      </c>
      <c r="P259" s="130">
        <v>10526</v>
      </c>
      <c r="Q259" s="130">
        <v>13295</v>
      </c>
      <c r="R259" s="130">
        <v>1304</v>
      </c>
      <c r="S259" s="130">
        <v>2204</v>
      </c>
      <c r="T259" s="130">
        <v>3582</v>
      </c>
      <c r="U259" s="130">
        <v>6331</v>
      </c>
      <c r="V259" s="130">
        <v>7879</v>
      </c>
      <c r="W259" s="130">
        <v>9366</v>
      </c>
      <c r="X259" s="130">
        <v>13159</v>
      </c>
    </row>
    <row r="260" spans="1:24" x14ac:dyDescent="0.35">
      <c r="A260" s="144">
        <v>0.12871527777777778</v>
      </c>
      <c r="B260" s="130">
        <v>37</v>
      </c>
      <c r="C260" s="130">
        <v>1092</v>
      </c>
      <c r="D260" s="130">
        <v>1989</v>
      </c>
      <c r="E260" s="130">
        <v>4554</v>
      </c>
      <c r="F260" s="130">
        <v>5996</v>
      </c>
      <c r="G260" s="130">
        <v>8757</v>
      </c>
      <c r="H260" s="130">
        <v>11757</v>
      </c>
      <c r="I260" s="130">
        <v>13108</v>
      </c>
      <c r="J260" s="130">
        <v>39</v>
      </c>
      <c r="K260" s="130">
        <v>1372</v>
      </c>
      <c r="L260" s="130">
        <v>1923</v>
      </c>
      <c r="M260" s="130">
        <v>4244</v>
      </c>
      <c r="N260" s="130">
        <v>7214</v>
      </c>
      <c r="O260" s="130">
        <v>7773</v>
      </c>
      <c r="P260" s="130">
        <v>9930</v>
      </c>
      <c r="Q260" s="130">
        <v>14189</v>
      </c>
      <c r="R260" s="130">
        <v>1143</v>
      </c>
      <c r="S260" s="130">
        <v>2044</v>
      </c>
      <c r="T260" s="130">
        <v>4399</v>
      </c>
      <c r="U260" s="130">
        <v>6106</v>
      </c>
      <c r="V260" s="130">
        <v>8157</v>
      </c>
      <c r="W260" s="130">
        <v>10352</v>
      </c>
      <c r="X260" s="130">
        <v>12964</v>
      </c>
    </row>
    <row r="261" spans="1:24" x14ac:dyDescent="0.35">
      <c r="A261" s="144">
        <v>0.13218749999999999</v>
      </c>
      <c r="B261" s="130">
        <v>37</v>
      </c>
      <c r="C261" s="130">
        <v>999</v>
      </c>
      <c r="D261" s="130">
        <v>2012</v>
      </c>
      <c r="E261" s="130">
        <v>4679</v>
      </c>
      <c r="F261" s="130">
        <v>6142</v>
      </c>
      <c r="G261" s="130">
        <v>8954</v>
      </c>
      <c r="H261" s="130">
        <v>12188</v>
      </c>
      <c r="I261" s="130">
        <v>13832</v>
      </c>
      <c r="J261" s="130">
        <v>35</v>
      </c>
      <c r="K261" s="130">
        <v>1415</v>
      </c>
      <c r="L261" s="130">
        <v>2412</v>
      </c>
      <c r="M261" s="130">
        <v>4934</v>
      </c>
      <c r="N261" s="130">
        <v>6451</v>
      </c>
      <c r="O261" s="130">
        <v>7982</v>
      </c>
      <c r="P261" s="130">
        <v>11241</v>
      </c>
      <c r="Q261" s="130">
        <v>14142</v>
      </c>
      <c r="R261" s="130">
        <v>1024</v>
      </c>
      <c r="S261" s="130">
        <v>2128</v>
      </c>
      <c r="T261" s="130">
        <v>4537</v>
      </c>
      <c r="U261" s="130">
        <v>5491</v>
      </c>
      <c r="V261" s="130">
        <v>7741</v>
      </c>
      <c r="W261" s="130">
        <v>10514</v>
      </c>
      <c r="X261" s="130">
        <v>13558</v>
      </c>
    </row>
    <row r="262" spans="1:24" x14ac:dyDescent="0.35">
      <c r="A262" s="144">
        <v>0.13565972222222222</v>
      </c>
      <c r="B262" s="130">
        <v>37</v>
      </c>
      <c r="C262" s="130">
        <v>1321</v>
      </c>
      <c r="D262" s="130">
        <v>2324</v>
      </c>
      <c r="E262" s="130">
        <v>4929</v>
      </c>
      <c r="F262" s="130">
        <v>6853</v>
      </c>
      <c r="G262" s="130">
        <v>8691</v>
      </c>
      <c r="H262" s="130">
        <v>11662</v>
      </c>
      <c r="I262" s="130">
        <v>14692</v>
      </c>
      <c r="J262" s="130">
        <v>131</v>
      </c>
      <c r="K262" s="130">
        <v>1442</v>
      </c>
      <c r="L262" s="130">
        <v>1852</v>
      </c>
      <c r="M262" s="130">
        <v>4874</v>
      </c>
      <c r="N262" s="130">
        <v>6818</v>
      </c>
      <c r="O262" s="130">
        <v>8767</v>
      </c>
      <c r="P262" s="130">
        <v>10716</v>
      </c>
      <c r="Q262" s="130">
        <v>15561</v>
      </c>
      <c r="R262" s="130">
        <v>1178</v>
      </c>
      <c r="S262" s="130">
        <v>2283</v>
      </c>
      <c r="T262" s="130">
        <v>4791</v>
      </c>
      <c r="U262" s="130">
        <v>6276</v>
      </c>
      <c r="V262" s="130">
        <v>8874</v>
      </c>
      <c r="W262" s="130">
        <v>10593</v>
      </c>
      <c r="X262" s="130">
        <v>13347</v>
      </c>
    </row>
    <row r="263" spans="1:24" x14ac:dyDescent="0.35">
      <c r="A263" s="144">
        <v>0.13913194444444446</v>
      </c>
      <c r="B263" s="130">
        <v>37</v>
      </c>
      <c r="C263" s="130">
        <v>1009</v>
      </c>
      <c r="D263" s="130">
        <v>2222</v>
      </c>
      <c r="E263" s="130">
        <v>4636</v>
      </c>
      <c r="F263" s="130">
        <v>6144</v>
      </c>
      <c r="G263" s="130">
        <v>9596</v>
      </c>
      <c r="H263" s="130">
        <v>11813</v>
      </c>
      <c r="I263" s="130">
        <v>15221</v>
      </c>
      <c r="J263" s="130">
        <v>62</v>
      </c>
      <c r="K263" s="130">
        <v>1661</v>
      </c>
      <c r="L263" s="130">
        <v>2305</v>
      </c>
      <c r="M263" s="130">
        <v>5679</v>
      </c>
      <c r="N263" s="130">
        <v>7267</v>
      </c>
      <c r="O263" s="130">
        <v>8385</v>
      </c>
      <c r="P263" s="130">
        <v>11532</v>
      </c>
      <c r="Q263" s="130">
        <v>14237</v>
      </c>
      <c r="R263" s="130">
        <v>1145</v>
      </c>
      <c r="S263" s="130">
        <v>2615</v>
      </c>
      <c r="T263" s="130">
        <v>4720</v>
      </c>
      <c r="U263" s="130">
        <v>5865</v>
      </c>
      <c r="V263" s="130">
        <v>8073</v>
      </c>
      <c r="W263" s="130">
        <v>10170</v>
      </c>
      <c r="X263" s="130">
        <v>13529</v>
      </c>
    </row>
    <row r="264" spans="1:24" x14ac:dyDescent="0.35">
      <c r="A264" s="144">
        <v>0.14260416666666667</v>
      </c>
      <c r="B264" s="130">
        <v>37</v>
      </c>
      <c r="C264" s="130">
        <v>1004</v>
      </c>
      <c r="D264" s="130">
        <v>2206</v>
      </c>
      <c r="E264" s="130">
        <v>5201</v>
      </c>
      <c r="F264" s="130">
        <v>7328</v>
      </c>
      <c r="G264" s="130">
        <v>9532</v>
      </c>
      <c r="H264" s="130">
        <v>11673</v>
      </c>
      <c r="I264" s="130">
        <v>14434</v>
      </c>
      <c r="J264" s="130">
        <v>97</v>
      </c>
      <c r="K264" s="130">
        <v>1855</v>
      </c>
      <c r="L264" s="130">
        <v>2106</v>
      </c>
      <c r="M264" s="130">
        <v>5211</v>
      </c>
      <c r="N264" s="130">
        <v>7022</v>
      </c>
      <c r="O264" s="130">
        <v>9656</v>
      </c>
      <c r="P264" s="130">
        <v>10969</v>
      </c>
      <c r="Q264" s="130">
        <v>15041</v>
      </c>
      <c r="R264" s="130">
        <v>1524</v>
      </c>
      <c r="S264" s="130">
        <v>2548</v>
      </c>
      <c r="T264" s="130">
        <v>4679</v>
      </c>
      <c r="U264" s="130">
        <v>5504</v>
      </c>
      <c r="V264" s="130">
        <v>8354</v>
      </c>
      <c r="W264" s="130">
        <v>10492</v>
      </c>
      <c r="X264" s="130">
        <v>13452</v>
      </c>
    </row>
    <row r="265" spans="1:24" x14ac:dyDescent="0.35">
      <c r="A265" s="144">
        <v>0.14607638888888888</v>
      </c>
      <c r="B265" s="130">
        <v>37</v>
      </c>
      <c r="C265" s="130">
        <v>1254</v>
      </c>
      <c r="D265" s="130">
        <v>2415</v>
      </c>
      <c r="E265" s="130">
        <v>4879</v>
      </c>
      <c r="F265" s="130">
        <v>7632</v>
      </c>
      <c r="G265" s="130">
        <v>9771</v>
      </c>
      <c r="H265" s="130">
        <v>12389</v>
      </c>
      <c r="I265" s="130">
        <v>14725</v>
      </c>
      <c r="J265" s="130">
        <v>93</v>
      </c>
      <c r="K265" s="130">
        <v>1602</v>
      </c>
      <c r="L265" s="130">
        <v>2547</v>
      </c>
      <c r="M265" s="130">
        <v>5458</v>
      </c>
      <c r="N265" s="130">
        <v>7949</v>
      </c>
      <c r="O265" s="130">
        <v>8538</v>
      </c>
      <c r="P265" s="130">
        <v>11921</v>
      </c>
      <c r="Q265" s="130">
        <v>15312</v>
      </c>
      <c r="R265" s="130">
        <v>1516</v>
      </c>
      <c r="S265" s="130">
        <v>2528</v>
      </c>
      <c r="T265" s="130">
        <v>4524</v>
      </c>
      <c r="U265" s="130">
        <v>6468</v>
      </c>
      <c r="V265" s="130">
        <v>8825</v>
      </c>
      <c r="W265" s="130">
        <v>10454</v>
      </c>
      <c r="X265" s="130">
        <v>13927</v>
      </c>
    </row>
    <row r="266" spans="1:24" x14ac:dyDescent="0.35">
      <c r="A266" s="144">
        <v>0.14954861111111112</v>
      </c>
      <c r="B266" s="130">
        <v>37</v>
      </c>
      <c r="C266" s="130">
        <v>1452</v>
      </c>
      <c r="D266" s="130">
        <v>2515</v>
      </c>
      <c r="E266" s="130">
        <v>5123</v>
      </c>
      <c r="F266" s="130">
        <v>6398</v>
      </c>
      <c r="G266" s="130">
        <v>10602</v>
      </c>
      <c r="H266" s="130">
        <v>13092</v>
      </c>
      <c r="I266" s="130">
        <v>13705</v>
      </c>
      <c r="J266" s="130">
        <v>82</v>
      </c>
      <c r="K266" s="130">
        <v>1563</v>
      </c>
      <c r="L266" s="130">
        <v>2458</v>
      </c>
      <c r="M266" s="130">
        <v>5780</v>
      </c>
      <c r="N266" s="130">
        <v>8347</v>
      </c>
      <c r="O266" s="130">
        <v>9189</v>
      </c>
      <c r="P266" s="130">
        <v>10658</v>
      </c>
      <c r="Q266" s="130">
        <v>14935</v>
      </c>
      <c r="R266" s="130">
        <v>1194</v>
      </c>
      <c r="S266" s="130">
        <v>2847</v>
      </c>
      <c r="T266" s="130">
        <v>5064</v>
      </c>
      <c r="U266" s="130">
        <v>6588</v>
      </c>
      <c r="V266" s="130">
        <v>9017</v>
      </c>
      <c r="W266" s="130">
        <v>10719</v>
      </c>
      <c r="X266" s="130">
        <v>13939</v>
      </c>
    </row>
    <row r="267" spans="1:24" x14ac:dyDescent="0.35">
      <c r="A267" s="144">
        <v>0.15302083333333333</v>
      </c>
      <c r="B267" s="130">
        <v>37</v>
      </c>
      <c r="C267" s="130">
        <v>1610</v>
      </c>
      <c r="D267" s="130">
        <v>2168</v>
      </c>
      <c r="E267" s="130">
        <v>5553</v>
      </c>
      <c r="F267" s="130">
        <v>6855</v>
      </c>
      <c r="G267" s="130">
        <v>10667</v>
      </c>
      <c r="H267" s="130">
        <v>12186</v>
      </c>
      <c r="I267" s="130">
        <v>14285</v>
      </c>
      <c r="J267" s="130">
        <v>111</v>
      </c>
      <c r="K267" s="130">
        <v>1869</v>
      </c>
      <c r="L267" s="130">
        <v>2517</v>
      </c>
      <c r="M267" s="130">
        <v>6011</v>
      </c>
      <c r="N267" s="130">
        <v>7688</v>
      </c>
      <c r="O267" s="130">
        <v>10300</v>
      </c>
      <c r="P267" s="130">
        <v>12007</v>
      </c>
      <c r="Q267" s="130">
        <v>15131</v>
      </c>
      <c r="R267" s="130">
        <v>1550</v>
      </c>
      <c r="S267" s="130">
        <v>2947</v>
      </c>
      <c r="T267" s="130">
        <v>5069</v>
      </c>
      <c r="U267" s="130">
        <v>6971</v>
      </c>
      <c r="V267" s="130">
        <v>8900</v>
      </c>
      <c r="W267" s="130">
        <v>10209</v>
      </c>
      <c r="X267" s="130">
        <v>13039</v>
      </c>
    </row>
    <row r="268" spans="1:24" x14ac:dyDescent="0.35">
      <c r="A268" s="144">
        <v>0.15649305555555557</v>
      </c>
      <c r="B268" s="130">
        <v>37</v>
      </c>
      <c r="C268" s="130">
        <v>1353</v>
      </c>
      <c r="D268" s="130">
        <v>2647</v>
      </c>
      <c r="E268" s="130">
        <v>5808</v>
      </c>
      <c r="F268" s="130">
        <v>7495</v>
      </c>
      <c r="G268" s="130">
        <v>9962</v>
      </c>
      <c r="H268" s="130">
        <v>12543</v>
      </c>
      <c r="I268" s="130">
        <v>15164</v>
      </c>
      <c r="J268" s="130">
        <v>128</v>
      </c>
      <c r="K268" s="130">
        <v>1849</v>
      </c>
      <c r="L268" s="130">
        <v>2640</v>
      </c>
      <c r="M268" s="130">
        <v>5347</v>
      </c>
      <c r="N268" s="130">
        <v>8134</v>
      </c>
      <c r="O268" s="130">
        <v>9444</v>
      </c>
      <c r="P268" s="130">
        <v>12311</v>
      </c>
      <c r="Q268" s="130">
        <v>15089</v>
      </c>
      <c r="R268" s="130">
        <v>1429</v>
      </c>
      <c r="S268" s="130">
        <v>2849</v>
      </c>
      <c r="T268" s="130">
        <v>4856</v>
      </c>
      <c r="U268" s="130">
        <v>7039</v>
      </c>
      <c r="V268" s="130">
        <v>9170</v>
      </c>
      <c r="W268" s="130">
        <v>10765</v>
      </c>
      <c r="X268" s="130">
        <v>14122</v>
      </c>
    </row>
    <row r="269" spans="1:24" x14ac:dyDescent="0.35">
      <c r="A269" s="144">
        <v>0.15996527777777778</v>
      </c>
      <c r="B269" s="130">
        <v>37</v>
      </c>
      <c r="C269" s="130">
        <v>1707</v>
      </c>
      <c r="D269" s="130">
        <v>2877</v>
      </c>
      <c r="E269" s="130">
        <v>6591</v>
      </c>
      <c r="F269" s="130">
        <v>8174</v>
      </c>
      <c r="G269" s="130">
        <v>10375</v>
      </c>
      <c r="H269" s="130">
        <v>12439</v>
      </c>
      <c r="I269" s="130">
        <v>14403</v>
      </c>
      <c r="J269" s="130">
        <v>92</v>
      </c>
      <c r="K269" s="130">
        <v>1722</v>
      </c>
      <c r="L269" s="130">
        <v>3319</v>
      </c>
      <c r="M269" s="130">
        <v>5878</v>
      </c>
      <c r="N269" s="130">
        <v>7820</v>
      </c>
      <c r="O269" s="130">
        <v>9861</v>
      </c>
      <c r="P269" s="130">
        <v>12477</v>
      </c>
      <c r="Q269" s="130">
        <v>14749</v>
      </c>
      <c r="R269" s="130">
        <v>1384</v>
      </c>
      <c r="S269" s="130">
        <v>2903</v>
      </c>
      <c r="T269" s="130">
        <v>6155</v>
      </c>
      <c r="U269" s="130">
        <v>7375</v>
      </c>
      <c r="V269" s="130">
        <v>9724</v>
      </c>
      <c r="W269" s="130">
        <v>10714</v>
      </c>
      <c r="X269" s="130">
        <v>12878</v>
      </c>
    </row>
    <row r="270" spans="1:24" x14ac:dyDescent="0.35">
      <c r="A270" s="144">
        <v>0.16343749999999999</v>
      </c>
      <c r="B270" s="130">
        <v>37</v>
      </c>
      <c r="C270" s="130">
        <v>1870</v>
      </c>
      <c r="D270" s="130">
        <v>3223</v>
      </c>
      <c r="E270" s="130">
        <v>6011</v>
      </c>
      <c r="F270" s="130">
        <v>8079</v>
      </c>
      <c r="G270" s="130">
        <v>10539</v>
      </c>
      <c r="H270" s="130">
        <v>12992</v>
      </c>
      <c r="I270" s="130">
        <v>15006</v>
      </c>
      <c r="J270" s="130">
        <v>83</v>
      </c>
      <c r="K270" s="130">
        <v>1840</v>
      </c>
      <c r="L270" s="130">
        <v>2831</v>
      </c>
      <c r="M270" s="130">
        <v>6424</v>
      </c>
      <c r="N270" s="130">
        <v>8814</v>
      </c>
      <c r="O270" s="130">
        <v>10057</v>
      </c>
      <c r="P270" s="130">
        <v>12048</v>
      </c>
      <c r="Q270" s="130">
        <v>14653</v>
      </c>
      <c r="R270" s="130">
        <v>1461</v>
      </c>
      <c r="S270" s="130">
        <v>3296</v>
      </c>
      <c r="T270" s="130">
        <v>5951</v>
      </c>
      <c r="U270" s="130">
        <v>8331</v>
      </c>
      <c r="V270" s="130">
        <v>9963</v>
      </c>
      <c r="W270" s="130">
        <v>11516</v>
      </c>
      <c r="X270" s="130">
        <v>13423</v>
      </c>
    </row>
    <row r="271" spans="1:24" x14ac:dyDescent="0.35">
      <c r="A271" s="144">
        <v>0.16690972222222222</v>
      </c>
      <c r="B271" s="130">
        <v>37</v>
      </c>
      <c r="C271" s="130">
        <v>1587</v>
      </c>
      <c r="D271" s="130">
        <v>3027</v>
      </c>
      <c r="E271" s="130">
        <v>6357</v>
      </c>
      <c r="F271" s="130">
        <v>7635</v>
      </c>
      <c r="G271" s="130">
        <v>11923</v>
      </c>
      <c r="H271" s="130">
        <v>13354</v>
      </c>
      <c r="I271" s="130">
        <v>14342</v>
      </c>
      <c r="J271" s="130">
        <v>182</v>
      </c>
      <c r="K271" s="130">
        <v>1677</v>
      </c>
      <c r="L271" s="130">
        <v>3036</v>
      </c>
      <c r="M271" s="130">
        <v>6227</v>
      </c>
      <c r="N271" s="130">
        <v>8350</v>
      </c>
      <c r="O271" s="130">
        <v>10739</v>
      </c>
      <c r="P271" s="130">
        <v>12788</v>
      </c>
      <c r="Q271" s="130">
        <v>14769</v>
      </c>
      <c r="R271" s="130">
        <v>1446</v>
      </c>
      <c r="S271" s="130">
        <v>3024</v>
      </c>
      <c r="T271" s="130">
        <v>6267</v>
      </c>
      <c r="U271" s="130">
        <v>7708</v>
      </c>
      <c r="V271" s="130">
        <v>10802</v>
      </c>
      <c r="W271" s="130">
        <v>11898</v>
      </c>
      <c r="X271" s="130">
        <v>14533</v>
      </c>
    </row>
    <row r="272" spans="1:24" x14ac:dyDescent="0.35">
      <c r="A272" s="144">
        <v>0.17038194444444443</v>
      </c>
      <c r="B272" s="130">
        <v>37</v>
      </c>
      <c r="C272" s="130">
        <v>1872</v>
      </c>
      <c r="D272" s="130">
        <v>2682</v>
      </c>
      <c r="E272" s="130">
        <v>6300</v>
      </c>
      <c r="F272" s="130">
        <v>9029</v>
      </c>
      <c r="G272" s="130">
        <v>11640</v>
      </c>
      <c r="H272" s="130">
        <v>13422</v>
      </c>
      <c r="I272" s="130">
        <v>16042</v>
      </c>
      <c r="J272" s="130">
        <v>52</v>
      </c>
      <c r="K272" s="130">
        <v>2090</v>
      </c>
      <c r="L272" s="130">
        <v>2973</v>
      </c>
      <c r="M272" s="130">
        <v>6780</v>
      </c>
      <c r="N272" s="130">
        <v>9408</v>
      </c>
      <c r="O272" s="130">
        <v>10185</v>
      </c>
      <c r="P272" s="130">
        <v>12180</v>
      </c>
      <c r="Q272" s="130">
        <v>16396</v>
      </c>
      <c r="R272" s="130">
        <v>1855</v>
      </c>
      <c r="S272" s="130">
        <v>3358</v>
      </c>
      <c r="T272" s="130">
        <v>6446</v>
      </c>
      <c r="U272" s="130">
        <v>7579</v>
      </c>
      <c r="V272" s="130">
        <v>10724</v>
      </c>
      <c r="W272" s="130">
        <v>11663</v>
      </c>
      <c r="X272" s="130">
        <v>14770</v>
      </c>
    </row>
    <row r="273" spans="1:24" x14ac:dyDescent="0.35">
      <c r="A273" s="144">
        <v>0.17385416666666667</v>
      </c>
      <c r="B273" s="130">
        <v>37</v>
      </c>
      <c r="C273" s="130">
        <v>1959</v>
      </c>
      <c r="D273" s="130">
        <v>2943</v>
      </c>
      <c r="E273" s="130">
        <v>7192</v>
      </c>
      <c r="F273" s="130">
        <v>8705</v>
      </c>
      <c r="G273" s="130">
        <v>11688</v>
      </c>
      <c r="H273" s="130">
        <v>14704</v>
      </c>
      <c r="I273" s="130">
        <v>16268</v>
      </c>
      <c r="J273" s="130">
        <v>66</v>
      </c>
      <c r="K273" s="130">
        <v>2465</v>
      </c>
      <c r="L273" s="130">
        <v>3507</v>
      </c>
      <c r="M273" s="130">
        <v>7392</v>
      </c>
      <c r="N273" s="130">
        <v>9281</v>
      </c>
      <c r="O273" s="130">
        <v>10338</v>
      </c>
      <c r="P273" s="130">
        <v>12362</v>
      </c>
      <c r="Q273" s="130">
        <v>17486</v>
      </c>
      <c r="R273" s="130">
        <v>1904</v>
      </c>
      <c r="S273" s="130">
        <v>3678</v>
      </c>
      <c r="T273" s="130">
        <v>6277</v>
      </c>
      <c r="U273" s="130">
        <v>7787</v>
      </c>
      <c r="V273" s="130">
        <v>10664</v>
      </c>
      <c r="W273" s="130">
        <v>11295</v>
      </c>
      <c r="X273" s="130">
        <v>13448</v>
      </c>
    </row>
    <row r="274" spans="1:24" x14ac:dyDescent="0.35">
      <c r="A274" s="144">
        <v>0.17732638888888888</v>
      </c>
      <c r="B274" s="130">
        <v>37</v>
      </c>
      <c r="C274" s="130">
        <v>2137</v>
      </c>
      <c r="D274" s="130">
        <v>3610</v>
      </c>
      <c r="E274" s="130">
        <v>7303</v>
      </c>
      <c r="F274" s="130">
        <v>9196</v>
      </c>
      <c r="G274" s="130">
        <v>11547</v>
      </c>
      <c r="H274" s="130">
        <v>13366</v>
      </c>
      <c r="I274" s="130">
        <v>16011</v>
      </c>
      <c r="J274" s="130">
        <v>246</v>
      </c>
      <c r="K274" s="130">
        <v>1865</v>
      </c>
      <c r="L274" s="130">
        <v>2921</v>
      </c>
      <c r="M274" s="130">
        <v>7260</v>
      </c>
      <c r="N274" s="130">
        <v>9840</v>
      </c>
      <c r="O274" s="130">
        <v>11235</v>
      </c>
      <c r="P274" s="130">
        <v>12947</v>
      </c>
      <c r="Q274" s="130">
        <v>16104</v>
      </c>
      <c r="R274" s="130">
        <v>2013</v>
      </c>
      <c r="S274" s="130">
        <v>3744</v>
      </c>
      <c r="T274" s="130">
        <v>6930</v>
      </c>
      <c r="U274" s="130">
        <v>9052</v>
      </c>
      <c r="V274" s="130">
        <v>11032</v>
      </c>
      <c r="W274" s="130">
        <v>12626</v>
      </c>
      <c r="X274" s="130">
        <v>14105</v>
      </c>
    </row>
    <row r="275" spans="1:24" x14ac:dyDescent="0.35">
      <c r="A275" s="144">
        <v>0.18079861111111109</v>
      </c>
      <c r="B275" s="130">
        <v>37</v>
      </c>
      <c r="C275" s="130">
        <v>1974</v>
      </c>
      <c r="D275" s="130">
        <v>3704</v>
      </c>
      <c r="E275" s="130">
        <v>6683</v>
      </c>
      <c r="F275" s="130">
        <v>9323</v>
      </c>
      <c r="G275" s="130">
        <v>11318</v>
      </c>
      <c r="H275" s="130">
        <v>13625</v>
      </c>
      <c r="I275" s="130">
        <v>16230</v>
      </c>
      <c r="J275" s="130">
        <v>110</v>
      </c>
      <c r="K275" s="130">
        <v>2206</v>
      </c>
      <c r="L275" s="130">
        <v>3328</v>
      </c>
      <c r="M275" s="130">
        <v>7350</v>
      </c>
      <c r="N275" s="130">
        <v>10907</v>
      </c>
      <c r="O275" s="130">
        <v>10454</v>
      </c>
      <c r="P275" s="130">
        <v>13590</v>
      </c>
      <c r="Q275" s="130">
        <v>16064</v>
      </c>
      <c r="R275" s="130">
        <v>2150</v>
      </c>
      <c r="S275" s="130">
        <v>3883</v>
      </c>
      <c r="T275" s="130">
        <v>7229</v>
      </c>
      <c r="U275" s="130">
        <v>8647</v>
      </c>
      <c r="V275" s="130">
        <v>11046</v>
      </c>
      <c r="W275" s="130">
        <v>12377</v>
      </c>
      <c r="X275" s="130">
        <v>13695</v>
      </c>
    </row>
    <row r="276" spans="1:24" x14ac:dyDescent="0.35">
      <c r="A276" s="144">
        <v>0.18427083333333336</v>
      </c>
      <c r="B276" s="130">
        <v>37</v>
      </c>
      <c r="C276" s="130">
        <v>2105</v>
      </c>
      <c r="D276" s="130">
        <v>3601</v>
      </c>
      <c r="E276" s="130">
        <v>7607</v>
      </c>
      <c r="F276" s="130">
        <v>9572</v>
      </c>
      <c r="G276" s="130">
        <v>12594</v>
      </c>
      <c r="H276" s="130">
        <v>14700</v>
      </c>
      <c r="I276" s="130">
        <v>17303</v>
      </c>
      <c r="J276" s="130">
        <v>85</v>
      </c>
      <c r="K276" s="130">
        <v>2503</v>
      </c>
      <c r="L276" s="130">
        <v>3511</v>
      </c>
      <c r="M276" s="130">
        <v>8138</v>
      </c>
      <c r="N276" s="130">
        <v>10956</v>
      </c>
      <c r="O276" s="130">
        <v>11109</v>
      </c>
      <c r="P276" s="130">
        <v>13051</v>
      </c>
      <c r="Q276" s="130">
        <v>16834</v>
      </c>
      <c r="R276" s="130">
        <v>2460</v>
      </c>
      <c r="S276" s="130">
        <v>4038</v>
      </c>
      <c r="T276" s="130">
        <v>7846</v>
      </c>
      <c r="U276" s="130">
        <v>8939</v>
      </c>
      <c r="V276" s="130">
        <v>12223</v>
      </c>
      <c r="W276" s="130">
        <v>11633</v>
      </c>
      <c r="X276" s="130">
        <v>14758</v>
      </c>
    </row>
    <row r="277" spans="1:24" x14ac:dyDescent="0.35">
      <c r="A277" s="144">
        <v>0.18774305555555557</v>
      </c>
      <c r="B277" s="130">
        <v>37</v>
      </c>
      <c r="C277" s="130">
        <v>2289</v>
      </c>
      <c r="D277" s="130">
        <v>4007</v>
      </c>
      <c r="E277" s="130">
        <v>8812</v>
      </c>
      <c r="F277" s="130">
        <v>10064</v>
      </c>
      <c r="G277" s="130">
        <v>11838</v>
      </c>
      <c r="H277" s="130">
        <v>15080</v>
      </c>
      <c r="I277" s="130">
        <v>17040</v>
      </c>
      <c r="J277" s="130">
        <v>239</v>
      </c>
      <c r="K277" s="130">
        <v>2691</v>
      </c>
      <c r="L277" s="130">
        <v>4562</v>
      </c>
      <c r="M277" s="130">
        <v>9011</v>
      </c>
      <c r="N277" s="130">
        <v>10561</v>
      </c>
      <c r="O277" s="130">
        <v>11296</v>
      </c>
      <c r="P277" s="130">
        <v>13453</v>
      </c>
      <c r="Q277" s="130">
        <v>16238</v>
      </c>
      <c r="R277" s="130">
        <v>2485</v>
      </c>
      <c r="S277" s="130">
        <v>4645</v>
      </c>
      <c r="T277" s="130">
        <v>8037</v>
      </c>
      <c r="U277" s="130">
        <v>9455</v>
      </c>
      <c r="V277" s="130">
        <v>11930</v>
      </c>
      <c r="W277" s="130">
        <v>12655</v>
      </c>
      <c r="X277" s="130">
        <v>15626</v>
      </c>
    </row>
    <row r="278" spans="1:24" x14ac:dyDescent="0.35">
      <c r="A278" s="144">
        <v>0.19121527777777778</v>
      </c>
      <c r="B278" s="130">
        <v>37</v>
      </c>
      <c r="C278" s="130">
        <v>2116</v>
      </c>
      <c r="D278" s="130">
        <v>4192</v>
      </c>
      <c r="E278" s="130">
        <v>9369</v>
      </c>
      <c r="F278" s="130">
        <v>11341</v>
      </c>
      <c r="G278" s="130">
        <v>12982</v>
      </c>
      <c r="H278" s="130">
        <v>15138</v>
      </c>
      <c r="I278" s="130">
        <v>16726</v>
      </c>
      <c r="J278" s="130">
        <v>139</v>
      </c>
      <c r="K278" s="130">
        <v>3023</v>
      </c>
      <c r="L278" s="130">
        <v>4540</v>
      </c>
      <c r="M278" s="130">
        <v>8903</v>
      </c>
      <c r="N278" s="130">
        <v>11793</v>
      </c>
      <c r="O278" s="130">
        <v>11773</v>
      </c>
      <c r="P278" s="130">
        <v>13283</v>
      </c>
      <c r="Q278" s="130">
        <v>16100</v>
      </c>
      <c r="R278" s="130">
        <v>2014</v>
      </c>
      <c r="S278" s="130">
        <v>4905</v>
      </c>
      <c r="T278" s="130">
        <v>8529</v>
      </c>
      <c r="U278" s="130">
        <v>9427</v>
      </c>
      <c r="V278" s="130">
        <v>10865</v>
      </c>
      <c r="W278" s="130">
        <v>12723</v>
      </c>
      <c r="X278" s="130">
        <v>15571</v>
      </c>
    </row>
    <row r="279" spans="1:24" x14ac:dyDescent="0.35">
      <c r="A279" s="144">
        <v>0.19468750000000001</v>
      </c>
      <c r="B279" s="130">
        <v>37</v>
      </c>
      <c r="C279" s="130">
        <v>2640</v>
      </c>
      <c r="D279" s="130">
        <v>4779</v>
      </c>
      <c r="E279" s="130">
        <v>8799</v>
      </c>
      <c r="F279" s="130">
        <v>11192</v>
      </c>
      <c r="G279" s="130">
        <v>12599</v>
      </c>
      <c r="H279" s="130">
        <v>13860</v>
      </c>
      <c r="I279" s="130">
        <v>17230</v>
      </c>
      <c r="J279" s="130">
        <v>170</v>
      </c>
      <c r="K279" s="130">
        <v>3415</v>
      </c>
      <c r="L279" s="130">
        <v>4715</v>
      </c>
      <c r="M279" s="130">
        <v>9078</v>
      </c>
      <c r="N279" s="130">
        <v>12301</v>
      </c>
      <c r="O279" s="130">
        <v>13833</v>
      </c>
      <c r="P279" s="130">
        <v>14362</v>
      </c>
      <c r="Q279" s="130">
        <v>17379</v>
      </c>
      <c r="R279" s="130">
        <v>2579</v>
      </c>
      <c r="S279" s="130">
        <v>5182</v>
      </c>
      <c r="T279" s="130">
        <v>10310</v>
      </c>
      <c r="U279" s="130">
        <v>10243</v>
      </c>
      <c r="V279" s="130">
        <v>11640</v>
      </c>
      <c r="W279" s="130">
        <v>12691</v>
      </c>
      <c r="X279" s="130">
        <v>15235</v>
      </c>
    </row>
    <row r="280" spans="1:24" x14ac:dyDescent="0.35">
      <c r="A280" s="144">
        <v>0.19815972222222222</v>
      </c>
      <c r="B280" s="130">
        <v>37</v>
      </c>
      <c r="C280" s="130">
        <v>2795</v>
      </c>
      <c r="D280" s="130">
        <v>4552</v>
      </c>
      <c r="E280" s="130">
        <v>9329</v>
      </c>
      <c r="F280" s="130">
        <v>11315</v>
      </c>
      <c r="G280" s="130">
        <v>14404</v>
      </c>
      <c r="H280" s="130">
        <v>14391</v>
      </c>
      <c r="I280" s="130">
        <v>17153</v>
      </c>
      <c r="J280" s="130">
        <v>224</v>
      </c>
      <c r="K280" s="130">
        <v>3115</v>
      </c>
      <c r="L280" s="130">
        <v>4812</v>
      </c>
      <c r="M280" s="130">
        <v>10280</v>
      </c>
      <c r="N280" s="130">
        <v>11747</v>
      </c>
      <c r="O280" s="130">
        <v>12508</v>
      </c>
      <c r="P280" s="130">
        <v>15463</v>
      </c>
      <c r="Q280" s="130">
        <v>16748</v>
      </c>
      <c r="R280" s="130">
        <v>2895</v>
      </c>
      <c r="S280" s="130">
        <v>5364</v>
      </c>
      <c r="T280" s="130">
        <v>10065</v>
      </c>
      <c r="U280" s="130">
        <v>11027</v>
      </c>
      <c r="V280" s="130">
        <v>12828</v>
      </c>
      <c r="W280" s="130">
        <v>13597</v>
      </c>
      <c r="X280" s="130">
        <v>15865</v>
      </c>
    </row>
    <row r="281" spans="1:24" x14ac:dyDescent="0.35">
      <c r="A281" s="144">
        <v>0.20163194444444443</v>
      </c>
      <c r="B281" s="130">
        <v>37</v>
      </c>
      <c r="C281" s="130">
        <v>2435</v>
      </c>
      <c r="D281" s="130">
        <v>5517</v>
      </c>
      <c r="E281" s="130">
        <v>10451</v>
      </c>
      <c r="F281" s="130">
        <v>11230</v>
      </c>
      <c r="G281" s="130">
        <v>15276</v>
      </c>
      <c r="H281" s="130">
        <v>15327</v>
      </c>
      <c r="I281" s="130">
        <v>17865</v>
      </c>
      <c r="J281" s="130">
        <v>249</v>
      </c>
      <c r="K281" s="130">
        <v>3517</v>
      </c>
      <c r="L281" s="130">
        <v>5466</v>
      </c>
      <c r="M281" s="130">
        <v>10271</v>
      </c>
      <c r="N281" s="130">
        <v>13490</v>
      </c>
      <c r="O281" s="130">
        <v>13769</v>
      </c>
      <c r="P281" s="130">
        <v>14546</v>
      </c>
      <c r="Q281" s="130">
        <v>16678</v>
      </c>
      <c r="R281" s="130">
        <v>2923</v>
      </c>
      <c r="S281" s="130">
        <v>6017</v>
      </c>
      <c r="T281" s="130">
        <v>9990</v>
      </c>
      <c r="U281" s="130">
        <v>11259</v>
      </c>
      <c r="V281" s="130">
        <v>14140</v>
      </c>
      <c r="W281" s="130">
        <v>13563</v>
      </c>
      <c r="X281" s="130">
        <v>15263</v>
      </c>
    </row>
    <row r="282" spans="1:24" x14ac:dyDescent="0.35">
      <c r="A282" s="144">
        <v>0.20510416666666667</v>
      </c>
      <c r="B282" s="130">
        <v>37</v>
      </c>
      <c r="C282" s="130">
        <v>3072</v>
      </c>
      <c r="D282" s="130">
        <v>5001</v>
      </c>
      <c r="E282" s="130">
        <v>11472</v>
      </c>
      <c r="F282" s="130">
        <v>11314</v>
      </c>
      <c r="G282" s="130">
        <v>14289</v>
      </c>
      <c r="H282" s="130">
        <v>16109</v>
      </c>
      <c r="I282" s="130">
        <v>17636</v>
      </c>
      <c r="J282" s="130">
        <v>179</v>
      </c>
      <c r="K282" s="130">
        <v>3652</v>
      </c>
      <c r="L282" s="130">
        <v>5264</v>
      </c>
      <c r="M282" s="130">
        <v>11290</v>
      </c>
      <c r="N282" s="130">
        <v>14580</v>
      </c>
      <c r="O282" s="130">
        <v>14012</v>
      </c>
      <c r="P282" s="130">
        <v>15072</v>
      </c>
      <c r="Q282" s="130">
        <v>18168</v>
      </c>
      <c r="R282" s="130">
        <v>3412</v>
      </c>
      <c r="S282" s="130">
        <v>6186</v>
      </c>
      <c r="T282" s="130">
        <v>10912</v>
      </c>
      <c r="U282" s="130">
        <v>11349</v>
      </c>
      <c r="V282" s="130">
        <v>13361</v>
      </c>
      <c r="W282" s="130">
        <v>13528</v>
      </c>
      <c r="X282" s="130">
        <v>15216</v>
      </c>
    </row>
    <row r="283" spans="1:24" x14ac:dyDescent="0.35">
      <c r="A283" s="144">
        <v>0.20857638888888888</v>
      </c>
      <c r="B283" s="130">
        <v>37</v>
      </c>
      <c r="C283" s="130">
        <v>3546</v>
      </c>
      <c r="D283" s="130">
        <v>5395</v>
      </c>
      <c r="E283" s="130">
        <v>11375</v>
      </c>
      <c r="F283" s="130">
        <v>13479</v>
      </c>
      <c r="G283" s="130">
        <v>16879</v>
      </c>
      <c r="H283" s="130">
        <v>15846</v>
      </c>
      <c r="I283" s="130">
        <v>19139</v>
      </c>
      <c r="J283" s="130">
        <v>162</v>
      </c>
      <c r="K283" s="130">
        <v>3336</v>
      </c>
      <c r="L283" s="130">
        <v>5930</v>
      </c>
      <c r="M283" s="130">
        <v>11873</v>
      </c>
      <c r="N283" s="130">
        <v>14940</v>
      </c>
      <c r="O283" s="130">
        <v>14743</v>
      </c>
      <c r="P283" s="130">
        <v>15514</v>
      </c>
      <c r="Q283" s="130">
        <v>17922</v>
      </c>
      <c r="R283" s="130">
        <v>3487</v>
      </c>
      <c r="S283" s="130">
        <v>5627</v>
      </c>
      <c r="T283" s="130">
        <v>10195</v>
      </c>
      <c r="U283" s="130">
        <v>11634</v>
      </c>
      <c r="V283" s="130">
        <v>14658</v>
      </c>
      <c r="W283" s="130">
        <v>13920</v>
      </c>
      <c r="X283" s="130">
        <v>15895</v>
      </c>
    </row>
    <row r="284" spans="1:24" x14ac:dyDescent="0.35">
      <c r="A284" s="144">
        <v>0.21204861111111109</v>
      </c>
      <c r="B284" s="130">
        <v>37</v>
      </c>
      <c r="C284" s="130">
        <v>3552</v>
      </c>
      <c r="D284" s="130">
        <v>5972</v>
      </c>
      <c r="E284" s="130">
        <v>10610</v>
      </c>
      <c r="F284" s="130">
        <v>13785</v>
      </c>
      <c r="G284" s="130">
        <v>16505</v>
      </c>
      <c r="H284" s="130">
        <v>17734</v>
      </c>
      <c r="I284" s="130">
        <v>17599</v>
      </c>
      <c r="J284" s="130">
        <v>248</v>
      </c>
      <c r="K284" s="130">
        <v>3608</v>
      </c>
      <c r="L284" s="130">
        <v>5912</v>
      </c>
      <c r="M284" s="130">
        <v>12316</v>
      </c>
      <c r="N284" s="130">
        <v>15100</v>
      </c>
      <c r="O284" s="130">
        <v>15556</v>
      </c>
      <c r="P284" s="130">
        <v>16171</v>
      </c>
      <c r="Q284" s="130">
        <v>17640</v>
      </c>
      <c r="R284" s="130">
        <v>3624</v>
      </c>
      <c r="S284" s="130">
        <v>6192</v>
      </c>
      <c r="T284" s="130">
        <v>11844</v>
      </c>
      <c r="U284" s="130">
        <v>13301</v>
      </c>
      <c r="V284" s="130">
        <v>14837</v>
      </c>
      <c r="W284" s="130">
        <v>14177</v>
      </c>
      <c r="X284" s="130">
        <v>16253</v>
      </c>
    </row>
    <row r="285" spans="1:24" x14ac:dyDescent="0.35">
      <c r="A285" s="144">
        <v>0.21552083333333336</v>
      </c>
      <c r="B285" s="130">
        <v>37</v>
      </c>
      <c r="C285" s="130">
        <v>3245</v>
      </c>
      <c r="D285" s="130">
        <v>5602</v>
      </c>
      <c r="E285" s="130">
        <v>12204</v>
      </c>
      <c r="F285" s="130">
        <v>15024</v>
      </c>
      <c r="G285" s="130">
        <v>18822</v>
      </c>
      <c r="H285" s="130">
        <v>16329</v>
      </c>
      <c r="I285" s="130">
        <v>17708</v>
      </c>
      <c r="J285" s="130">
        <v>377</v>
      </c>
      <c r="K285" s="130">
        <v>4148</v>
      </c>
      <c r="L285" s="130">
        <v>6025</v>
      </c>
      <c r="M285" s="130">
        <v>11813</v>
      </c>
      <c r="N285" s="130">
        <v>15545</v>
      </c>
      <c r="O285" s="130">
        <v>15540</v>
      </c>
      <c r="P285" s="130">
        <v>15274</v>
      </c>
      <c r="Q285" s="130">
        <v>17494</v>
      </c>
      <c r="R285" s="130">
        <v>3791</v>
      </c>
      <c r="S285" s="130">
        <v>6068</v>
      </c>
      <c r="T285" s="130">
        <v>12211</v>
      </c>
      <c r="U285" s="130">
        <v>13409</v>
      </c>
      <c r="V285" s="130">
        <v>16008</v>
      </c>
      <c r="W285" s="130">
        <v>14117</v>
      </c>
      <c r="X285" s="130">
        <v>17106</v>
      </c>
    </row>
    <row r="286" spans="1:24" x14ac:dyDescent="0.35">
      <c r="A286" s="144">
        <v>0.21899305555555557</v>
      </c>
      <c r="B286" s="130">
        <v>37.1</v>
      </c>
      <c r="C286" s="130">
        <v>3280</v>
      </c>
      <c r="D286" s="130">
        <v>5879</v>
      </c>
      <c r="E286" s="130">
        <v>13563</v>
      </c>
      <c r="F286" s="130">
        <v>15870</v>
      </c>
      <c r="G286" s="130">
        <v>18508</v>
      </c>
      <c r="H286" s="130">
        <v>16914</v>
      </c>
      <c r="I286" s="130">
        <v>19951</v>
      </c>
      <c r="J286" s="130">
        <v>301</v>
      </c>
      <c r="K286" s="130">
        <v>3821</v>
      </c>
      <c r="L286" s="130">
        <v>6296</v>
      </c>
      <c r="M286" s="130">
        <v>12266</v>
      </c>
      <c r="N286" s="130">
        <v>16844</v>
      </c>
      <c r="O286" s="130">
        <v>17228</v>
      </c>
      <c r="P286" s="130">
        <v>16509</v>
      </c>
      <c r="Q286" s="130">
        <v>19344</v>
      </c>
      <c r="R286" s="130">
        <v>3765</v>
      </c>
      <c r="S286" s="130">
        <v>6497</v>
      </c>
      <c r="T286" s="130">
        <v>12802</v>
      </c>
      <c r="U286" s="130">
        <v>13121</v>
      </c>
      <c r="V286" s="130">
        <v>16514</v>
      </c>
      <c r="W286" s="130">
        <v>13702</v>
      </c>
      <c r="X286" s="130">
        <v>16503</v>
      </c>
    </row>
    <row r="287" spans="1:24" x14ac:dyDescent="0.35">
      <c r="A287" s="144">
        <v>0.22246527777777778</v>
      </c>
      <c r="B287" s="130">
        <v>37</v>
      </c>
      <c r="C287" s="130">
        <v>3273</v>
      </c>
      <c r="D287" s="130">
        <v>6333</v>
      </c>
      <c r="E287" s="130">
        <v>13305</v>
      </c>
      <c r="F287" s="130">
        <v>14913</v>
      </c>
      <c r="G287" s="130">
        <v>18826</v>
      </c>
      <c r="H287" s="130">
        <v>18184</v>
      </c>
      <c r="I287" s="130">
        <v>18133</v>
      </c>
      <c r="J287" s="130">
        <v>192</v>
      </c>
      <c r="K287" s="130">
        <v>3618</v>
      </c>
      <c r="L287" s="130">
        <v>6764</v>
      </c>
      <c r="M287" s="130">
        <v>13678</v>
      </c>
      <c r="N287" s="130">
        <v>16270</v>
      </c>
      <c r="O287" s="130">
        <v>16711</v>
      </c>
      <c r="P287" s="130">
        <v>15911</v>
      </c>
      <c r="Q287" s="130">
        <v>18750</v>
      </c>
      <c r="R287" s="130">
        <v>3706</v>
      </c>
      <c r="S287" s="130">
        <v>6700</v>
      </c>
      <c r="T287" s="130">
        <v>12216</v>
      </c>
      <c r="U287" s="130">
        <v>14705</v>
      </c>
      <c r="V287" s="130">
        <v>17175</v>
      </c>
      <c r="W287" s="130">
        <v>15193</v>
      </c>
      <c r="X287" s="130">
        <v>17221</v>
      </c>
    </row>
    <row r="288" spans="1:24" x14ac:dyDescent="0.35">
      <c r="A288" s="144">
        <v>0.22593750000000001</v>
      </c>
      <c r="B288" s="130">
        <v>37</v>
      </c>
      <c r="C288" s="130">
        <v>3481</v>
      </c>
      <c r="D288" s="130">
        <v>5913</v>
      </c>
      <c r="E288" s="130">
        <v>12884</v>
      </c>
      <c r="F288" s="130">
        <v>16896</v>
      </c>
      <c r="G288" s="130">
        <v>19841</v>
      </c>
      <c r="H288" s="130">
        <v>18797</v>
      </c>
      <c r="I288" s="130">
        <v>18377</v>
      </c>
      <c r="J288" s="130">
        <v>182</v>
      </c>
      <c r="K288" s="130">
        <v>3831</v>
      </c>
      <c r="L288" s="130">
        <v>6834</v>
      </c>
      <c r="M288" s="130">
        <v>13152</v>
      </c>
      <c r="N288" s="130">
        <v>17271</v>
      </c>
      <c r="O288" s="130">
        <v>18273</v>
      </c>
      <c r="P288" s="130">
        <v>16640</v>
      </c>
      <c r="Q288" s="130">
        <v>18470</v>
      </c>
      <c r="R288" s="130">
        <v>3238</v>
      </c>
      <c r="S288" s="130">
        <v>7035</v>
      </c>
      <c r="T288" s="130">
        <v>13289</v>
      </c>
      <c r="U288" s="130">
        <v>16140</v>
      </c>
      <c r="V288" s="130">
        <v>17798</v>
      </c>
      <c r="W288" s="130">
        <v>16798</v>
      </c>
      <c r="X288" s="130">
        <v>18054</v>
      </c>
    </row>
    <row r="289" spans="1:24" x14ac:dyDescent="0.35">
      <c r="A289" s="144">
        <v>0.22940972222222222</v>
      </c>
      <c r="B289" s="130">
        <v>37</v>
      </c>
      <c r="C289" s="130">
        <v>3782</v>
      </c>
      <c r="D289" s="130">
        <v>6616</v>
      </c>
      <c r="E289" s="130">
        <v>13613</v>
      </c>
      <c r="F289" s="130">
        <v>15690</v>
      </c>
      <c r="G289" s="130">
        <v>21132</v>
      </c>
      <c r="H289" s="130">
        <v>18034</v>
      </c>
      <c r="I289" s="130">
        <v>20487</v>
      </c>
      <c r="J289" s="130">
        <v>262</v>
      </c>
      <c r="K289" s="130">
        <v>4689</v>
      </c>
      <c r="L289" s="130">
        <v>6438</v>
      </c>
      <c r="M289" s="130">
        <v>14279</v>
      </c>
      <c r="N289" s="130">
        <v>18439</v>
      </c>
      <c r="O289" s="130">
        <v>19404</v>
      </c>
      <c r="P289" s="130">
        <v>17034</v>
      </c>
      <c r="Q289" s="130">
        <v>18196</v>
      </c>
      <c r="R289" s="130">
        <v>3572</v>
      </c>
      <c r="S289" s="130">
        <v>7186</v>
      </c>
      <c r="T289" s="130">
        <v>13304</v>
      </c>
      <c r="U289" s="130">
        <v>16897</v>
      </c>
      <c r="V289" s="130">
        <v>20169</v>
      </c>
      <c r="W289" s="130">
        <v>15981</v>
      </c>
      <c r="X289" s="130">
        <v>16396</v>
      </c>
    </row>
    <row r="290" spans="1:24" x14ac:dyDescent="0.35">
      <c r="A290" s="144">
        <v>0.23288194444444443</v>
      </c>
      <c r="B290" s="130">
        <v>37</v>
      </c>
      <c r="C290" s="130">
        <v>4355</v>
      </c>
      <c r="D290" s="130">
        <v>6292</v>
      </c>
      <c r="E290" s="130">
        <v>13496</v>
      </c>
      <c r="F290" s="130">
        <v>16420</v>
      </c>
      <c r="G290" s="130">
        <v>21578</v>
      </c>
      <c r="H290" s="130">
        <v>19117</v>
      </c>
      <c r="I290" s="130">
        <v>19454</v>
      </c>
      <c r="J290" s="130">
        <v>252</v>
      </c>
      <c r="K290" s="130">
        <v>4379</v>
      </c>
      <c r="L290" s="130">
        <v>7206</v>
      </c>
      <c r="M290" s="130">
        <v>14393</v>
      </c>
      <c r="N290" s="130">
        <v>18815</v>
      </c>
      <c r="O290" s="130">
        <v>20611</v>
      </c>
      <c r="P290" s="130">
        <v>19292</v>
      </c>
      <c r="Q290" s="130">
        <v>20295</v>
      </c>
      <c r="R290" s="130">
        <v>3792</v>
      </c>
      <c r="S290" s="130">
        <v>7574</v>
      </c>
      <c r="T290" s="130">
        <v>12800</v>
      </c>
      <c r="U290" s="130">
        <v>16820</v>
      </c>
      <c r="V290" s="130">
        <v>20109</v>
      </c>
      <c r="W290" s="130">
        <v>16477</v>
      </c>
      <c r="X290" s="130">
        <v>18013</v>
      </c>
    </row>
    <row r="291" spans="1:24" x14ac:dyDescent="0.35">
      <c r="A291" s="144">
        <v>0.23635416666666667</v>
      </c>
      <c r="B291" s="130">
        <v>37</v>
      </c>
      <c r="C291" s="130">
        <v>3757</v>
      </c>
      <c r="D291" s="130">
        <v>7199</v>
      </c>
      <c r="E291" s="130">
        <v>14870</v>
      </c>
      <c r="F291" s="130">
        <v>16725</v>
      </c>
      <c r="G291" s="130">
        <v>23641</v>
      </c>
      <c r="H291" s="130">
        <v>19834</v>
      </c>
      <c r="I291" s="130">
        <v>20591</v>
      </c>
      <c r="J291" s="130">
        <v>317</v>
      </c>
      <c r="K291" s="130">
        <v>4093</v>
      </c>
      <c r="L291" s="130">
        <v>6781</v>
      </c>
      <c r="M291" s="130">
        <v>14482</v>
      </c>
      <c r="N291" s="130">
        <v>19907</v>
      </c>
      <c r="O291" s="130">
        <v>19924</v>
      </c>
      <c r="P291" s="130">
        <v>19803</v>
      </c>
      <c r="Q291" s="130">
        <v>19216</v>
      </c>
      <c r="R291" s="130">
        <v>3474</v>
      </c>
      <c r="S291" s="130">
        <v>7308</v>
      </c>
      <c r="T291" s="130">
        <v>13607</v>
      </c>
      <c r="U291" s="130">
        <v>16084</v>
      </c>
      <c r="V291" s="130">
        <v>20580</v>
      </c>
      <c r="W291" s="130">
        <v>16927</v>
      </c>
      <c r="X291" s="130">
        <v>18536</v>
      </c>
    </row>
    <row r="292" spans="1:24" x14ac:dyDescent="0.35">
      <c r="A292" s="144">
        <v>0.23982638888888888</v>
      </c>
      <c r="B292" s="130">
        <v>37</v>
      </c>
      <c r="C292" s="130">
        <v>3494</v>
      </c>
      <c r="D292" s="130">
        <v>6226</v>
      </c>
      <c r="E292" s="130">
        <v>14751</v>
      </c>
      <c r="F292" s="130">
        <v>17012</v>
      </c>
      <c r="G292" s="130">
        <v>22969</v>
      </c>
      <c r="H292" s="130">
        <v>20295</v>
      </c>
      <c r="I292" s="130">
        <v>19954</v>
      </c>
      <c r="J292" s="130">
        <v>287</v>
      </c>
      <c r="K292" s="130">
        <v>4644</v>
      </c>
      <c r="L292" s="130">
        <v>7065</v>
      </c>
      <c r="M292" s="130">
        <v>14369</v>
      </c>
      <c r="N292" s="130">
        <v>20561</v>
      </c>
      <c r="O292" s="130">
        <v>20666</v>
      </c>
      <c r="P292" s="130">
        <v>19563</v>
      </c>
      <c r="Q292" s="130">
        <v>18314</v>
      </c>
      <c r="R292" s="130">
        <v>4122</v>
      </c>
      <c r="S292" s="130">
        <v>6604</v>
      </c>
      <c r="T292" s="130">
        <v>12995</v>
      </c>
      <c r="U292" s="130">
        <v>16754</v>
      </c>
      <c r="V292" s="130">
        <v>19910</v>
      </c>
      <c r="W292" s="130">
        <v>18032</v>
      </c>
      <c r="X292" s="130">
        <v>17801</v>
      </c>
    </row>
    <row r="293" spans="1:24" x14ac:dyDescent="0.35">
      <c r="A293" s="144">
        <v>0.24329861111111109</v>
      </c>
      <c r="B293" s="130">
        <v>37</v>
      </c>
      <c r="C293" s="130">
        <v>3707</v>
      </c>
      <c r="D293" s="130">
        <v>7335</v>
      </c>
      <c r="E293" s="130">
        <v>14118</v>
      </c>
      <c r="F293" s="130">
        <v>19027</v>
      </c>
      <c r="G293" s="130">
        <v>24014</v>
      </c>
      <c r="H293" s="130">
        <v>18683</v>
      </c>
      <c r="I293" s="130">
        <v>19955</v>
      </c>
      <c r="J293" s="130">
        <v>183</v>
      </c>
      <c r="K293" s="130">
        <v>4200</v>
      </c>
      <c r="L293" s="130">
        <v>7036</v>
      </c>
      <c r="M293" s="130">
        <v>13969</v>
      </c>
      <c r="N293" s="130">
        <v>18479</v>
      </c>
      <c r="O293" s="130">
        <v>21332</v>
      </c>
      <c r="P293" s="130">
        <v>20122</v>
      </c>
      <c r="Q293" s="130">
        <v>20720</v>
      </c>
      <c r="R293" s="130">
        <v>3744</v>
      </c>
      <c r="S293" s="130">
        <v>7695</v>
      </c>
      <c r="T293" s="130">
        <v>14012</v>
      </c>
      <c r="U293" s="130">
        <v>16628</v>
      </c>
      <c r="V293" s="130">
        <v>21316</v>
      </c>
      <c r="W293" s="130">
        <v>18059</v>
      </c>
      <c r="X293" s="130">
        <v>18938</v>
      </c>
    </row>
    <row r="294" spans="1:24" x14ac:dyDescent="0.35">
      <c r="A294" s="144">
        <v>0.24677083333333336</v>
      </c>
      <c r="B294" s="130">
        <v>37</v>
      </c>
      <c r="C294" s="130">
        <v>3983</v>
      </c>
      <c r="D294" s="130">
        <v>6935</v>
      </c>
      <c r="E294" s="130">
        <v>14410</v>
      </c>
      <c r="F294" s="130">
        <v>17308</v>
      </c>
      <c r="G294" s="130">
        <v>25385</v>
      </c>
      <c r="H294" s="130">
        <v>21199</v>
      </c>
      <c r="I294" s="130">
        <v>22376</v>
      </c>
      <c r="J294" s="130">
        <v>139</v>
      </c>
      <c r="K294" s="130">
        <v>4169</v>
      </c>
      <c r="L294" s="130">
        <v>6573</v>
      </c>
      <c r="M294" s="130">
        <v>14258</v>
      </c>
      <c r="N294" s="130">
        <v>20943</v>
      </c>
      <c r="O294" s="130">
        <v>22273</v>
      </c>
      <c r="P294" s="130">
        <v>21401</v>
      </c>
      <c r="Q294" s="130">
        <v>20284</v>
      </c>
      <c r="R294" s="130">
        <v>3923</v>
      </c>
      <c r="S294" s="130">
        <v>7645</v>
      </c>
      <c r="T294" s="130">
        <v>14097</v>
      </c>
      <c r="U294" s="130">
        <v>16391</v>
      </c>
      <c r="V294" s="130">
        <v>21710</v>
      </c>
      <c r="W294" s="130">
        <v>18927</v>
      </c>
      <c r="X294" s="130">
        <v>18843</v>
      </c>
    </row>
    <row r="295" spans="1:24" x14ac:dyDescent="0.35">
      <c r="A295" s="144">
        <v>0.25024305555555554</v>
      </c>
      <c r="B295" s="130">
        <v>37</v>
      </c>
      <c r="C295" s="130">
        <v>3761</v>
      </c>
      <c r="D295" s="130">
        <v>6786</v>
      </c>
      <c r="E295" s="130">
        <v>14243</v>
      </c>
      <c r="F295" s="130">
        <v>18094</v>
      </c>
      <c r="G295" s="130">
        <v>24783</v>
      </c>
      <c r="H295" s="130">
        <v>21212</v>
      </c>
      <c r="I295" s="130">
        <v>21520</v>
      </c>
      <c r="J295" s="130">
        <v>325</v>
      </c>
      <c r="K295" s="130">
        <v>3949</v>
      </c>
      <c r="L295" s="130">
        <v>7648</v>
      </c>
      <c r="M295" s="130">
        <v>15773</v>
      </c>
      <c r="N295" s="130">
        <v>21659</v>
      </c>
      <c r="O295" s="130">
        <v>22361</v>
      </c>
      <c r="P295" s="130">
        <v>21684</v>
      </c>
      <c r="Q295" s="130">
        <v>20362</v>
      </c>
      <c r="R295" s="130">
        <v>4303</v>
      </c>
      <c r="S295" s="130">
        <v>7762</v>
      </c>
      <c r="T295" s="130">
        <v>14106</v>
      </c>
      <c r="U295" s="130">
        <v>16853</v>
      </c>
      <c r="V295" s="130">
        <v>23162</v>
      </c>
      <c r="W295" s="130">
        <v>19401</v>
      </c>
      <c r="X295" s="130">
        <v>19581</v>
      </c>
    </row>
    <row r="296" spans="1:24" x14ac:dyDescent="0.35">
      <c r="A296" s="144">
        <v>0.25371527777777775</v>
      </c>
      <c r="B296" s="130">
        <v>37</v>
      </c>
      <c r="C296" s="130">
        <v>3626</v>
      </c>
      <c r="D296" s="130">
        <v>6980</v>
      </c>
      <c r="E296" s="130">
        <v>14297</v>
      </c>
      <c r="F296" s="130">
        <v>18967</v>
      </c>
      <c r="G296" s="130">
        <v>24391</v>
      </c>
      <c r="H296" s="130">
        <v>23249</v>
      </c>
      <c r="I296" s="130">
        <v>22247</v>
      </c>
      <c r="J296" s="130">
        <v>349</v>
      </c>
      <c r="K296" s="130">
        <v>4303</v>
      </c>
      <c r="L296" s="130">
        <v>7442</v>
      </c>
      <c r="M296" s="130">
        <v>14818</v>
      </c>
      <c r="N296" s="130">
        <v>21181</v>
      </c>
      <c r="O296" s="130">
        <v>22289</v>
      </c>
      <c r="P296" s="130">
        <v>23483</v>
      </c>
      <c r="Q296" s="130">
        <v>21541</v>
      </c>
      <c r="R296" s="130">
        <v>3770</v>
      </c>
      <c r="S296" s="130">
        <v>7425</v>
      </c>
      <c r="T296" s="130">
        <v>14711</v>
      </c>
      <c r="U296" s="130">
        <v>17831</v>
      </c>
      <c r="V296" s="130">
        <v>21706</v>
      </c>
      <c r="W296" s="130">
        <v>19587</v>
      </c>
      <c r="X296" s="130">
        <v>18803</v>
      </c>
    </row>
    <row r="297" spans="1:24" x14ac:dyDescent="0.35">
      <c r="A297" s="144">
        <v>0.25718750000000001</v>
      </c>
      <c r="B297" s="130">
        <v>37</v>
      </c>
      <c r="C297" s="130">
        <v>4055</v>
      </c>
      <c r="D297" s="130">
        <v>6781</v>
      </c>
      <c r="E297" s="130">
        <v>15269</v>
      </c>
      <c r="F297" s="130">
        <v>19490</v>
      </c>
      <c r="G297" s="130">
        <v>26309</v>
      </c>
      <c r="H297" s="130">
        <v>24194</v>
      </c>
      <c r="I297" s="130">
        <v>22778</v>
      </c>
      <c r="J297" s="130">
        <v>263</v>
      </c>
      <c r="K297" s="130">
        <v>4469</v>
      </c>
      <c r="L297" s="130">
        <v>6882</v>
      </c>
      <c r="M297" s="130">
        <v>15353</v>
      </c>
      <c r="N297" s="130">
        <v>21599</v>
      </c>
      <c r="O297" s="130">
        <v>22650</v>
      </c>
      <c r="P297" s="130">
        <v>23662</v>
      </c>
      <c r="Q297" s="130">
        <v>21885</v>
      </c>
      <c r="R297" s="130">
        <v>3817</v>
      </c>
      <c r="S297" s="130">
        <v>6789</v>
      </c>
      <c r="T297" s="130">
        <v>14936</v>
      </c>
      <c r="U297" s="130">
        <v>17668</v>
      </c>
      <c r="V297" s="130">
        <v>23331</v>
      </c>
      <c r="W297" s="130">
        <v>20380</v>
      </c>
      <c r="X297" s="130">
        <v>20865</v>
      </c>
    </row>
    <row r="298" spans="1:24" x14ac:dyDescent="0.35">
      <c r="A298" s="144">
        <v>0.26065972222222222</v>
      </c>
      <c r="B298" s="130">
        <v>37</v>
      </c>
      <c r="C298" s="130">
        <v>3996</v>
      </c>
      <c r="D298" s="130">
        <v>7124</v>
      </c>
      <c r="E298" s="130">
        <v>15587</v>
      </c>
      <c r="F298" s="130">
        <v>19765</v>
      </c>
      <c r="G298" s="130">
        <v>26012</v>
      </c>
      <c r="H298" s="130">
        <v>25209</v>
      </c>
      <c r="I298" s="130">
        <v>22625</v>
      </c>
      <c r="J298" s="130">
        <v>283</v>
      </c>
      <c r="K298" s="130">
        <v>4102</v>
      </c>
      <c r="L298" s="130">
        <v>6700</v>
      </c>
      <c r="M298" s="130">
        <v>15505</v>
      </c>
      <c r="N298" s="130">
        <v>22840</v>
      </c>
      <c r="O298" s="130">
        <v>23611</v>
      </c>
      <c r="P298" s="130">
        <v>24680</v>
      </c>
      <c r="Q298" s="130">
        <v>22117</v>
      </c>
      <c r="R298" s="130">
        <v>3991</v>
      </c>
      <c r="S298" s="130">
        <v>7216</v>
      </c>
      <c r="T298" s="130">
        <v>12876</v>
      </c>
      <c r="U298" s="130">
        <v>18065</v>
      </c>
      <c r="V298" s="130">
        <v>23548</v>
      </c>
      <c r="W298" s="130">
        <v>22007</v>
      </c>
      <c r="X298" s="130">
        <v>20284</v>
      </c>
    </row>
    <row r="299" spans="1:24" x14ac:dyDescent="0.35">
      <c r="A299" s="144">
        <v>0.26413194444444443</v>
      </c>
      <c r="B299" s="130">
        <v>37</v>
      </c>
      <c r="C299" s="130">
        <v>4228</v>
      </c>
      <c r="D299" s="130">
        <v>6851</v>
      </c>
      <c r="E299" s="130">
        <v>14423</v>
      </c>
      <c r="F299" s="130">
        <v>20676</v>
      </c>
      <c r="G299" s="130">
        <v>27214</v>
      </c>
      <c r="H299" s="130">
        <v>23991</v>
      </c>
      <c r="I299" s="130">
        <v>24203</v>
      </c>
      <c r="J299" s="130">
        <v>206</v>
      </c>
      <c r="K299" s="130">
        <v>4302</v>
      </c>
      <c r="L299" s="130">
        <v>7703</v>
      </c>
      <c r="M299" s="130">
        <v>15584</v>
      </c>
      <c r="N299" s="130">
        <v>20479</v>
      </c>
      <c r="O299" s="130">
        <v>25191</v>
      </c>
      <c r="P299" s="130">
        <v>24403</v>
      </c>
      <c r="Q299" s="130">
        <v>22320</v>
      </c>
      <c r="R299" s="130">
        <v>4054</v>
      </c>
      <c r="S299" s="130">
        <v>7204</v>
      </c>
      <c r="T299" s="130">
        <v>14592</v>
      </c>
      <c r="U299" s="130">
        <v>17625</v>
      </c>
      <c r="V299" s="130">
        <v>22013</v>
      </c>
      <c r="W299" s="130">
        <v>22426</v>
      </c>
      <c r="X299" s="130">
        <v>20870</v>
      </c>
    </row>
    <row r="300" spans="1:24" x14ac:dyDescent="0.35">
      <c r="A300" s="144">
        <v>0.2676041666666667</v>
      </c>
      <c r="B300" s="130">
        <v>37</v>
      </c>
      <c r="C300" s="130">
        <v>4465</v>
      </c>
      <c r="D300" s="130">
        <v>6382</v>
      </c>
      <c r="E300" s="130">
        <v>15392</v>
      </c>
      <c r="F300" s="130">
        <v>20347</v>
      </c>
      <c r="G300" s="130">
        <v>27327</v>
      </c>
      <c r="H300" s="130">
        <v>27178</v>
      </c>
      <c r="I300" s="130">
        <v>23737</v>
      </c>
      <c r="J300" s="130">
        <v>377</v>
      </c>
      <c r="K300" s="130">
        <v>4353</v>
      </c>
      <c r="L300" s="130">
        <v>7538</v>
      </c>
      <c r="M300" s="130">
        <v>15151</v>
      </c>
      <c r="N300" s="130">
        <v>21653</v>
      </c>
      <c r="O300" s="130">
        <v>24209</v>
      </c>
      <c r="P300" s="130">
        <v>26017</v>
      </c>
      <c r="Q300" s="130">
        <v>22812</v>
      </c>
      <c r="R300" s="130">
        <v>4421</v>
      </c>
      <c r="S300" s="130">
        <v>7024</v>
      </c>
      <c r="T300" s="130">
        <v>15080</v>
      </c>
      <c r="U300" s="130">
        <v>19660</v>
      </c>
      <c r="V300" s="130">
        <v>24271</v>
      </c>
      <c r="W300" s="130">
        <v>22354</v>
      </c>
      <c r="X300" s="130">
        <v>21506</v>
      </c>
    </row>
    <row r="301" spans="1:24" x14ac:dyDescent="0.35">
      <c r="A301" s="144">
        <v>0.27107638888888891</v>
      </c>
      <c r="B301" s="130">
        <v>37</v>
      </c>
      <c r="C301" s="130">
        <v>3547</v>
      </c>
      <c r="D301" s="130">
        <v>6924</v>
      </c>
      <c r="E301" s="130">
        <v>15649</v>
      </c>
      <c r="F301" s="130">
        <v>20211</v>
      </c>
      <c r="G301" s="130">
        <v>26860</v>
      </c>
      <c r="H301" s="130">
        <v>27728</v>
      </c>
      <c r="I301" s="130">
        <v>24372</v>
      </c>
      <c r="J301" s="130">
        <v>244</v>
      </c>
      <c r="K301" s="130">
        <v>4708</v>
      </c>
      <c r="L301" s="130">
        <v>6959</v>
      </c>
      <c r="M301" s="130">
        <v>16228</v>
      </c>
      <c r="N301" s="130">
        <v>22455</v>
      </c>
      <c r="O301" s="130">
        <v>25920</v>
      </c>
      <c r="P301" s="130">
        <v>26410</v>
      </c>
      <c r="Q301" s="130">
        <v>24028</v>
      </c>
      <c r="R301" s="130">
        <v>4478</v>
      </c>
      <c r="S301" s="130">
        <v>7389</v>
      </c>
      <c r="T301" s="130">
        <v>15173</v>
      </c>
      <c r="U301" s="130">
        <v>18561</v>
      </c>
      <c r="V301" s="130">
        <v>24406</v>
      </c>
      <c r="W301" s="130">
        <v>23914</v>
      </c>
      <c r="X301" s="130">
        <v>22541</v>
      </c>
    </row>
    <row r="302" spans="1:24" x14ac:dyDescent="0.35">
      <c r="A302" s="144">
        <v>0.27454861111111112</v>
      </c>
      <c r="B302" s="130">
        <v>37</v>
      </c>
      <c r="C302" s="130">
        <v>3977</v>
      </c>
      <c r="D302" s="130">
        <v>6979</v>
      </c>
      <c r="E302" s="130">
        <v>15274</v>
      </c>
      <c r="F302" s="130">
        <v>21216</v>
      </c>
      <c r="G302" s="130">
        <v>26989</v>
      </c>
      <c r="H302" s="130">
        <v>28281</v>
      </c>
      <c r="I302" s="130">
        <v>24163</v>
      </c>
      <c r="J302" s="130">
        <v>339</v>
      </c>
      <c r="K302" s="130">
        <v>4791</v>
      </c>
      <c r="L302" s="130">
        <v>6846</v>
      </c>
      <c r="M302" s="130">
        <v>14847</v>
      </c>
      <c r="N302" s="130">
        <v>22518</v>
      </c>
      <c r="O302" s="130">
        <v>24344</v>
      </c>
      <c r="P302" s="130">
        <v>27170</v>
      </c>
      <c r="Q302" s="130">
        <v>24524</v>
      </c>
      <c r="R302" s="130">
        <v>4386</v>
      </c>
      <c r="S302" s="130">
        <v>7644</v>
      </c>
      <c r="T302" s="130">
        <v>14738</v>
      </c>
      <c r="U302" s="130">
        <v>19639</v>
      </c>
      <c r="V302" s="130">
        <v>24577</v>
      </c>
      <c r="W302" s="130">
        <v>25096</v>
      </c>
      <c r="X302" s="130">
        <v>23756</v>
      </c>
    </row>
    <row r="303" spans="1:24" x14ac:dyDescent="0.35">
      <c r="A303" s="144">
        <v>0.27802083333333333</v>
      </c>
      <c r="B303" s="130">
        <v>37</v>
      </c>
      <c r="C303" s="130">
        <v>4108</v>
      </c>
      <c r="D303" s="130">
        <v>6951</v>
      </c>
      <c r="E303" s="130">
        <v>16086</v>
      </c>
      <c r="F303" s="130">
        <v>19950</v>
      </c>
      <c r="G303" s="130">
        <v>27094</v>
      </c>
      <c r="H303" s="130">
        <v>29426</v>
      </c>
      <c r="I303" s="130">
        <v>25398</v>
      </c>
      <c r="J303" s="130">
        <v>472</v>
      </c>
      <c r="K303" s="130">
        <v>4339</v>
      </c>
      <c r="L303" s="130">
        <v>7265</v>
      </c>
      <c r="M303" s="130">
        <v>15894</v>
      </c>
      <c r="N303" s="130">
        <v>23491</v>
      </c>
      <c r="O303" s="130">
        <v>24683</v>
      </c>
      <c r="P303" s="130">
        <v>28074</v>
      </c>
      <c r="Q303" s="130">
        <v>24661</v>
      </c>
      <c r="R303" s="130">
        <v>4375</v>
      </c>
      <c r="S303" s="130">
        <v>7721</v>
      </c>
      <c r="T303" s="130">
        <v>14320</v>
      </c>
      <c r="U303" s="130">
        <v>17666</v>
      </c>
      <c r="V303" s="130">
        <v>25288</v>
      </c>
      <c r="W303" s="130">
        <v>24934</v>
      </c>
      <c r="X303" s="130">
        <v>23477</v>
      </c>
    </row>
    <row r="304" spans="1:24" x14ac:dyDescent="0.35">
      <c r="A304" s="144">
        <v>0.28149305555555554</v>
      </c>
      <c r="B304" s="130">
        <v>37</v>
      </c>
      <c r="C304" s="130">
        <v>4118</v>
      </c>
      <c r="D304" s="130">
        <v>7452</v>
      </c>
      <c r="E304" s="130">
        <v>16836</v>
      </c>
      <c r="F304" s="130">
        <v>20854</v>
      </c>
      <c r="G304" s="130">
        <v>28625</v>
      </c>
      <c r="H304" s="130">
        <v>29951</v>
      </c>
      <c r="I304" s="130">
        <v>28648</v>
      </c>
      <c r="J304" s="130">
        <v>256</v>
      </c>
      <c r="K304" s="130">
        <v>4717</v>
      </c>
      <c r="L304" s="130">
        <v>6729</v>
      </c>
      <c r="M304" s="130">
        <v>14713</v>
      </c>
      <c r="N304" s="130">
        <v>21397</v>
      </c>
      <c r="O304" s="130">
        <v>24257</v>
      </c>
      <c r="P304" s="130">
        <v>28921</v>
      </c>
      <c r="Q304" s="130">
        <v>25020</v>
      </c>
      <c r="R304" s="130">
        <v>4213</v>
      </c>
      <c r="S304" s="130">
        <v>8575</v>
      </c>
      <c r="T304" s="130">
        <v>15290</v>
      </c>
      <c r="U304" s="130">
        <v>18922</v>
      </c>
      <c r="V304" s="130">
        <v>24044</v>
      </c>
      <c r="W304" s="130">
        <v>26826</v>
      </c>
      <c r="X304" s="130">
        <v>23768</v>
      </c>
    </row>
    <row r="305" spans="1:24" x14ac:dyDescent="0.35">
      <c r="A305" s="144">
        <v>0.28496527777777775</v>
      </c>
      <c r="B305" s="130">
        <v>37</v>
      </c>
      <c r="C305" s="130">
        <v>3898</v>
      </c>
      <c r="D305" s="130">
        <v>6893</v>
      </c>
      <c r="E305" s="130">
        <v>16136</v>
      </c>
      <c r="F305" s="130">
        <v>20626</v>
      </c>
      <c r="G305" s="130">
        <v>29240</v>
      </c>
      <c r="H305" s="130">
        <v>29337</v>
      </c>
      <c r="I305" s="130">
        <v>27411</v>
      </c>
      <c r="J305" s="130">
        <v>379</v>
      </c>
      <c r="K305" s="130">
        <v>4840</v>
      </c>
      <c r="L305" s="130">
        <v>7412</v>
      </c>
      <c r="M305" s="130">
        <v>15009</v>
      </c>
      <c r="N305" s="130">
        <v>22396</v>
      </c>
      <c r="O305" s="130">
        <v>25352</v>
      </c>
      <c r="P305" s="130">
        <v>29137</v>
      </c>
      <c r="Q305" s="130">
        <v>25394</v>
      </c>
      <c r="R305" s="130">
        <v>4315</v>
      </c>
      <c r="S305" s="130">
        <v>7592</v>
      </c>
      <c r="T305" s="130">
        <v>14374</v>
      </c>
      <c r="U305" s="130">
        <v>19278</v>
      </c>
      <c r="V305" s="130">
        <v>24688</v>
      </c>
      <c r="W305" s="130">
        <v>26589</v>
      </c>
      <c r="X305" s="130">
        <v>25580</v>
      </c>
    </row>
    <row r="306" spans="1:24" x14ac:dyDescent="0.35">
      <c r="A306" s="144">
        <v>0.28843750000000001</v>
      </c>
      <c r="B306" s="130">
        <v>37</v>
      </c>
      <c r="C306" s="130">
        <v>4522</v>
      </c>
      <c r="D306" s="130">
        <v>6678</v>
      </c>
      <c r="E306" s="130">
        <v>16439</v>
      </c>
      <c r="F306" s="130">
        <v>20702</v>
      </c>
      <c r="G306" s="130">
        <v>28123</v>
      </c>
      <c r="H306" s="130">
        <v>30848</v>
      </c>
      <c r="I306" s="130">
        <v>30235</v>
      </c>
      <c r="J306" s="130">
        <v>387</v>
      </c>
      <c r="K306" s="130">
        <v>5366</v>
      </c>
      <c r="L306" s="130">
        <v>7953</v>
      </c>
      <c r="M306" s="130">
        <v>16354</v>
      </c>
      <c r="N306" s="130">
        <v>23953</v>
      </c>
      <c r="O306" s="130">
        <v>25809</v>
      </c>
      <c r="P306" s="130">
        <v>30224</v>
      </c>
      <c r="Q306" s="130">
        <v>26481</v>
      </c>
      <c r="R306" s="130">
        <v>4336</v>
      </c>
      <c r="S306" s="130">
        <v>8303</v>
      </c>
      <c r="T306" s="130">
        <v>15066</v>
      </c>
      <c r="U306" s="130">
        <v>19360</v>
      </c>
      <c r="V306" s="130">
        <v>25726</v>
      </c>
      <c r="W306" s="130">
        <v>25808</v>
      </c>
      <c r="X306" s="130">
        <v>25960</v>
      </c>
    </row>
    <row r="307" spans="1:24" x14ac:dyDescent="0.35">
      <c r="A307" s="144">
        <v>0.29190972222222222</v>
      </c>
      <c r="B307" s="130">
        <v>37</v>
      </c>
      <c r="C307" s="130">
        <v>4449</v>
      </c>
      <c r="D307" s="130">
        <v>7803</v>
      </c>
      <c r="E307" s="130">
        <v>15733</v>
      </c>
      <c r="F307" s="130">
        <v>20660</v>
      </c>
      <c r="G307" s="130">
        <v>28256</v>
      </c>
      <c r="H307" s="130">
        <v>30836</v>
      </c>
      <c r="I307" s="130">
        <v>28928</v>
      </c>
      <c r="J307" s="130">
        <v>424</v>
      </c>
      <c r="K307" s="130">
        <v>5297</v>
      </c>
      <c r="L307" s="130">
        <v>7745</v>
      </c>
      <c r="M307" s="130">
        <v>16998</v>
      </c>
      <c r="N307" s="130">
        <v>23333</v>
      </c>
      <c r="O307" s="130">
        <v>26097</v>
      </c>
      <c r="P307" s="130">
        <v>29459</v>
      </c>
      <c r="Q307" s="130">
        <v>26975</v>
      </c>
      <c r="R307" s="130">
        <v>4428</v>
      </c>
      <c r="S307" s="130">
        <v>8701</v>
      </c>
      <c r="T307" s="130">
        <v>15509</v>
      </c>
      <c r="U307" s="130">
        <v>18011</v>
      </c>
      <c r="V307" s="130">
        <v>25397</v>
      </c>
      <c r="W307" s="130">
        <v>27001</v>
      </c>
      <c r="X307" s="130">
        <v>27638</v>
      </c>
    </row>
    <row r="308" spans="1:24" x14ac:dyDescent="0.35">
      <c r="A308" s="144">
        <v>0.29538194444444443</v>
      </c>
      <c r="B308" s="130">
        <v>37</v>
      </c>
      <c r="C308" s="130">
        <v>4985</v>
      </c>
      <c r="D308" s="130">
        <v>7109</v>
      </c>
      <c r="E308" s="130">
        <v>17820</v>
      </c>
      <c r="F308" s="130">
        <v>21043</v>
      </c>
      <c r="G308" s="130">
        <v>30264</v>
      </c>
      <c r="H308" s="130">
        <v>32498</v>
      </c>
      <c r="I308" s="130">
        <v>29145</v>
      </c>
      <c r="J308" s="130">
        <v>380</v>
      </c>
      <c r="K308" s="130">
        <v>4994</v>
      </c>
      <c r="L308" s="130">
        <v>8294</v>
      </c>
      <c r="M308" s="130">
        <v>15905</v>
      </c>
      <c r="N308" s="130">
        <v>21267</v>
      </c>
      <c r="O308" s="130">
        <v>26125</v>
      </c>
      <c r="P308" s="130">
        <v>29821</v>
      </c>
      <c r="Q308" s="130">
        <v>26855</v>
      </c>
      <c r="R308" s="130">
        <v>4088</v>
      </c>
      <c r="S308" s="130">
        <v>8318</v>
      </c>
      <c r="T308" s="130">
        <v>14792</v>
      </c>
      <c r="U308" s="130">
        <v>18851</v>
      </c>
      <c r="V308" s="130">
        <v>25849</v>
      </c>
      <c r="W308" s="130">
        <v>26659</v>
      </c>
      <c r="X308" s="130">
        <v>27591</v>
      </c>
    </row>
    <row r="309" spans="1:24" x14ac:dyDescent="0.35">
      <c r="A309" s="144">
        <v>0.2988541666666667</v>
      </c>
      <c r="B309" s="130">
        <v>37</v>
      </c>
      <c r="C309" s="130">
        <v>4542</v>
      </c>
      <c r="D309" s="130">
        <v>7207</v>
      </c>
      <c r="E309" s="130">
        <v>15943</v>
      </c>
      <c r="F309" s="130">
        <v>21103</v>
      </c>
      <c r="G309" s="130">
        <v>29441</v>
      </c>
      <c r="H309" s="130">
        <v>33591</v>
      </c>
      <c r="I309" s="130">
        <v>31990</v>
      </c>
      <c r="J309" s="130">
        <v>302</v>
      </c>
      <c r="K309" s="130">
        <v>4884</v>
      </c>
      <c r="L309" s="130">
        <v>7720</v>
      </c>
      <c r="M309" s="130">
        <v>16989</v>
      </c>
      <c r="N309" s="130">
        <v>23472</v>
      </c>
      <c r="O309" s="130">
        <v>26662</v>
      </c>
      <c r="P309" s="130">
        <v>29010</v>
      </c>
      <c r="Q309" s="130">
        <v>28503</v>
      </c>
      <c r="R309" s="130">
        <v>4217</v>
      </c>
      <c r="S309" s="130">
        <v>8009</v>
      </c>
      <c r="T309" s="130">
        <v>15580</v>
      </c>
      <c r="U309" s="130">
        <v>19528</v>
      </c>
      <c r="V309" s="130">
        <v>26256</v>
      </c>
      <c r="W309" s="130">
        <v>27431</v>
      </c>
      <c r="X309" s="130">
        <v>27109</v>
      </c>
    </row>
    <row r="310" spans="1:24" x14ac:dyDescent="0.35">
      <c r="A310" s="144">
        <v>0.30232638888888891</v>
      </c>
      <c r="B310" s="130">
        <v>37.1</v>
      </c>
      <c r="C310" s="130">
        <v>3954</v>
      </c>
      <c r="D310" s="130">
        <v>7791</v>
      </c>
      <c r="E310" s="130">
        <v>16955</v>
      </c>
      <c r="F310" s="130">
        <v>21708</v>
      </c>
      <c r="G310" s="130">
        <v>28010</v>
      </c>
      <c r="H310" s="130">
        <v>32521</v>
      </c>
      <c r="I310" s="130">
        <v>32035</v>
      </c>
      <c r="J310" s="130">
        <v>370</v>
      </c>
      <c r="K310" s="130">
        <v>5388</v>
      </c>
      <c r="L310" s="130">
        <v>7317</v>
      </c>
      <c r="M310" s="130">
        <v>16983</v>
      </c>
      <c r="N310" s="130">
        <v>23113</v>
      </c>
      <c r="O310" s="130">
        <v>26896</v>
      </c>
      <c r="P310" s="130">
        <v>29703</v>
      </c>
      <c r="Q310" s="130">
        <v>30181</v>
      </c>
      <c r="R310" s="130">
        <v>4150</v>
      </c>
      <c r="S310" s="130">
        <v>7588</v>
      </c>
      <c r="T310" s="130">
        <v>15001</v>
      </c>
      <c r="U310" s="130">
        <v>19764</v>
      </c>
      <c r="V310" s="130">
        <v>24843</v>
      </c>
      <c r="W310" s="130">
        <v>27754</v>
      </c>
      <c r="X310" s="130">
        <v>29065</v>
      </c>
    </row>
    <row r="311" spans="1:24" x14ac:dyDescent="0.35">
      <c r="A311" s="144">
        <v>0.30579861111111112</v>
      </c>
      <c r="B311" s="130">
        <v>37</v>
      </c>
      <c r="C311" s="130">
        <v>4856</v>
      </c>
      <c r="D311" s="130">
        <v>7335</v>
      </c>
      <c r="E311" s="130">
        <v>15960</v>
      </c>
      <c r="F311" s="130">
        <v>22156</v>
      </c>
      <c r="G311" s="130">
        <v>30305</v>
      </c>
      <c r="H311" s="130">
        <v>31788</v>
      </c>
      <c r="I311" s="130">
        <v>35024</v>
      </c>
      <c r="J311" s="130">
        <v>346</v>
      </c>
      <c r="K311" s="130">
        <v>5496</v>
      </c>
      <c r="L311" s="130">
        <v>8379</v>
      </c>
      <c r="M311" s="130">
        <v>16194</v>
      </c>
      <c r="N311" s="130">
        <v>23409</v>
      </c>
      <c r="O311" s="130">
        <v>26243</v>
      </c>
      <c r="P311" s="130">
        <v>29946</v>
      </c>
      <c r="Q311" s="130">
        <v>30444</v>
      </c>
      <c r="R311" s="130">
        <v>4027</v>
      </c>
      <c r="S311" s="130">
        <v>8422</v>
      </c>
      <c r="T311" s="130">
        <v>15183</v>
      </c>
      <c r="U311" s="130">
        <v>19844</v>
      </c>
      <c r="V311" s="130">
        <v>25437</v>
      </c>
      <c r="W311" s="130">
        <v>27877</v>
      </c>
      <c r="X311" s="130">
        <v>29087</v>
      </c>
    </row>
    <row r="312" spans="1:24" x14ac:dyDescent="0.35">
      <c r="A312" s="144">
        <v>0.30927083333333333</v>
      </c>
      <c r="B312" s="130">
        <v>37</v>
      </c>
      <c r="C312" s="130">
        <v>4069</v>
      </c>
      <c r="D312" s="130">
        <v>6752</v>
      </c>
      <c r="E312" s="130">
        <v>16446</v>
      </c>
      <c r="F312" s="130">
        <v>21762</v>
      </c>
      <c r="G312" s="130">
        <v>30534</v>
      </c>
      <c r="H312" s="130">
        <v>33405</v>
      </c>
      <c r="I312" s="130">
        <v>34131</v>
      </c>
      <c r="J312" s="130">
        <v>369</v>
      </c>
      <c r="K312" s="130">
        <v>4999</v>
      </c>
      <c r="L312" s="130">
        <v>8189</v>
      </c>
      <c r="M312" s="130">
        <v>17576</v>
      </c>
      <c r="N312" s="130">
        <v>23527</v>
      </c>
      <c r="O312" s="130">
        <v>27760</v>
      </c>
      <c r="P312" s="130">
        <v>30581</v>
      </c>
      <c r="Q312" s="130">
        <v>31316</v>
      </c>
      <c r="R312" s="130">
        <v>4292</v>
      </c>
      <c r="S312" s="130">
        <v>7689</v>
      </c>
      <c r="T312" s="130">
        <v>15329</v>
      </c>
      <c r="U312" s="130">
        <v>19814</v>
      </c>
      <c r="V312" s="130">
        <v>26539</v>
      </c>
      <c r="W312" s="130">
        <v>28694</v>
      </c>
      <c r="X312" s="130">
        <v>31316</v>
      </c>
    </row>
    <row r="313" spans="1:24" x14ac:dyDescent="0.35">
      <c r="A313" s="144">
        <v>0.31274305555555554</v>
      </c>
      <c r="B313" s="130">
        <v>37</v>
      </c>
      <c r="C313" s="130">
        <v>4155</v>
      </c>
      <c r="D313" s="130">
        <v>7108</v>
      </c>
      <c r="E313" s="130">
        <v>17326</v>
      </c>
      <c r="F313" s="130">
        <v>20617</v>
      </c>
      <c r="G313" s="130">
        <v>30488</v>
      </c>
      <c r="H313" s="130">
        <v>34585</v>
      </c>
      <c r="I313" s="130">
        <v>35959</v>
      </c>
      <c r="J313" s="130">
        <v>313</v>
      </c>
      <c r="K313" s="130">
        <v>4299</v>
      </c>
      <c r="L313" s="130">
        <v>7993</v>
      </c>
      <c r="M313" s="130">
        <v>15465</v>
      </c>
      <c r="N313" s="130">
        <v>23396</v>
      </c>
      <c r="O313" s="130">
        <v>27527</v>
      </c>
      <c r="P313" s="130">
        <v>31246</v>
      </c>
      <c r="Q313" s="130">
        <v>32306</v>
      </c>
      <c r="R313" s="130">
        <v>4393</v>
      </c>
      <c r="S313" s="130">
        <v>8318</v>
      </c>
      <c r="T313" s="130">
        <v>15261</v>
      </c>
      <c r="U313" s="130">
        <v>20104</v>
      </c>
      <c r="V313" s="130">
        <v>27446</v>
      </c>
      <c r="W313" s="130">
        <v>28698</v>
      </c>
      <c r="X313" s="130">
        <v>32060</v>
      </c>
    </row>
    <row r="314" spans="1:24" x14ac:dyDescent="0.35">
      <c r="A314" s="144">
        <v>0.31621527777777775</v>
      </c>
      <c r="B314" s="130">
        <v>37</v>
      </c>
      <c r="C314" s="130">
        <v>4405</v>
      </c>
      <c r="D314" s="130">
        <v>7436</v>
      </c>
      <c r="E314" s="130">
        <v>16660</v>
      </c>
      <c r="F314" s="130">
        <v>21743</v>
      </c>
      <c r="G314" s="130">
        <v>29855</v>
      </c>
      <c r="H314" s="130">
        <v>33637</v>
      </c>
      <c r="I314" s="130">
        <v>35527</v>
      </c>
      <c r="J314" s="130">
        <v>341</v>
      </c>
      <c r="K314" s="130">
        <v>4729</v>
      </c>
      <c r="L314" s="130">
        <v>8156</v>
      </c>
      <c r="M314" s="130">
        <v>16238</v>
      </c>
      <c r="N314" s="130">
        <v>24058</v>
      </c>
      <c r="O314" s="130">
        <v>27398</v>
      </c>
      <c r="P314" s="130">
        <v>31668</v>
      </c>
      <c r="Q314" s="130">
        <v>33055</v>
      </c>
      <c r="R314" s="130">
        <v>4296</v>
      </c>
      <c r="S314" s="130">
        <v>7872</v>
      </c>
      <c r="T314" s="130">
        <v>15798</v>
      </c>
      <c r="U314" s="130">
        <v>20345</v>
      </c>
      <c r="V314" s="130">
        <v>26612</v>
      </c>
      <c r="W314" s="130">
        <v>28442</v>
      </c>
      <c r="X314" s="130">
        <v>32119</v>
      </c>
    </row>
    <row r="315" spans="1:24" x14ac:dyDescent="0.35">
      <c r="A315" s="144">
        <v>0.31968750000000001</v>
      </c>
      <c r="B315" s="130">
        <v>37</v>
      </c>
      <c r="C315" s="130">
        <v>4146</v>
      </c>
      <c r="D315" s="130">
        <v>7495</v>
      </c>
      <c r="E315" s="130">
        <v>16260</v>
      </c>
      <c r="F315" s="130">
        <v>20274</v>
      </c>
      <c r="G315" s="130">
        <v>29873</v>
      </c>
      <c r="H315" s="130">
        <v>34590</v>
      </c>
      <c r="I315" s="130">
        <v>33866</v>
      </c>
      <c r="J315" s="130">
        <v>327</v>
      </c>
      <c r="K315" s="130">
        <v>4521</v>
      </c>
      <c r="L315" s="130">
        <v>7995</v>
      </c>
      <c r="M315" s="130">
        <v>16752</v>
      </c>
      <c r="N315" s="130">
        <v>22854</v>
      </c>
      <c r="O315" s="130">
        <v>29095</v>
      </c>
      <c r="P315" s="130">
        <v>31942</v>
      </c>
      <c r="Q315" s="130">
        <v>33588</v>
      </c>
      <c r="R315" s="130">
        <v>4287</v>
      </c>
      <c r="S315" s="130">
        <v>9283</v>
      </c>
      <c r="T315" s="130">
        <v>16571</v>
      </c>
      <c r="U315" s="130">
        <v>20573</v>
      </c>
      <c r="V315" s="130">
        <v>26587</v>
      </c>
      <c r="W315" s="130">
        <v>29131</v>
      </c>
      <c r="X315" s="130">
        <v>31629</v>
      </c>
    </row>
    <row r="316" spans="1:24" x14ac:dyDescent="0.35">
      <c r="A316" s="144">
        <v>0.32315972222222222</v>
      </c>
      <c r="B316" s="130">
        <v>37</v>
      </c>
      <c r="C316" s="130">
        <v>4611</v>
      </c>
      <c r="D316" s="130">
        <v>7188</v>
      </c>
      <c r="E316" s="130">
        <v>16372</v>
      </c>
      <c r="F316" s="130">
        <v>21663</v>
      </c>
      <c r="G316" s="130">
        <v>30865</v>
      </c>
      <c r="H316" s="130">
        <v>35440</v>
      </c>
      <c r="I316" s="130">
        <v>36859</v>
      </c>
      <c r="J316" s="130">
        <v>314</v>
      </c>
      <c r="K316" s="130">
        <v>5460</v>
      </c>
      <c r="L316" s="130">
        <v>7264</v>
      </c>
      <c r="M316" s="130">
        <v>15603</v>
      </c>
      <c r="N316" s="130">
        <v>23182</v>
      </c>
      <c r="O316" s="130">
        <v>26438</v>
      </c>
      <c r="P316" s="130">
        <v>33065</v>
      </c>
      <c r="Q316" s="130">
        <v>34194</v>
      </c>
      <c r="R316" s="130">
        <v>4508</v>
      </c>
      <c r="S316" s="130">
        <v>8331</v>
      </c>
      <c r="T316" s="130">
        <v>16240</v>
      </c>
      <c r="U316" s="130">
        <v>19988</v>
      </c>
      <c r="V316" s="130">
        <v>26536</v>
      </c>
      <c r="W316" s="130">
        <v>29860</v>
      </c>
      <c r="X316" s="130">
        <v>34423</v>
      </c>
    </row>
    <row r="317" spans="1:24" x14ac:dyDescent="0.35">
      <c r="A317" s="144">
        <v>0.32663194444444443</v>
      </c>
      <c r="B317" s="130">
        <v>37</v>
      </c>
      <c r="C317" s="130">
        <v>4411</v>
      </c>
      <c r="D317" s="130">
        <v>7242</v>
      </c>
      <c r="E317" s="130">
        <v>17398</v>
      </c>
      <c r="F317" s="130">
        <v>23011</v>
      </c>
      <c r="G317" s="130">
        <v>30760</v>
      </c>
      <c r="H317" s="130">
        <v>35867</v>
      </c>
      <c r="I317" s="130">
        <v>37644</v>
      </c>
      <c r="J317" s="130">
        <v>443</v>
      </c>
      <c r="K317" s="130">
        <v>5459</v>
      </c>
      <c r="L317" s="130">
        <v>7866</v>
      </c>
      <c r="M317" s="130">
        <v>16497</v>
      </c>
      <c r="N317" s="130">
        <v>24242</v>
      </c>
      <c r="O317" s="130">
        <v>26720</v>
      </c>
      <c r="P317" s="130">
        <v>32386</v>
      </c>
      <c r="Q317" s="130">
        <v>33989</v>
      </c>
      <c r="R317" s="130">
        <v>4270</v>
      </c>
      <c r="S317" s="130">
        <v>7921</v>
      </c>
      <c r="T317" s="130">
        <v>15735</v>
      </c>
      <c r="U317" s="130">
        <v>20186</v>
      </c>
      <c r="V317" s="130">
        <v>26918</v>
      </c>
      <c r="W317" s="130">
        <v>30037</v>
      </c>
      <c r="X317" s="130">
        <v>32746</v>
      </c>
    </row>
    <row r="318" spans="1:24" x14ac:dyDescent="0.35">
      <c r="A318" s="144">
        <v>0.3301041666666667</v>
      </c>
      <c r="B318" s="130">
        <v>37</v>
      </c>
      <c r="C318" s="130">
        <v>4451</v>
      </c>
      <c r="D318" s="130">
        <v>7658</v>
      </c>
      <c r="E318" s="130">
        <v>16581</v>
      </c>
      <c r="F318" s="130">
        <v>21276</v>
      </c>
      <c r="G318" s="130">
        <v>31859</v>
      </c>
      <c r="H318" s="130">
        <v>33622</v>
      </c>
      <c r="I318" s="130">
        <v>37442</v>
      </c>
      <c r="J318" s="130">
        <v>251</v>
      </c>
      <c r="K318" s="130">
        <v>5222</v>
      </c>
      <c r="L318" s="130">
        <v>8362</v>
      </c>
      <c r="M318" s="130">
        <v>16381</v>
      </c>
      <c r="N318" s="130">
        <v>25710</v>
      </c>
      <c r="O318" s="130">
        <v>27902</v>
      </c>
      <c r="P318" s="130">
        <v>32132</v>
      </c>
      <c r="Q318" s="130">
        <v>36064</v>
      </c>
      <c r="R318" s="130">
        <v>4675</v>
      </c>
      <c r="S318" s="130">
        <v>8386</v>
      </c>
      <c r="T318" s="130">
        <v>15226</v>
      </c>
      <c r="U318" s="130">
        <v>19197</v>
      </c>
      <c r="V318" s="130">
        <v>27341</v>
      </c>
      <c r="W318" s="130">
        <v>30500</v>
      </c>
      <c r="X318" s="130">
        <v>33573</v>
      </c>
    </row>
    <row r="319" spans="1:24" x14ac:dyDescent="0.35">
      <c r="A319" s="144">
        <v>0.33357638888888891</v>
      </c>
      <c r="B319" s="130">
        <v>37</v>
      </c>
      <c r="C319" s="130">
        <v>4416</v>
      </c>
      <c r="D319" s="130">
        <v>7787</v>
      </c>
      <c r="E319" s="130">
        <v>15891</v>
      </c>
      <c r="F319" s="130">
        <v>22458</v>
      </c>
      <c r="G319" s="130">
        <v>31103</v>
      </c>
      <c r="H319" s="130">
        <v>36237</v>
      </c>
      <c r="I319" s="130">
        <v>35795</v>
      </c>
      <c r="J319" s="130">
        <v>302</v>
      </c>
      <c r="K319" s="130">
        <v>5172</v>
      </c>
      <c r="L319" s="130">
        <v>7850</v>
      </c>
      <c r="M319" s="130">
        <v>17279</v>
      </c>
      <c r="N319" s="130">
        <v>24736</v>
      </c>
      <c r="O319" s="130">
        <v>27939</v>
      </c>
      <c r="P319" s="130">
        <v>32452</v>
      </c>
      <c r="Q319" s="130">
        <v>35127</v>
      </c>
      <c r="R319" s="130">
        <v>4109</v>
      </c>
      <c r="S319" s="130">
        <v>8847</v>
      </c>
      <c r="T319" s="130">
        <v>15920</v>
      </c>
      <c r="U319" s="130">
        <v>20413</v>
      </c>
      <c r="V319" s="130">
        <v>27747</v>
      </c>
      <c r="W319" s="130">
        <v>30779</v>
      </c>
      <c r="X319" s="130">
        <v>33617</v>
      </c>
    </row>
    <row r="320" spans="1:24" x14ac:dyDescent="0.35">
      <c r="A320" s="144">
        <v>0.33704861111111112</v>
      </c>
      <c r="B320" s="130">
        <v>37</v>
      </c>
      <c r="C320" s="130">
        <v>4207</v>
      </c>
      <c r="D320" s="130">
        <v>7675</v>
      </c>
      <c r="E320" s="130">
        <v>16791</v>
      </c>
      <c r="F320" s="130">
        <v>22016</v>
      </c>
      <c r="G320" s="130">
        <v>30525</v>
      </c>
      <c r="H320" s="130">
        <v>33597</v>
      </c>
      <c r="I320" s="130">
        <v>37465</v>
      </c>
      <c r="J320" s="130">
        <v>352</v>
      </c>
      <c r="K320" s="130">
        <v>4846</v>
      </c>
      <c r="L320" s="130">
        <v>8457</v>
      </c>
      <c r="M320" s="130">
        <v>16298</v>
      </c>
      <c r="N320" s="130">
        <v>24598</v>
      </c>
      <c r="O320" s="130">
        <v>26228</v>
      </c>
      <c r="P320" s="130">
        <v>34535</v>
      </c>
      <c r="Q320" s="130">
        <v>36145</v>
      </c>
      <c r="R320" s="130">
        <v>4799</v>
      </c>
      <c r="S320" s="130">
        <v>8808</v>
      </c>
      <c r="T320" s="130">
        <v>16472</v>
      </c>
      <c r="U320" s="130">
        <v>19149</v>
      </c>
      <c r="V320" s="130">
        <v>26581</v>
      </c>
      <c r="W320" s="130">
        <v>30135</v>
      </c>
      <c r="X320" s="130">
        <v>34436</v>
      </c>
    </row>
    <row r="321" spans="1:24" x14ac:dyDescent="0.35">
      <c r="A321" s="144">
        <v>0.34052083333333333</v>
      </c>
      <c r="B321" s="130">
        <v>37</v>
      </c>
      <c r="C321" s="130">
        <v>4269</v>
      </c>
      <c r="D321" s="130">
        <v>7431</v>
      </c>
      <c r="E321" s="130">
        <v>16248</v>
      </c>
      <c r="F321" s="130">
        <v>22327</v>
      </c>
      <c r="G321" s="130">
        <v>32351</v>
      </c>
      <c r="H321" s="130">
        <v>35125</v>
      </c>
      <c r="I321" s="130">
        <v>38680</v>
      </c>
      <c r="J321" s="130">
        <v>539</v>
      </c>
      <c r="K321" s="130">
        <v>5333</v>
      </c>
      <c r="L321" s="130">
        <v>8072</v>
      </c>
      <c r="M321" s="130">
        <v>16677</v>
      </c>
      <c r="N321" s="130">
        <v>24805</v>
      </c>
      <c r="O321" s="130">
        <v>28204</v>
      </c>
      <c r="P321" s="130">
        <v>33994</v>
      </c>
      <c r="Q321" s="130">
        <v>36549</v>
      </c>
      <c r="R321" s="130">
        <v>4365</v>
      </c>
      <c r="S321" s="130">
        <v>8387</v>
      </c>
      <c r="T321" s="130">
        <v>15792</v>
      </c>
      <c r="U321" s="130">
        <v>20496</v>
      </c>
      <c r="V321" s="130">
        <v>29638</v>
      </c>
      <c r="W321" s="130">
        <v>30349</v>
      </c>
      <c r="X321" s="130">
        <v>35142</v>
      </c>
    </row>
    <row r="322" spans="1:24" x14ac:dyDescent="0.35">
      <c r="A322" s="144">
        <v>0.34399305555555554</v>
      </c>
      <c r="B322" s="130">
        <v>37</v>
      </c>
      <c r="C322" s="130">
        <v>4430</v>
      </c>
      <c r="D322" s="130">
        <v>7341</v>
      </c>
      <c r="E322" s="130">
        <v>17416</v>
      </c>
      <c r="F322" s="130">
        <v>21583</v>
      </c>
      <c r="G322" s="130">
        <v>32289</v>
      </c>
      <c r="H322" s="130">
        <v>36858</v>
      </c>
      <c r="I322" s="130">
        <v>39996</v>
      </c>
      <c r="J322" s="130">
        <v>370</v>
      </c>
      <c r="K322" s="130">
        <v>4894</v>
      </c>
      <c r="L322" s="130">
        <v>7530</v>
      </c>
      <c r="M322" s="130">
        <v>17293</v>
      </c>
      <c r="N322" s="130">
        <v>23797</v>
      </c>
      <c r="O322" s="130">
        <v>27091</v>
      </c>
      <c r="P322" s="130">
        <v>33410</v>
      </c>
      <c r="Q322" s="130">
        <v>38538</v>
      </c>
      <c r="R322" s="130">
        <v>4822</v>
      </c>
      <c r="S322" s="130">
        <v>8640</v>
      </c>
      <c r="T322" s="130">
        <v>15963</v>
      </c>
      <c r="U322" s="130">
        <v>20795</v>
      </c>
      <c r="V322" s="130">
        <v>27752</v>
      </c>
      <c r="W322" s="130">
        <v>31890</v>
      </c>
      <c r="X322" s="130">
        <v>35582</v>
      </c>
    </row>
    <row r="323" spans="1:24" x14ac:dyDescent="0.35">
      <c r="A323" s="144">
        <v>0.3474652777777778</v>
      </c>
      <c r="B323" s="130">
        <v>37</v>
      </c>
      <c r="C323" s="130">
        <v>4727</v>
      </c>
      <c r="D323" s="130">
        <v>8034</v>
      </c>
      <c r="E323" s="130">
        <v>17057</v>
      </c>
      <c r="F323" s="130">
        <v>22030</v>
      </c>
      <c r="G323" s="130">
        <v>30964</v>
      </c>
      <c r="H323" s="130">
        <v>35709</v>
      </c>
      <c r="I323" s="130">
        <v>38451</v>
      </c>
      <c r="J323" s="130">
        <v>564</v>
      </c>
      <c r="K323" s="130">
        <v>4853</v>
      </c>
      <c r="L323" s="130">
        <v>7690</v>
      </c>
      <c r="M323" s="130">
        <v>18376</v>
      </c>
      <c r="N323" s="130">
        <v>24750</v>
      </c>
      <c r="O323" s="130">
        <v>27538</v>
      </c>
      <c r="P323" s="130">
        <v>34598</v>
      </c>
      <c r="Q323" s="130">
        <v>36947</v>
      </c>
      <c r="R323" s="130">
        <v>4647</v>
      </c>
      <c r="S323" s="130">
        <v>8411</v>
      </c>
      <c r="T323" s="130">
        <v>15780</v>
      </c>
      <c r="U323" s="130">
        <v>19763</v>
      </c>
      <c r="V323" s="130">
        <v>26873</v>
      </c>
      <c r="W323" s="130">
        <v>31365</v>
      </c>
      <c r="X323" s="130">
        <v>33881</v>
      </c>
    </row>
    <row r="324" spans="1:24" x14ac:dyDescent="0.35">
      <c r="A324" s="144">
        <v>0.35093749999999996</v>
      </c>
      <c r="B324" s="130">
        <v>37</v>
      </c>
      <c r="C324" s="130">
        <v>4308</v>
      </c>
      <c r="D324" s="130">
        <v>7942</v>
      </c>
      <c r="E324" s="130">
        <v>17501</v>
      </c>
      <c r="F324" s="130">
        <v>22133</v>
      </c>
      <c r="G324" s="130">
        <v>31438</v>
      </c>
      <c r="H324" s="130">
        <v>36622</v>
      </c>
      <c r="I324" s="130">
        <v>39231</v>
      </c>
      <c r="J324" s="130">
        <v>388</v>
      </c>
      <c r="K324" s="130">
        <v>4417</v>
      </c>
      <c r="L324" s="130">
        <v>7660</v>
      </c>
      <c r="M324" s="130">
        <v>16313</v>
      </c>
      <c r="N324" s="130">
        <v>24819</v>
      </c>
      <c r="O324" s="130">
        <v>29659</v>
      </c>
      <c r="P324" s="130">
        <v>33871</v>
      </c>
      <c r="Q324" s="130">
        <v>38274</v>
      </c>
      <c r="R324" s="130">
        <v>4110</v>
      </c>
      <c r="S324" s="130">
        <v>8184</v>
      </c>
      <c r="T324" s="130">
        <v>16260</v>
      </c>
      <c r="U324" s="130">
        <v>20874</v>
      </c>
      <c r="V324" s="130">
        <v>26979</v>
      </c>
      <c r="W324" s="130">
        <v>31914</v>
      </c>
      <c r="X324" s="130">
        <v>36199</v>
      </c>
    </row>
    <row r="325" spans="1:24" x14ac:dyDescent="0.35">
      <c r="A325" s="144">
        <v>0.35440972222222222</v>
      </c>
      <c r="B325" s="130">
        <v>37</v>
      </c>
      <c r="C325" s="130">
        <v>4585</v>
      </c>
      <c r="D325" s="130">
        <v>7446</v>
      </c>
      <c r="E325" s="130">
        <v>16305</v>
      </c>
      <c r="F325" s="130">
        <v>23115</v>
      </c>
      <c r="G325" s="130">
        <v>32499</v>
      </c>
      <c r="H325" s="130">
        <v>37587</v>
      </c>
      <c r="I325" s="130">
        <v>40399</v>
      </c>
      <c r="J325" s="130">
        <v>353</v>
      </c>
      <c r="K325" s="130">
        <v>5211</v>
      </c>
      <c r="L325" s="130">
        <v>7868</v>
      </c>
      <c r="M325" s="130">
        <v>16231</v>
      </c>
      <c r="N325" s="130">
        <v>24562</v>
      </c>
      <c r="O325" s="130">
        <v>27336</v>
      </c>
      <c r="P325" s="130">
        <v>33597</v>
      </c>
      <c r="Q325" s="130">
        <v>38134</v>
      </c>
      <c r="R325" s="130">
        <v>4475</v>
      </c>
      <c r="S325" s="130">
        <v>8704</v>
      </c>
      <c r="T325" s="130">
        <v>15808</v>
      </c>
      <c r="U325" s="130">
        <v>20919</v>
      </c>
      <c r="V325" s="130">
        <v>27057</v>
      </c>
      <c r="W325" s="130">
        <v>31750</v>
      </c>
      <c r="X325" s="130">
        <v>35339</v>
      </c>
    </row>
    <row r="326" spans="1:24" x14ac:dyDescent="0.35">
      <c r="A326" s="144">
        <v>0.35788194444444449</v>
      </c>
      <c r="B326" s="130">
        <v>37</v>
      </c>
      <c r="C326" s="130">
        <v>4681</v>
      </c>
      <c r="D326" s="130">
        <v>7783</v>
      </c>
      <c r="E326" s="130">
        <v>17719</v>
      </c>
      <c r="F326" s="130">
        <v>23686</v>
      </c>
      <c r="G326" s="130">
        <v>32786</v>
      </c>
      <c r="H326" s="130">
        <v>37047</v>
      </c>
      <c r="I326" s="130">
        <v>40369</v>
      </c>
      <c r="J326" s="130">
        <v>426</v>
      </c>
      <c r="K326" s="130">
        <v>5041</v>
      </c>
      <c r="L326" s="130">
        <v>7258</v>
      </c>
      <c r="M326" s="130">
        <v>17226</v>
      </c>
      <c r="N326" s="130">
        <v>24794</v>
      </c>
      <c r="O326" s="130">
        <v>27678</v>
      </c>
      <c r="P326" s="130">
        <v>34408</v>
      </c>
      <c r="Q326" s="130">
        <v>38472</v>
      </c>
      <c r="R326" s="130">
        <v>4825</v>
      </c>
      <c r="S326" s="130">
        <v>9065</v>
      </c>
      <c r="T326" s="130">
        <v>15017</v>
      </c>
      <c r="U326" s="130">
        <v>20617</v>
      </c>
      <c r="V326" s="130">
        <v>28884</v>
      </c>
      <c r="W326" s="130">
        <v>31017</v>
      </c>
      <c r="X326" s="130">
        <v>37051</v>
      </c>
    </row>
    <row r="327" spans="1:24" x14ac:dyDescent="0.35">
      <c r="A327" s="144">
        <v>0.36135416666666664</v>
      </c>
      <c r="B327" s="130">
        <v>37</v>
      </c>
      <c r="C327" s="130">
        <v>4531</v>
      </c>
      <c r="D327" s="130">
        <v>8249</v>
      </c>
      <c r="E327" s="130">
        <v>17659</v>
      </c>
      <c r="F327" s="130">
        <v>22549</v>
      </c>
      <c r="G327" s="130">
        <v>32826</v>
      </c>
      <c r="H327" s="130">
        <v>34986</v>
      </c>
      <c r="I327" s="130">
        <v>40424</v>
      </c>
      <c r="J327" s="130">
        <v>369</v>
      </c>
      <c r="K327" s="130">
        <v>5068</v>
      </c>
      <c r="L327" s="130">
        <v>7928</v>
      </c>
      <c r="M327" s="130">
        <v>17215</v>
      </c>
      <c r="N327" s="130">
        <v>24116</v>
      </c>
      <c r="O327" s="130">
        <v>28114</v>
      </c>
      <c r="P327" s="130">
        <v>35098</v>
      </c>
      <c r="Q327" s="130">
        <v>40276</v>
      </c>
      <c r="R327" s="130">
        <v>4278</v>
      </c>
      <c r="S327" s="130">
        <v>8764</v>
      </c>
      <c r="T327" s="130">
        <v>16575</v>
      </c>
      <c r="U327" s="130">
        <v>20789</v>
      </c>
      <c r="V327" s="130">
        <v>27411</v>
      </c>
      <c r="W327" s="130">
        <v>30709</v>
      </c>
      <c r="X327" s="130">
        <v>36018</v>
      </c>
    </row>
    <row r="328" spans="1:24" x14ac:dyDescent="0.35">
      <c r="A328" s="144">
        <v>0.36482638888888891</v>
      </c>
      <c r="B328" s="130">
        <v>37</v>
      </c>
      <c r="C328" s="130">
        <v>4430</v>
      </c>
      <c r="D328" s="130">
        <v>8428</v>
      </c>
      <c r="E328" s="130">
        <v>17663</v>
      </c>
      <c r="F328" s="130">
        <v>21739</v>
      </c>
      <c r="G328" s="130">
        <v>31556</v>
      </c>
      <c r="H328" s="130">
        <v>36412</v>
      </c>
      <c r="I328" s="130">
        <v>42191</v>
      </c>
      <c r="J328" s="130">
        <v>411</v>
      </c>
      <c r="K328" s="130">
        <v>5120</v>
      </c>
      <c r="L328" s="130">
        <v>7788</v>
      </c>
      <c r="M328" s="130">
        <v>17071</v>
      </c>
      <c r="N328" s="130">
        <v>23311</v>
      </c>
      <c r="O328" s="130">
        <v>28703</v>
      </c>
      <c r="P328" s="130">
        <v>34932</v>
      </c>
      <c r="Q328" s="130">
        <v>39147</v>
      </c>
      <c r="R328" s="130">
        <v>4348</v>
      </c>
      <c r="S328" s="130">
        <v>8565</v>
      </c>
      <c r="T328" s="130">
        <v>17029</v>
      </c>
      <c r="U328" s="130">
        <v>20837</v>
      </c>
      <c r="V328" s="130">
        <v>29059</v>
      </c>
      <c r="W328" s="130">
        <v>32466</v>
      </c>
      <c r="X328" s="130">
        <v>36896</v>
      </c>
    </row>
    <row r="329" spans="1:24" x14ac:dyDescent="0.35">
      <c r="A329" s="144">
        <v>0.36829861111111112</v>
      </c>
      <c r="B329" s="130">
        <v>37</v>
      </c>
      <c r="C329" s="130">
        <v>4772</v>
      </c>
      <c r="D329" s="130">
        <v>8616</v>
      </c>
      <c r="E329" s="130">
        <v>16409</v>
      </c>
      <c r="F329" s="130">
        <v>21511</v>
      </c>
      <c r="G329" s="130">
        <v>31628</v>
      </c>
      <c r="H329" s="130">
        <v>38310</v>
      </c>
      <c r="I329" s="130">
        <v>41779</v>
      </c>
      <c r="J329" s="130">
        <v>505</v>
      </c>
      <c r="K329" s="130">
        <v>5580</v>
      </c>
      <c r="L329" s="130">
        <v>8437</v>
      </c>
      <c r="M329" s="130">
        <v>15932</v>
      </c>
      <c r="N329" s="130">
        <v>25334</v>
      </c>
      <c r="O329" s="130">
        <v>28530</v>
      </c>
      <c r="P329" s="130">
        <v>35769</v>
      </c>
      <c r="Q329" s="130">
        <v>38572</v>
      </c>
      <c r="R329" s="130">
        <v>4222</v>
      </c>
      <c r="S329" s="130">
        <v>7967</v>
      </c>
      <c r="T329" s="130">
        <v>16949</v>
      </c>
      <c r="U329" s="130">
        <v>20554</v>
      </c>
      <c r="V329" s="130">
        <v>28908</v>
      </c>
      <c r="W329" s="130">
        <v>31383</v>
      </c>
      <c r="X329" s="130">
        <v>36192</v>
      </c>
    </row>
    <row r="330" spans="1:24" x14ac:dyDescent="0.35">
      <c r="A330" s="144">
        <v>0.37177083333333333</v>
      </c>
      <c r="B330" s="130">
        <v>37</v>
      </c>
      <c r="C330" s="130">
        <v>4475</v>
      </c>
      <c r="D330" s="130">
        <v>7937</v>
      </c>
      <c r="E330" s="130">
        <v>16849</v>
      </c>
      <c r="F330" s="130">
        <v>22288</v>
      </c>
      <c r="G330" s="130">
        <v>32977</v>
      </c>
      <c r="H330" s="130">
        <v>37694</v>
      </c>
      <c r="I330" s="130">
        <v>42131</v>
      </c>
      <c r="J330" s="130">
        <v>423</v>
      </c>
      <c r="K330" s="130">
        <v>5294</v>
      </c>
      <c r="L330" s="130">
        <v>7832</v>
      </c>
      <c r="M330" s="130">
        <v>17414</v>
      </c>
      <c r="N330" s="130">
        <v>25093</v>
      </c>
      <c r="O330" s="130">
        <v>29300</v>
      </c>
      <c r="P330" s="130">
        <v>34996</v>
      </c>
      <c r="Q330" s="130">
        <v>39384</v>
      </c>
      <c r="R330" s="130">
        <v>4407</v>
      </c>
      <c r="S330" s="130">
        <v>8399</v>
      </c>
      <c r="T330" s="130">
        <v>17297</v>
      </c>
      <c r="U330" s="130">
        <v>21551</v>
      </c>
      <c r="V330" s="130">
        <v>28357</v>
      </c>
      <c r="W330" s="130">
        <v>29865</v>
      </c>
      <c r="X330" s="130">
        <v>37017</v>
      </c>
    </row>
    <row r="331" spans="1:24" x14ac:dyDescent="0.35">
      <c r="A331" s="144">
        <v>0.37524305555555554</v>
      </c>
      <c r="B331" s="130">
        <v>37</v>
      </c>
      <c r="C331" s="130">
        <v>4648</v>
      </c>
      <c r="D331" s="130">
        <v>8382</v>
      </c>
      <c r="E331" s="130">
        <v>17473</v>
      </c>
      <c r="F331" s="130">
        <v>22539</v>
      </c>
      <c r="G331" s="130">
        <v>31392</v>
      </c>
      <c r="H331" s="130">
        <v>38357</v>
      </c>
      <c r="I331" s="130">
        <v>38833</v>
      </c>
      <c r="J331" s="130">
        <v>519</v>
      </c>
      <c r="K331" s="130">
        <v>5634</v>
      </c>
      <c r="L331" s="130">
        <v>8838</v>
      </c>
      <c r="M331" s="130">
        <v>17211</v>
      </c>
      <c r="N331" s="130">
        <v>24837</v>
      </c>
      <c r="O331" s="130">
        <v>29235</v>
      </c>
      <c r="P331" s="130">
        <v>36194</v>
      </c>
      <c r="Q331" s="130">
        <v>39869</v>
      </c>
      <c r="R331" s="130">
        <v>5062</v>
      </c>
      <c r="S331" s="130">
        <v>8711</v>
      </c>
      <c r="T331" s="130">
        <v>17000</v>
      </c>
      <c r="U331" s="130">
        <v>21959</v>
      </c>
      <c r="V331" s="130">
        <v>28550</v>
      </c>
      <c r="W331" s="130">
        <v>31710</v>
      </c>
      <c r="X331" s="130">
        <v>37954</v>
      </c>
    </row>
    <row r="332" spans="1:24" x14ac:dyDescent="0.35">
      <c r="A332" s="144">
        <v>0.3787152777777778</v>
      </c>
      <c r="B332" s="130">
        <v>37</v>
      </c>
      <c r="C332" s="130">
        <v>4493</v>
      </c>
      <c r="D332" s="130">
        <v>7910</v>
      </c>
      <c r="E332" s="130">
        <v>17326</v>
      </c>
      <c r="F332" s="130">
        <v>22638</v>
      </c>
      <c r="G332" s="130">
        <v>32307</v>
      </c>
      <c r="H332" s="130">
        <v>37166</v>
      </c>
      <c r="I332" s="130">
        <v>42408</v>
      </c>
      <c r="J332" s="130">
        <v>346</v>
      </c>
      <c r="K332" s="130">
        <v>5504</v>
      </c>
      <c r="L332" s="130">
        <v>8209</v>
      </c>
      <c r="M332" s="130">
        <v>16517</v>
      </c>
      <c r="N332" s="130">
        <v>25205</v>
      </c>
      <c r="O332" s="130">
        <v>28971</v>
      </c>
      <c r="P332" s="130">
        <v>36018</v>
      </c>
      <c r="Q332" s="130">
        <v>39947</v>
      </c>
      <c r="R332" s="130">
        <v>4568</v>
      </c>
      <c r="S332" s="130">
        <v>8865</v>
      </c>
      <c r="T332" s="130">
        <v>16369</v>
      </c>
      <c r="U332" s="130">
        <v>19946</v>
      </c>
      <c r="V332" s="130">
        <v>29684</v>
      </c>
      <c r="W332" s="130">
        <v>31797</v>
      </c>
      <c r="X332" s="130">
        <v>37984</v>
      </c>
    </row>
    <row r="333" spans="1:24" x14ac:dyDescent="0.35">
      <c r="A333" s="144">
        <v>0.38218749999999996</v>
      </c>
      <c r="B333" s="130">
        <v>37</v>
      </c>
      <c r="C333" s="130">
        <v>4362</v>
      </c>
      <c r="D333" s="130">
        <v>7700</v>
      </c>
      <c r="E333" s="130">
        <v>18114</v>
      </c>
      <c r="F333" s="130">
        <v>23701</v>
      </c>
      <c r="G333" s="130">
        <v>31995</v>
      </c>
      <c r="H333" s="130">
        <v>40140</v>
      </c>
      <c r="I333" s="130">
        <v>42763</v>
      </c>
      <c r="J333" s="130">
        <v>364</v>
      </c>
      <c r="K333" s="130">
        <v>4914</v>
      </c>
      <c r="L333" s="130">
        <v>8574</v>
      </c>
      <c r="M333" s="130">
        <v>16557</v>
      </c>
      <c r="N333" s="130">
        <v>24670</v>
      </c>
      <c r="O333" s="130">
        <v>31235</v>
      </c>
      <c r="P333" s="130">
        <v>35764</v>
      </c>
      <c r="Q333" s="130">
        <v>41356</v>
      </c>
      <c r="R333" s="130">
        <v>4150</v>
      </c>
      <c r="S333" s="130">
        <v>8415</v>
      </c>
      <c r="T333" s="130">
        <v>16139</v>
      </c>
      <c r="U333" s="130">
        <v>21089</v>
      </c>
      <c r="V333" s="130">
        <v>27980</v>
      </c>
      <c r="W333" s="130">
        <v>32720</v>
      </c>
      <c r="X333" s="130">
        <v>37556</v>
      </c>
    </row>
    <row r="334" spans="1:24" x14ac:dyDescent="0.35">
      <c r="A334" s="144">
        <v>0.38565972222222222</v>
      </c>
      <c r="B334" s="130">
        <v>37</v>
      </c>
      <c r="C334" s="130">
        <v>4864</v>
      </c>
      <c r="D334" s="130">
        <v>8426</v>
      </c>
      <c r="E334" s="130">
        <v>18340</v>
      </c>
      <c r="F334" s="130">
        <v>23387</v>
      </c>
      <c r="G334" s="130">
        <v>32774</v>
      </c>
      <c r="H334" s="130">
        <v>39059</v>
      </c>
      <c r="I334" s="130">
        <v>43850</v>
      </c>
      <c r="J334" s="130">
        <v>459</v>
      </c>
      <c r="K334" s="130">
        <v>4811</v>
      </c>
      <c r="L334" s="130">
        <v>8776</v>
      </c>
      <c r="M334" s="130">
        <v>17899</v>
      </c>
      <c r="N334" s="130">
        <v>25880</v>
      </c>
      <c r="O334" s="130">
        <v>29346</v>
      </c>
      <c r="P334" s="130">
        <v>35992</v>
      </c>
      <c r="Q334" s="130">
        <v>39682</v>
      </c>
      <c r="R334" s="130">
        <v>4953</v>
      </c>
      <c r="S334" s="130">
        <v>9008</v>
      </c>
      <c r="T334" s="130">
        <v>15745</v>
      </c>
      <c r="U334" s="130">
        <v>20550</v>
      </c>
      <c r="V334" s="130">
        <v>28421</v>
      </c>
      <c r="W334" s="130">
        <v>32927</v>
      </c>
      <c r="X334" s="130">
        <v>38266</v>
      </c>
    </row>
    <row r="335" spans="1:24" x14ac:dyDescent="0.35">
      <c r="A335" s="144">
        <v>0.38913194444444449</v>
      </c>
      <c r="B335" s="130">
        <v>37</v>
      </c>
      <c r="C335" s="130">
        <v>4315</v>
      </c>
      <c r="D335" s="130">
        <v>8054</v>
      </c>
      <c r="E335" s="130">
        <v>17611</v>
      </c>
      <c r="F335" s="130">
        <v>24190</v>
      </c>
      <c r="G335" s="130">
        <v>32716</v>
      </c>
      <c r="H335" s="130">
        <v>39371</v>
      </c>
      <c r="I335" s="130">
        <v>42737</v>
      </c>
      <c r="J335" s="130">
        <v>393</v>
      </c>
      <c r="K335" s="130">
        <v>5823</v>
      </c>
      <c r="L335" s="130">
        <v>7632</v>
      </c>
      <c r="M335" s="130">
        <v>18003</v>
      </c>
      <c r="N335" s="130">
        <v>23847</v>
      </c>
      <c r="O335" s="130">
        <v>29211</v>
      </c>
      <c r="P335" s="130">
        <v>34047</v>
      </c>
      <c r="Q335" s="130">
        <v>39381</v>
      </c>
      <c r="R335" s="130">
        <v>4349</v>
      </c>
      <c r="S335" s="130">
        <v>8909</v>
      </c>
      <c r="T335" s="130">
        <v>16948</v>
      </c>
      <c r="U335" s="130">
        <v>21289</v>
      </c>
      <c r="V335" s="130">
        <v>27951</v>
      </c>
      <c r="W335" s="130">
        <v>31697</v>
      </c>
      <c r="X335" s="130">
        <v>36965</v>
      </c>
    </row>
    <row r="336" spans="1:24" x14ac:dyDescent="0.35">
      <c r="A336" s="144">
        <v>0.39260416666666664</v>
      </c>
      <c r="B336" s="130">
        <v>37</v>
      </c>
      <c r="C336" s="130">
        <v>4930</v>
      </c>
      <c r="D336" s="130">
        <v>7631</v>
      </c>
      <c r="E336" s="130">
        <v>18285</v>
      </c>
      <c r="F336" s="130">
        <v>22887</v>
      </c>
      <c r="G336" s="130">
        <v>33090</v>
      </c>
      <c r="H336" s="130">
        <v>39852</v>
      </c>
      <c r="I336" s="130">
        <v>43899</v>
      </c>
      <c r="J336" s="130">
        <v>476</v>
      </c>
      <c r="K336" s="130">
        <v>5421</v>
      </c>
      <c r="L336" s="130">
        <v>8492</v>
      </c>
      <c r="M336" s="130">
        <v>18121</v>
      </c>
      <c r="N336" s="130">
        <v>25084</v>
      </c>
      <c r="O336" s="130">
        <v>29388</v>
      </c>
      <c r="P336" s="130">
        <v>35666</v>
      </c>
      <c r="Q336" s="130">
        <v>43264</v>
      </c>
      <c r="R336" s="130">
        <v>4759</v>
      </c>
      <c r="S336" s="130">
        <v>9179</v>
      </c>
      <c r="T336" s="130">
        <v>17797</v>
      </c>
      <c r="U336" s="130">
        <v>21379</v>
      </c>
      <c r="V336" s="130">
        <v>29212</v>
      </c>
      <c r="W336" s="130">
        <v>32601</v>
      </c>
      <c r="X336" s="130">
        <v>38800</v>
      </c>
    </row>
    <row r="337" spans="1:24" x14ac:dyDescent="0.35">
      <c r="A337" s="144">
        <v>0.39607638888888891</v>
      </c>
      <c r="B337" s="130">
        <v>37</v>
      </c>
      <c r="C337" s="130">
        <v>4895</v>
      </c>
      <c r="D337" s="130">
        <v>8090</v>
      </c>
      <c r="E337" s="130">
        <v>17540</v>
      </c>
      <c r="F337" s="130">
        <v>23740</v>
      </c>
      <c r="G337" s="130">
        <v>33943</v>
      </c>
      <c r="H337" s="130">
        <v>38881</v>
      </c>
      <c r="I337" s="130">
        <v>43763</v>
      </c>
      <c r="J337" s="130">
        <v>490</v>
      </c>
      <c r="K337" s="130">
        <v>5452</v>
      </c>
      <c r="L337" s="130">
        <v>8062</v>
      </c>
      <c r="M337" s="130">
        <v>17816</v>
      </c>
      <c r="N337" s="130">
        <v>26143</v>
      </c>
      <c r="O337" s="130">
        <v>30342</v>
      </c>
      <c r="P337" s="130">
        <v>37025</v>
      </c>
      <c r="Q337" s="130">
        <v>43289</v>
      </c>
      <c r="R337" s="130">
        <v>4477</v>
      </c>
      <c r="S337" s="130">
        <v>8277</v>
      </c>
      <c r="T337" s="130">
        <v>17101</v>
      </c>
      <c r="U337" s="130">
        <v>23395</v>
      </c>
      <c r="V337" s="130">
        <v>28804</v>
      </c>
      <c r="W337" s="130">
        <v>33818</v>
      </c>
      <c r="X337" s="130">
        <v>38615</v>
      </c>
    </row>
    <row r="338" spans="1:24" x14ac:dyDescent="0.35">
      <c r="A338" s="144">
        <v>0.39954861111111112</v>
      </c>
      <c r="B338" s="130">
        <v>37</v>
      </c>
      <c r="C338" s="130">
        <v>4540</v>
      </c>
      <c r="D338" s="130">
        <v>8105</v>
      </c>
      <c r="E338" s="130">
        <v>17962</v>
      </c>
      <c r="F338" s="130">
        <v>22253</v>
      </c>
      <c r="G338" s="130">
        <v>33751</v>
      </c>
      <c r="H338" s="130">
        <v>38666</v>
      </c>
      <c r="I338" s="130">
        <v>43036</v>
      </c>
      <c r="J338" s="130">
        <v>557</v>
      </c>
      <c r="K338" s="130">
        <v>5045</v>
      </c>
      <c r="L338" s="130">
        <v>7985</v>
      </c>
      <c r="M338" s="130">
        <v>16677</v>
      </c>
      <c r="N338" s="130">
        <v>25208</v>
      </c>
      <c r="O338" s="130">
        <v>29086</v>
      </c>
      <c r="P338" s="130">
        <v>35988</v>
      </c>
      <c r="Q338" s="130">
        <v>39238</v>
      </c>
      <c r="R338" s="130">
        <v>4810</v>
      </c>
      <c r="S338" s="130">
        <v>8528</v>
      </c>
      <c r="T338" s="130">
        <v>17233</v>
      </c>
      <c r="U338" s="130">
        <v>21427</v>
      </c>
      <c r="V338" s="130">
        <v>29006</v>
      </c>
      <c r="W338" s="130">
        <v>33393</v>
      </c>
      <c r="X338" s="130">
        <v>38886</v>
      </c>
    </row>
    <row r="339" spans="1:24" x14ac:dyDescent="0.35">
      <c r="A339" s="144">
        <v>0.40302083333333333</v>
      </c>
      <c r="B339" s="130">
        <v>37</v>
      </c>
      <c r="C339" s="130">
        <v>5096</v>
      </c>
      <c r="D339" s="130">
        <v>7985</v>
      </c>
      <c r="E339" s="130">
        <v>19458</v>
      </c>
      <c r="F339" s="130">
        <v>22118</v>
      </c>
      <c r="G339" s="130">
        <v>34078</v>
      </c>
      <c r="H339" s="130">
        <v>38542</v>
      </c>
      <c r="I339" s="130">
        <v>41673</v>
      </c>
      <c r="J339" s="130">
        <v>448</v>
      </c>
      <c r="K339" s="130">
        <v>5945</v>
      </c>
      <c r="L339" s="130">
        <v>8645</v>
      </c>
      <c r="M339" s="130">
        <v>17130</v>
      </c>
      <c r="N339" s="130">
        <v>25980</v>
      </c>
      <c r="O339" s="130">
        <v>28588</v>
      </c>
      <c r="P339" s="130">
        <v>37992</v>
      </c>
      <c r="Q339" s="130">
        <v>41743</v>
      </c>
      <c r="R339" s="130">
        <v>4638</v>
      </c>
      <c r="S339" s="130">
        <v>7824</v>
      </c>
      <c r="T339" s="130">
        <v>16387</v>
      </c>
      <c r="U339" s="130">
        <v>21766</v>
      </c>
      <c r="V339" s="130">
        <v>28191</v>
      </c>
      <c r="W339" s="130">
        <v>34474</v>
      </c>
      <c r="X339" s="130">
        <v>37956</v>
      </c>
    </row>
    <row r="340" spans="1:24" x14ac:dyDescent="0.35">
      <c r="A340" s="144">
        <v>0.40649305555555554</v>
      </c>
      <c r="B340" s="130">
        <v>37</v>
      </c>
      <c r="C340" s="130">
        <v>4231</v>
      </c>
      <c r="D340" s="130">
        <v>8168</v>
      </c>
      <c r="E340" s="130">
        <v>18053</v>
      </c>
      <c r="F340" s="130">
        <v>24099</v>
      </c>
      <c r="G340" s="130">
        <v>33159</v>
      </c>
      <c r="H340" s="130">
        <v>40266</v>
      </c>
      <c r="I340" s="130">
        <v>43918</v>
      </c>
      <c r="J340" s="130">
        <v>475</v>
      </c>
      <c r="K340" s="130">
        <v>5591</v>
      </c>
      <c r="L340" s="130">
        <v>8375</v>
      </c>
      <c r="M340" s="130">
        <v>17689</v>
      </c>
      <c r="N340" s="130">
        <v>24298</v>
      </c>
      <c r="O340" s="130">
        <v>30017</v>
      </c>
      <c r="P340" s="130">
        <v>37339</v>
      </c>
      <c r="Q340" s="130">
        <v>42361</v>
      </c>
      <c r="R340" s="130">
        <v>4602</v>
      </c>
      <c r="S340" s="130">
        <v>9161</v>
      </c>
      <c r="T340" s="130">
        <v>16003</v>
      </c>
      <c r="U340" s="130">
        <v>21859</v>
      </c>
      <c r="V340" s="130">
        <v>28633</v>
      </c>
      <c r="W340" s="130">
        <v>32053</v>
      </c>
      <c r="X340" s="130">
        <v>39084</v>
      </c>
    </row>
    <row r="341" spans="1:24" x14ac:dyDescent="0.35">
      <c r="A341" s="144">
        <v>0.4099652777777778</v>
      </c>
      <c r="B341" s="130">
        <v>37</v>
      </c>
      <c r="C341" s="130">
        <v>4650</v>
      </c>
      <c r="D341" s="130">
        <v>7333</v>
      </c>
      <c r="E341" s="130">
        <v>17434</v>
      </c>
      <c r="F341" s="130">
        <v>22979</v>
      </c>
      <c r="G341" s="130">
        <v>33025</v>
      </c>
      <c r="H341" s="130">
        <v>38413</v>
      </c>
      <c r="I341" s="130">
        <v>44155</v>
      </c>
      <c r="J341" s="130">
        <v>502</v>
      </c>
      <c r="K341" s="130">
        <v>4751</v>
      </c>
      <c r="L341" s="130">
        <v>8817</v>
      </c>
      <c r="M341" s="130">
        <v>18018</v>
      </c>
      <c r="N341" s="130">
        <v>24715</v>
      </c>
      <c r="O341" s="130">
        <v>30564</v>
      </c>
      <c r="P341" s="130">
        <v>35661</v>
      </c>
      <c r="Q341" s="130">
        <v>41450</v>
      </c>
      <c r="R341" s="130">
        <v>4709</v>
      </c>
      <c r="S341" s="130">
        <v>7813</v>
      </c>
      <c r="T341" s="130">
        <v>18640</v>
      </c>
      <c r="U341" s="130">
        <v>22949</v>
      </c>
      <c r="V341" s="130">
        <v>30146</v>
      </c>
      <c r="W341" s="130">
        <v>32699</v>
      </c>
      <c r="X341" s="130">
        <v>38698</v>
      </c>
    </row>
    <row r="342" spans="1:24" x14ac:dyDescent="0.35">
      <c r="A342" s="144">
        <v>0.41343749999999996</v>
      </c>
      <c r="B342" s="130">
        <v>37</v>
      </c>
      <c r="C342" s="130">
        <v>4863</v>
      </c>
      <c r="D342" s="130">
        <v>7460</v>
      </c>
      <c r="E342" s="130">
        <v>17728</v>
      </c>
      <c r="F342" s="130">
        <v>22298</v>
      </c>
      <c r="G342" s="130">
        <v>34512</v>
      </c>
      <c r="H342" s="130">
        <v>39027</v>
      </c>
      <c r="I342" s="130">
        <v>43618</v>
      </c>
      <c r="J342" s="130">
        <v>604</v>
      </c>
      <c r="K342" s="130">
        <v>5281</v>
      </c>
      <c r="L342" s="130">
        <v>8329</v>
      </c>
      <c r="M342" s="130">
        <v>17250</v>
      </c>
      <c r="N342" s="130">
        <v>23912</v>
      </c>
      <c r="O342" s="130">
        <v>30123</v>
      </c>
      <c r="P342" s="130">
        <v>36589</v>
      </c>
      <c r="Q342" s="130">
        <v>41512</v>
      </c>
      <c r="R342" s="130">
        <v>4902</v>
      </c>
      <c r="S342" s="130">
        <v>8387</v>
      </c>
      <c r="T342" s="130">
        <v>16021</v>
      </c>
      <c r="U342" s="130">
        <v>21330</v>
      </c>
      <c r="V342" s="130">
        <v>29713</v>
      </c>
      <c r="W342" s="130">
        <v>32400</v>
      </c>
      <c r="X342" s="130">
        <v>39498</v>
      </c>
    </row>
    <row r="343" spans="1:24" x14ac:dyDescent="0.35">
      <c r="A343" s="144">
        <v>0.41690972222222222</v>
      </c>
      <c r="B343" s="130">
        <v>37.1</v>
      </c>
      <c r="C343" s="130">
        <v>4914</v>
      </c>
      <c r="D343" s="130">
        <v>8591</v>
      </c>
      <c r="E343" s="130">
        <v>17436</v>
      </c>
      <c r="F343" s="130">
        <v>24331</v>
      </c>
      <c r="G343" s="130">
        <v>34796</v>
      </c>
      <c r="H343" s="130">
        <v>38488</v>
      </c>
      <c r="I343" s="130">
        <v>43249</v>
      </c>
      <c r="J343" s="130">
        <v>385</v>
      </c>
      <c r="K343" s="130">
        <v>5248</v>
      </c>
      <c r="L343" s="130">
        <v>8335</v>
      </c>
      <c r="M343" s="130">
        <v>17852</v>
      </c>
      <c r="N343" s="130">
        <v>26200</v>
      </c>
      <c r="O343" s="130">
        <v>29386</v>
      </c>
      <c r="P343" s="130">
        <v>37614</v>
      </c>
      <c r="Q343" s="130">
        <v>40762</v>
      </c>
      <c r="R343" s="130">
        <v>4633</v>
      </c>
      <c r="S343" s="130">
        <v>8890</v>
      </c>
      <c r="T343" s="130">
        <v>17898</v>
      </c>
      <c r="U343" s="130">
        <v>22766</v>
      </c>
      <c r="V343" s="130">
        <v>29588</v>
      </c>
      <c r="W343" s="130">
        <v>33038</v>
      </c>
      <c r="X343" s="130">
        <v>38602</v>
      </c>
    </row>
    <row r="344" spans="1:24" x14ac:dyDescent="0.35">
      <c r="A344" s="144">
        <v>0.42038194444444449</v>
      </c>
      <c r="B344" s="130">
        <v>37</v>
      </c>
      <c r="C344" s="130">
        <v>4502</v>
      </c>
      <c r="D344" s="130">
        <v>8042</v>
      </c>
      <c r="E344" s="130">
        <v>18495</v>
      </c>
      <c r="F344" s="130">
        <v>23256</v>
      </c>
      <c r="G344" s="130">
        <v>33184</v>
      </c>
      <c r="H344" s="130">
        <v>38119</v>
      </c>
      <c r="I344" s="130">
        <v>45779</v>
      </c>
      <c r="J344" s="130">
        <v>408</v>
      </c>
      <c r="K344" s="130">
        <v>5189</v>
      </c>
      <c r="L344" s="130">
        <v>8828</v>
      </c>
      <c r="M344" s="130">
        <v>18084</v>
      </c>
      <c r="N344" s="130">
        <v>25062</v>
      </c>
      <c r="O344" s="130">
        <v>29219</v>
      </c>
      <c r="P344" s="130">
        <v>36431</v>
      </c>
      <c r="Q344" s="130">
        <v>42528</v>
      </c>
      <c r="R344" s="130">
        <v>5254</v>
      </c>
      <c r="S344" s="130">
        <v>9372</v>
      </c>
      <c r="T344" s="130">
        <v>16266</v>
      </c>
      <c r="U344" s="130">
        <v>22647</v>
      </c>
      <c r="V344" s="130">
        <v>28616</v>
      </c>
      <c r="W344" s="130">
        <v>33722</v>
      </c>
      <c r="X344" s="130">
        <v>40106</v>
      </c>
    </row>
    <row r="345" spans="1:24" x14ac:dyDescent="0.35">
      <c r="A345" s="144">
        <v>0.42385416666666664</v>
      </c>
      <c r="B345" s="130">
        <v>37</v>
      </c>
      <c r="C345" s="130">
        <v>4538</v>
      </c>
      <c r="D345" s="130">
        <v>8060</v>
      </c>
      <c r="E345" s="130">
        <v>16903</v>
      </c>
      <c r="F345" s="130">
        <v>22792</v>
      </c>
      <c r="G345" s="130">
        <v>32967</v>
      </c>
      <c r="H345" s="130">
        <v>40381</v>
      </c>
      <c r="I345" s="130">
        <v>44914</v>
      </c>
      <c r="J345" s="130">
        <v>567</v>
      </c>
      <c r="K345" s="130">
        <v>5233</v>
      </c>
      <c r="L345" s="130">
        <v>7834</v>
      </c>
      <c r="M345" s="130">
        <v>17911</v>
      </c>
      <c r="N345" s="130">
        <v>25538</v>
      </c>
      <c r="O345" s="130">
        <v>29840</v>
      </c>
      <c r="P345" s="130">
        <v>37257</v>
      </c>
      <c r="Q345" s="130">
        <v>42150</v>
      </c>
      <c r="R345" s="130">
        <v>5156</v>
      </c>
      <c r="S345" s="130">
        <v>9321</v>
      </c>
      <c r="T345" s="130">
        <v>16082</v>
      </c>
      <c r="U345" s="130">
        <v>21048</v>
      </c>
      <c r="V345" s="130">
        <v>27000</v>
      </c>
      <c r="W345" s="130">
        <v>34432</v>
      </c>
      <c r="X345" s="130">
        <v>40758</v>
      </c>
    </row>
    <row r="346" spans="1:24" x14ac:dyDescent="0.35">
      <c r="A346" s="144">
        <v>0.42732638888888891</v>
      </c>
      <c r="B346" s="130">
        <v>37</v>
      </c>
      <c r="C346" s="130">
        <v>4803</v>
      </c>
      <c r="D346" s="130">
        <v>7628</v>
      </c>
      <c r="E346" s="130">
        <v>18321</v>
      </c>
      <c r="F346" s="130">
        <v>24254</v>
      </c>
      <c r="G346" s="130">
        <v>32707</v>
      </c>
      <c r="H346" s="130">
        <v>40663</v>
      </c>
      <c r="I346" s="130">
        <v>45926</v>
      </c>
      <c r="J346" s="130">
        <v>590</v>
      </c>
      <c r="K346" s="130">
        <v>5384</v>
      </c>
      <c r="L346" s="130">
        <v>7876</v>
      </c>
      <c r="M346" s="130">
        <v>18215</v>
      </c>
      <c r="N346" s="130">
        <v>25706</v>
      </c>
      <c r="O346" s="130">
        <v>31018</v>
      </c>
      <c r="P346" s="130">
        <v>36429</v>
      </c>
      <c r="Q346" s="130">
        <v>42960</v>
      </c>
      <c r="R346" s="130">
        <v>4541</v>
      </c>
      <c r="S346" s="130">
        <v>8903</v>
      </c>
      <c r="T346" s="130">
        <v>17218</v>
      </c>
      <c r="U346" s="130">
        <v>22430</v>
      </c>
      <c r="V346" s="130">
        <v>29554</v>
      </c>
      <c r="W346" s="130">
        <v>33992</v>
      </c>
      <c r="X346" s="130">
        <v>40810</v>
      </c>
    </row>
    <row r="347" spans="1:24" x14ac:dyDescent="0.35">
      <c r="A347" s="144">
        <v>0.43079861111111112</v>
      </c>
      <c r="B347" s="130">
        <v>37</v>
      </c>
      <c r="C347" s="130">
        <v>4942</v>
      </c>
      <c r="D347" s="130">
        <v>7785</v>
      </c>
      <c r="E347" s="130">
        <v>17710</v>
      </c>
      <c r="F347" s="130">
        <v>23928</v>
      </c>
      <c r="G347" s="130">
        <v>34056</v>
      </c>
      <c r="H347" s="130">
        <v>41921</v>
      </c>
      <c r="I347" s="130">
        <v>44102</v>
      </c>
      <c r="J347" s="130">
        <v>364</v>
      </c>
      <c r="K347" s="130">
        <v>5497</v>
      </c>
      <c r="L347" s="130">
        <v>8108</v>
      </c>
      <c r="M347" s="130">
        <v>18755</v>
      </c>
      <c r="N347" s="130">
        <v>24197</v>
      </c>
      <c r="O347" s="130">
        <v>31016</v>
      </c>
      <c r="P347" s="130">
        <v>36691</v>
      </c>
      <c r="Q347" s="130">
        <v>42325</v>
      </c>
      <c r="R347" s="130">
        <v>5495</v>
      </c>
      <c r="S347" s="130">
        <v>8465</v>
      </c>
      <c r="T347" s="130">
        <v>17239</v>
      </c>
      <c r="U347" s="130">
        <v>22901</v>
      </c>
      <c r="V347" s="130">
        <v>29486</v>
      </c>
      <c r="W347" s="130">
        <v>34703</v>
      </c>
      <c r="X347" s="130">
        <v>40498</v>
      </c>
    </row>
    <row r="348" spans="1:24" x14ac:dyDescent="0.35">
      <c r="A348" s="144">
        <v>0.43427083333333333</v>
      </c>
      <c r="B348" s="130">
        <v>37</v>
      </c>
      <c r="C348" s="130">
        <v>5078</v>
      </c>
      <c r="D348" s="130">
        <v>8066</v>
      </c>
      <c r="E348" s="130">
        <v>18257</v>
      </c>
      <c r="F348" s="130">
        <v>23863</v>
      </c>
      <c r="G348" s="130">
        <v>33398</v>
      </c>
      <c r="H348" s="130">
        <v>39287</v>
      </c>
      <c r="I348" s="130">
        <v>44349</v>
      </c>
      <c r="J348" s="130">
        <v>518</v>
      </c>
      <c r="K348" s="130">
        <v>5527</v>
      </c>
      <c r="L348" s="130">
        <v>8377</v>
      </c>
      <c r="M348" s="130">
        <v>17267</v>
      </c>
      <c r="N348" s="130">
        <v>25524</v>
      </c>
      <c r="O348" s="130">
        <v>30018</v>
      </c>
      <c r="P348" s="130">
        <v>37535</v>
      </c>
      <c r="Q348" s="130">
        <v>44517</v>
      </c>
      <c r="R348" s="130">
        <v>4983</v>
      </c>
      <c r="S348" s="130">
        <v>8702</v>
      </c>
      <c r="T348" s="130">
        <v>17208</v>
      </c>
      <c r="U348" s="130">
        <v>22028</v>
      </c>
      <c r="V348" s="130">
        <v>30515</v>
      </c>
      <c r="W348" s="130">
        <v>33022</v>
      </c>
      <c r="X348" s="130">
        <v>39621</v>
      </c>
    </row>
    <row r="349" spans="1:24" x14ac:dyDescent="0.35">
      <c r="A349" s="144">
        <v>0.43774305555555554</v>
      </c>
      <c r="B349" s="130">
        <v>37</v>
      </c>
      <c r="C349" s="130">
        <v>5314</v>
      </c>
      <c r="D349" s="130">
        <v>8127</v>
      </c>
      <c r="E349" s="130">
        <v>17901</v>
      </c>
      <c r="F349" s="130">
        <v>24252</v>
      </c>
      <c r="G349" s="130">
        <v>34732</v>
      </c>
      <c r="H349" s="130">
        <v>40442</v>
      </c>
      <c r="I349" s="130">
        <v>46053</v>
      </c>
      <c r="J349" s="130">
        <v>567</v>
      </c>
      <c r="K349" s="130">
        <v>5848</v>
      </c>
      <c r="L349" s="130">
        <v>9244</v>
      </c>
      <c r="M349" s="130">
        <v>17531</v>
      </c>
      <c r="N349" s="130">
        <v>25189</v>
      </c>
      <c r="O349" s="130">
        <v>29988</v>
      </c>
      <c r="P349" s="130">
        <v>38501</v>
      </c>
      <c r="Q349" s="130">
        <v>44027</v>
      </c>
      <c r="R349" s="130">
        <v>4939</v>
      </c>
      <c r="S349" s="130">
        <v>8555</v>
      </c>
      <c r="T349" s="130">
        <v>16375</v>
      </c>
      <c r="U349" s="130">
        <v>20982</v>
      </c>
      <c r="V349" s="130">
        <v>30544</v>
      </c>
      <c r="W349" s="130">
        <v>35939</v>
      </c>
      <c r="X349" s="130">
        <v>39892</v>
      </c>
    </row>
    <row r="350" spans="1:24" x14ac:dyDescent="0.35">
      <c r="A350" s="144">
        <v>0.4412152777777778</v>
      </c>
      <c r="B350" s="130">
        <v>37</v>
      </c>
      <c r="C350" s="130">
        <v>4871</v>
      </c>
      <c r="D350" s="130">
        <v>7980</v>
      </c>
      <c r="E350" s="130">
        <v>18389</v>
      </c>
      <c r="F350" s="130">
        <v>23653</v>
      </c>
      <c r="G350" s="130">
        <v>33008</v>
      </c>
      <c r="H350" s="130">
        <v>40693</v>
      </c>
      <c r="I350" s="130">
        <v>46791</v>
      </c>
      <c r="J350" s="130">
        <v>440</v>
      </c>
      <c r="K350" s="130">
        <v>5923</v>
      </c>
      <c r="L350" s="130">
        <v>8381</v>
      </c>
      <c r="M350" s="130">
        <v>18445</v>
      </c>
      <c r="N350" s="130">
        <v>27030</v>
      </c>
      <c r="O350" s="130">
        <v>27795</v>
      </c>
      <c r="P350" s="130">
        <v>38117</v>
      </c>
      <c r="Q350" s="130">
        <v>42516</v>
      </c>
      <c r="R350" s="130">
        <v>5060</v>
      </c>
      <c r="S350" s="130">
        <v>8375</v>
      </c>
      <c r="T350" s="130">
        <v>16139</v>
      </c>
      <c r="U350" s="130">
        <v>21242</v>
      </c>
      <c r="V350" s="130">
        <v>30441</v>
      </c>
      <c r="W350" s="130">
        <v>33875</v>
      </c>
      <c r="X350" s="130">
        <v>40746</v>
      </c>
    </row>
    <row r="351" spans="1:24" x14ac:dyDescent="0.35">
      <c r="A351" s="144">
        <v>0.44468749999999996</v>
      </c>
      <c r="B351" s="130">
        <v>37</v>
      </c>
      <c r="C351" s="130">
        <v>5360</v>
      </c>
      <c r="D351" s="130">
        <v>7892</v>
      </c>
      <c r="E351" s="130">
        <v>17500</v>
      </c>
      <c r="F351" s="130">
        <v>23713</v>
      </c>
      <c r="G351" s="130">
        <v>32822</v>
      </c>
      <c r="H351" s="130">
        <v>41690</v>
      </c>
      <c r="I351" s="130">
        <v>42606</v>
      </c>
      <c r="J351" s="130">
        <v>483</v>
      </c>
      <c r="K351" s="130">
        <v>5427</v>
      </c>
      <c r="L351" s="130">
        <v>8273</v>
      </c>
      <c r="M351" s="130">
        <v>18057</v>
      </c>
      <c r="N351" s="130">
        <v>25711</v>
      </c>
      <c r="O351" s="130">
        <v>31411</v>
      </c>
      <c r="P351" s="130">
        <v>38654</v>
      </c>
      <c r="Q351" s="130">
        <v>43235</v>
      </c>
      <c r="R351" s="130">
        <v>4723</v>
      </c>
      <c r="S351" s="130">
        <v>9160</v>
      </c>
      <c r="T351" s="130">
        <v>16449</v>
      </c>
      <c r="U351" s="130">
        <v>21536</v>
      </c>
      <c r="V351" s="130">
        <v>28925</v>
      </c>
      <c r="W351" s="130">
        <v>34141</v>
      </c>
      <c r="X351" s="130">
        <v>41549</v>
      </c>
    </row>
    <row r="352" spans="1:24" x14ac:dyDescent="0.35">
      <c r="A352" s="144">
        <v>0.44815972222222222</v>
      </c>
      <c r="B352" s="130">
        <v>37</v>
      </c>
      <c r="C352" s="130">
        <v>4806</v>
      </c>
      <c r="D352" s="130">
        <v>8367</v>
      </c>
      <c r="E352" s="130">
        <v>18021</v>
      </c>
      <c r="F352" s="130">
        <v>24306</v>
      </c>
      <c r="G352" s="130">
        <v>34701</v>
      </c>
      <c r="H352" s="130">
        <v>41136</v>
      </c>
      <c r="I352" s="130">
        <v>46118</v>
      </c>
      <c r="J352" s="130">
        <v>480</v>
      </c>
      <c r="K352" s="130">
        <v>5271</v>
      </c>
      <c r="L352" s="130">
        <v>9254</v>
      </c>
      <c r="M352" s="130">
        <v>18200</v>
      </c>
      <c r="N352" s="130">
        <v>24757</v>
      </c>
      <c r="O352" s="130">
        <v>29808</v>
      </c>
      <c r="P352" s="130">
        <v>38044</v>
      </c>
      <c r="Q352" s="130">
        <v>45213</v>
      </c>
      <c r="R352" s="130">
        <v>4977</v>
      </c>
      <c r="S352" s="130">
        <v>9057</v>
      </c>
      <c r="T352" s="130">
        <v>17801</v>
      </c>
      <c r="U352" s="130">
        <v>21866</v>
      </c>
      <c r="V352" s="130">
        <v>29009</v>
      </c>
      <c r="W352" s="130">
        <v>33352</v>
      </c>
      <c r="X352" s="130">
        <v>41224</v>
      </c>
    </row>
    <row r="353" spans="1:24" x14ac:dyDescent="0.35">
      <c r="A353" s="144">
        <v>0.45163194444444449</v>
      </c>
      <c r="B353" s="130">
        <v>37</v>
      </c>
      <c r="C353" s="130">
        <v>4698</v>
      </c>
      <c r="D353" s="130">
        <v>8729</v>
      </c>
      <c r="E353" s="130">
        <v>18192</v>
      </c>
      <c r="F353" s="130">
        <v>24620</v>
      </c>
      <c r="G353" s="130">
        <v>33048</v>
      </c>
      <c r="H353" s="130">
        <v>39607</v>
      </c>
      <c r="I353" s="130">
        <v>46944</v>
      </c>
      <c r="J353" s="130">
        <v>582</v>
      </c>
      <c r="K353" s="130">
        <v>5354</v>
      </c>
      <c r="L353" s="130">
        <v>9332</v>
      </c>
      <c r="M353" s="130">
        <v>18299</v>
      </c>
      <c r="N353" s="130">
        <v>26033</v>
      </c>
      <c r="O353" s="130">
        <v>31224</v>
      </c>
      <c r="P353" s="130">
        <v>37385</v>
      </c>
      <c r="Q353" s="130">
        <v>44424</v>
      </c>
      <c r="R353" s="130">
        <v>4763</v>
      </c>
      <c r="S353" s="130">
        <v>8928</v>
      </c>
      <c r="T353" s="130">
        <v>17821</v>
      </c>
      <c r="U353" s="130">
        <v>23837</v>
      </c>
      <c r="V353" s="130">
        <v>29585</v>
      </c>
      <c r="W353" s="130">
        <v>36975</v>
      </c>
      <c r="X353" s="130">
        <v>40484</v>
      </c>
    </row>
    <row r="354" spans="1:24" x14ac:dyDescent="0.35">
      <c r="A354" s="144">
        <v>0.45510416666666664</v>
      </c>
      <c r="B354" s="130">
        <v>37</v>
      </c>
      <c r="C354" s="130">
        <v>4503</v>
      </c>
      <c r="D354" s="130">
        <v>8381</v>
      </c>
      <c r="E354" s="130">
        <v>18981</v>
      </c>
      <c r="F354" s="130">
        <v>23935</v>
      </c>
      <c r="G354" s="130">
        <v>34083</v>
      </c>
      <c r="H354" s="130">
        <v>41345</v>
      </c>
      <c r="I354" s="130">
        <v>47068</v>
      </c>
      <c r="J354" s="130">
        <v>568</v>
      </c>
      <c r="K354" s="130">
        <v>5629</v>
      </c>
      <c r="L354" s="130">
        <v>7322</v>
      </c>
      <c r="M354" s="130">
        <v>18626</v>
      </c>
      <c r="N354" s="130">
        <v>25853</v>
      </c>
      <c r="O354" s="130">
        <v>31765</v>
      </c>
      <c r="P354" s="130">
        <v>37468</v>
      </c>
      <c r="Q354" s="130">
        <v>43066</v>
      </c>
      <c r="R354" s="130">
        <v>4487</v>
      </c>
      <c r="S354" s="130">
        <v>8739</v>
      </c>
      <c r="T354" s="130">
        <v>18028</v>
      </c>
      <c r="U354" s="130">
        <v>21085</v>
      </c>
      <c r="V354" s="130">
        <v>30410</v>
      </c>
      <c r="W354" s="130">
        <v>35321</v>
      </c>
      <c r="X354" s="130">
        <v>40279</v>
      </c>
    </row>
    <row r="355" spans="1:24" x14ac:dyDescent="0.35">
      <c r="A355" s="144">
        <v>0.45857638888888891</v>
      </c>
      <c r="B355" s="130">
        <v>37</v>
      </c>
      <c r="C355" s="130">
        <v>5354</v>
      </c>
      <c r="D355" s="130">
        <v>7938</v>
      </c>
      <c r="E355" s="130">
        <v>18336</v>
      </c>
      <c r="F355" s="130">
        <v>24870</v>
      </c>
      <c r="G355" s="130">
        <v>35669</v>
      </c>
      <c r="H355" s="130">
        <v>41362</v>
      </c>
      <c r="I355" s="130">
        <v>46162</v>
      </c>
      <c r="J355" s="130">
        <v>598</v>
      </c>
      <c r="K355" s="130">
        <v>5602</v>
      </c>
      <c r="L355" s="130">
        <v>8921</v>
      </c>
      <c r="M355" s="130">
        <v>18619</v>
      </c>
      <c r="N355" s="130">
        <v>26235</v>
      </c>
      <c r="O355" s="130">
        <v>30999</v>
      </c>
      <c r="P355" s="130">
        <v>37966</v>
      </c>
      <c r="Q355" s="130">
        <v>44696</v>
      </c>
      <c r="R355" s="130">
        <v>4584</v>
      </c>
      <c r="S355" s="130">
        <v>9164</v>
      </c>
      <c r="T355" s="130">
        <v>18361</v>
      </c>
      <c r="U355" s="130">
        <v>22082</v>
      </c>
      <c r="V355" s="130">
        <v>29853</v>
      </c>
      <c r="W355" s="130">
        <v>35871</v>
      </c>
      <c r="X355" s="130">
        <v>41985</v>
      </c>
    </row>
    <row r="356" spans="1:24" x14ac:dyDescent="0.35">
      <c r="A356" s="144">
        <v>0.46204861111111112</v>
      </c>
      <c r="B356" s="130">
        <v>37</v>
      </c>
      <c r="C356" s="130">
        <v>4355</v>
      </c>
      <c r="D356" s="130">
        <v>8122</v>
      </c>
      <c r="E356" s="130">
        <v>17571</v>
      </c>
      <c r="F356" s="130">
        <v>23863</v>
      </c>
      <c r="G356" s="130">
        <v>33886</v>
      </c>
      <c r="H356" s="130">
        <v>41052</v>
      </c>
      <c r="I356" s="130">
        <v>47801</v>
      </c>
      <c r="J356" s="130">
        <v>562</v>
      </c>
      <c r="K356" s="130">
        <v>4917</v>
      </c>
      <c r="L356" s="130">
        <v>8796</v>
      </c>
      <c r="M356" s="130">
        <v>17622</v>
      </c>
      <c r="N356" s="130">
        <v>25505</v>
      </c>
      <c r="O356" s="130">
        <v>30326</v>
      </c>
      <c r="P356" s="130">
        <v>38407</v>
      </c>
      <c r="Q356" s="130">
        <v>43734</v>
      </c>
      <c r="R356" s="130">
        <v>4898</v>
      </c>
      <c r="S356" s="130">
        <v>8683</v>
      </c>
      <c r="T356" s="130">
        <v>16776</v>
      </c>
      <c r="U356" s="130">
        <v>22496</v>
      </c>
      <c r="V356" s="130">
        <v>31229</v>
      </c>
      <c r="W356" s="130">
        <v>33776</v>
      </c>
      <c r="X356" s="130">
        <v>41568</v>
      </c>
    </row>
    <row r="357" spans="1:24" x14ac:dyDescent="0.35">
      <c r="A357" s="144">
        <v>0.46552083333333333</v>
      </c>
      <c r="B357" s="130">
        <v>37</v>
      </c>
      <c r="C357" s="130">
        <v>5114</v>
      </c>
      <c r="D357" s="130">
        <v>8772</v>
      </c>
      <c r="E357" s="130">
        <v>19502</v>
      </c>
      <c r="F357" s="130">
        <v>25328</v>
      </c>
      <c r="G357" s="130">
        <v>33812</v>
      </c>
      <c r="H357" s="130">
        <v>41894</v>
      </c>
      <c r="I357" s="130">
        <v>46246</v>
      </c>
      <c r="J357" s="130">
        <v>753</v>
      </c>
      <c r="K357" s="130">
        <v>5339</v>
      </c>
      <c r="L357" s="130">
        <v>8313</v>
      </c>
      <c r="M357" s="130">
        <v>17598</v>
      </c>
      <c r="N357" s="130">
        <v>27261</v>
      </c>
      <c r="O357" s="130">
        <v>31733</v>
      </c>
      <c r="P357" s="130">
        <v>38870</v>
      </c>
      <c r="Q357" s="130">
        <v>42869</v>
      </c>
      <c r="R357" s="130">
        <v>4234</v>
      </c>
      <c r="S357" s="130">
        <v>8610</v>
      </c>
      <c r="T357" s="130">
        <v>16823</v>
      </c>
      <c r="U357" s="130">
        <v>21467</v>
      </c>
      <c r="V357" s="130">
        <v>30677</v>
      </c>
      <c r="W357" s="130">
        <v>34906</v>
      </c>
      <c r="X357" s="130">
        <v>41417</v>
      </c>
    </row>
    <row r="358" spans="1:24" x14ac:dyDescent="0.35">
      <c r="A358" s="144">
        <v>0.46899305555555554</v>
      </c>
      <c r="B358" s="130">
        <v>37</v>
      </c>
      <c r="C358" s="130">
        <v>4804</v>
      </c>
      <c r="D358" s="130">
        <v>8004</v>
      </c>
      <c r="E358" s="130">
        <v>18692</v>
      </c>
      <c r="F358" s="130">
        <v>24029</v>
      </c>
      <c r="G358" s="130">
        <v>34056</v>
      </c>
      <c r="H358" s="130">
        <v>41862</v>
      </c>
      <c r="I358" s="130">
        <v>46547</v>
      </c>
      <c r="J358" s="130">
        <v>570</v>
      </c>
      <c r="K358" s="130">
        <v>5656</v>
      </c>
      <c r="L358" s="130">
        <v>8768</v>
      </c>
      <c r="M358" s="130">
        <v>17329</v>
      </c>
      <c r="N358" s="130">
        <v>26144</v>
      </c>
      <c r="O358" s="130">
        <v>29872</v>
      </c>
      <c r="P358" s="130">
        <v>38769</v>
      </c>
      <c r="Q358" s="130">
        <v>43967</v>
      </c>
      <c r="R358" s="130">
        <v>5022</v>
      </c>
      <c r="S358" s="130">
        <v>9139</v>
      </c>
      <c r="T358" s="130">
        <v>18299</v>
      </c>
      <c r="U358" s="130">
        <v>22803</v>
      </c>
      <c r="V358" s="130">
        <v>29459</v>
      </c>
      <c r="W358" s="130">
        <v>37573</v>
      </c>
      <c r="X358" s="130">
        <v>39703</v>
      </c>
    </row>
    <row r="359" spans="1:24" x14ac:dyDescent="0.35">
      <c r="A359" s="144">
        <v>0.4724652777777778</v>
      </c>
      <c r="B359" s="130">
        <v>37</v>
      </c>
      <c r="C359" s="130">
        <v>4230</v>
      </c>
      <c r="D359" s="130">
        <v>9067</v>
      </c>
      <c r="E359" s="130">
        <v>19135</v>
      </c>
      <c r="F359" s="130">
        <v>25308</v>
      </c>
      <c r="G359" s="130">
        <v>34104</v>
      </c>
      <c r="H359" s="130">
        <v>40885</v>
      </c>
      <c r="I359" s="130">
        <v>46213</v>
      </c>
      <c r="J359" s="130">
        <v>396</v>
      </c>
      <c r="K359" s="130">
        <v>5588</v>
      </c>
      <c r="L359" s="130">
        <v>8631</v>
      </c>
      <c r="M359" s="130">
        <v>18514</v>
      </c>
      <c r="N359" s="130">
        <v>27081</v>
      </c>
      <c r="O359" s="130">
        <v>31079</v>
      </c>
      <c r="P359" s="130">
        <v>38191</v>
      </c>
      <c r="Q359" s="130">
        <v>45271</v>
      </c>
      <c r="R359" s="130">
        <v>4577</v>
      </c>
      <c r="S359" s="130">
        <v>9360</v>
      </c>
      <c r="T359" s="130">
        <v>17060</v>
      </c>
      <c r="U359" s="130">
        <v>21909</v>
      </c>
      <c r="V359" s="130">
        <v>29805</v>
      </c>
      <c r="W359" s="130">
        <v>34153</v>
      </c>
      <c r="X359" s="130">
        <v>42445</v>
      </c>
    </row>
    <row r="360" spans="1:24" x14ac:dyDescent="0.35">
      <c r="A360" s="144">
        <v>0.47593749999999996</v>
      </c>
      <c r="B360" s="130">
        <v>37</v>
      </c>
      <c r="C360" s="130">
        <v>5028</v>
      </c>
      <c r="D360" s="130">
        <v>8013</v>
      </c>
      <c r="E360" s="130">
        <v>19168</v>
      </c>
      <c r="F360" s="130">
        <v>23524</v>
      </c>
      <c r="G360" s="130">
        <v>33029</v>
      </c>
      <c r="H360" s="130">
        <v>41535</v>
      </c>
      <c r="I360" s="130">
        <v>45902</v>
      </c>
      <c r="J360" s="130">
        <v>685</v>
      </c>
      <c r="K360" s="130">
        <v>5191</v>
      </c>
      <c r="L360" s="130">
        <v>8541</v>
      </c>
      <c r="M360" s="130">
        <v>17286</v>
      </c>
      <c r="N360" s="130">
        <v>27768</v>
      </c>
      <c r="O360" s="130">
        <v>30009</v>
      </c>
      <c r="P360" s="130">
        <v>38267</v>
      </c>
      <c r="Q360" s="130">
        <v>43972</v>
      </c>
      <c r="R360" s="130">
        <v>5373</v>
      </c>
      <c r="S360" s="130">
        <v>9744</v>
      </c>
      <c r="T360" s="130">
        <v>17196</v>
      </c>
      <c r="U360" s="130">
        <v>23380</v>
      </c>
      <c r="V360" s="130">
        <v>28981</v>
      </c>
      <c r="W360" s="130">
        <v>34974</v>
      </c>
      <c r="X360" s="130">
        <v>41367</v>
      </c>
    </row>
    <row r="361" spans="1:24" x14ac:dyDescent="0.35">
      <c r="A361" s="144">
        <v>0.47940972222222222</v>
      </c>
      <c r="B361" s="130">
        <v>37</v>
      </c>
      <c r="C361" s="130">
        <v>4557</v>
      </c>
      <c r="D361" s="130">
        <v>8572</v>
      </c>
      <c r="E361" s="130">
        <v>18721</v>
      </c>
      <c r="F361" s="130">
        <v>23017</v>
      </c>
      <c r="G361" s="130">
        <v>35559</v>
      </c>
      <c r="H361" s="130">
        <v>40396</v>
      </c>
      <c r="I361" s="130">
        <v>46636</v>
      </c>
      <c r="J361" s="130">
        <v>764</v>
      </c>
      <c r="K361" s="130">
        <v>5838</v>
      </c>
      <c r="L361" s="130">
        <v>8897</v>
      </c>
      <c r="M361" s="130">
        <v>19273</v>
      </c>
      <c r="N361" s="130">
        <v>26788</v>
      </c>
      <c r="O361" s="130">
        <v>31913</v>
      </c>
      <c r="P361" s="130">
        <v>38982</v>
      </c>
      <c r="Q361" s="130">
        <v>45479</v>
      </c>
      <c r="R361" s="130">
        <v>4720</v>
      </c>
      <c r="S361" s="130">
        <v>9199</v>
      </c>
      <c r="T361" s="130">
        <v>18636</v>
      </c>
      <c r="U361" s="130">
        <v>24743</v>
      </c>
      <c r="V361" s="130">
        <v>30188</v>
      </c>
      <c r="W361" s="130">
        <v>35227</v>
      </c>
      <c r="X361" s="130">
        <v>42200</v>
      </c>
    </row>
    <row r="362" spans="1:24" x14ac:dyDescent="0.35">
      <c r="A362" s="144">
        <v>0.48288194444444449</v>
      </c>
      <c r="B362" s="130">
        <v>37</v>
      </c>
      <c r="C362" s="130">
        <v>4815</v>
      </c>
      <c r="D362" s="130">
        <v>8103</v>
      </c>
      <c r="E362" s="130">
        <v>18432</v>
      </c>
      <c r="F362" s="130">
        <v>24387</v>
      </c>
      <c r="G362" s="130">
        <v>34572</v>
      </c>
      <c r="H362" s="130">
        <v>40929</v>
      </c>
      <c r="I362" s="130">
        <v>46110</v>
      </c>
      <c r="J362" s="130">
        <v>705</v>
      </c>
      <c r="K362" s="130">
        <v>5384</v>
      </c>
      <c r="L362" s="130">
        <v>8246</v>
      </c>
      <c r="M362" s="130">
        <v>18466</v>
      </c>
      <c r="N362" s="130">
        <v>26708</v>
      </c>
      <c r="O362" s="130">
        <v>31668</v>
      </c>
      <c r="P362" s="130">
        <v>39910</v>
      </c>
      <c r="Q362" s="130">
        <v>41762</v>
      </c>
      <c r="R362" s="130">
        <v>4661</v>
      </c>
      <c r="S362" s="130">
        <v>9319</v>
      </c>
      <c r="T362" s="130">
        <v>16234</v>
      </c>
      <c r="U362" s="130">
        <v>22466</v>
      </c>
      <c r="V362" s="130">
        <v>30122</v>
      </c>
      <c r="W362" s="130">
        <v>35861</v>
      </c>
      <c r="X362" s="130">
        <v>41998</v>
      </c>
    </row>
    <row r="363" spans="1:24" x14ac:dyDescent="0.35">
      <c r="A363" s="144">
        <v>0.48635416666666664</v>
      </c>
      <c r="B363" s="130">
        <v>37</v>
      </c>
      <c r="C363" s="130">
        <v>4714</v>
      </c>
      <c r="D363" s="130">
        <v>7615</v>
      </c>
      <c r="E363" s="130">
        <v>18565</v>
      </c>
      <c r="F363" s="130">
        <v>23815</v>
      </c>
      <c r="G363" s="130">
        <v>34683</v>
      </c>
      <c r="H363" s="130">
        <v>41698</v>
      </c>
      <c r="I363" s="130">
        <v>48278</v>
      </c>
      <c r="J363" s="130">
        <v>543</v>
      </c>
      <c r="K363" s="130">
        <v>6203</v>
      </c>
      <c r="L363" s="130">
        <v>8857</v>
      </c>
      <c r="M363" s="130">
        <v>18856</v>
      </c>
      <c r="N363" s="130">
        <v>26575</v>
      </c>
      <c r="O363" s="130">
        <v>31221</v>
      </c>
      <c r="P363" s="130">
        <v>37700</v>
      </c>
      <c r="Q363" s="130">
        <v>44581</v>
      </c>
      <c r="R363" s="130">
        <v>5699</v>
      </c>
      <c r="S363" s="130">
        <v>8970</v>
      </c>
      <c r="T363" s="130">
        <v>19023</v>
      </c>
      <c r="U363" s="130">
        <v>22955</v>
      </c>
      <c r="V363" s="130">
        <v>31270</v>
      </c>
      <c r="W363" s="130">
        <v>34932</v>
      </c>
      <c r="X363" s="130">
        <v>42776</v>
      </c>
    </row>
    <row r="364" spans="1:24" x14ac:dyDescent="0.35">
      <c r="A364" s="144">
        <v>0.48982638888888891</v>
      </c>
      <c r="B364" s="130">
        <v>37</v>
      </c>
      <c r="C364" s="130">
        <v>5307</v>
      </c>
      <c r="D364" s="130">
        <v>8133</v>
      </c>
      <c r="E364" s="130">
        <v>18717</v>
      </c>
      <c r="F364" s="130">
        <v>24250</v>
      </c>
      <c r="G364" s="130">
        <v>33780</v>
      </c>
      <c r="H364" s="130">
        <v>41582</v>
      </c>
      <c r="I364" s="130">
        <v>45704</v>
      </c>
      <c r="J364" s="130">
        <v>697</v>
      </c>
      <c r="K364" s="130">
        <v>5847</v>
      </c>
      <c r="L364" s="130">
        <v>8938</v>
      </c>
      <c r="M364" s="130">
        <v>18651</v>
      </c>
      <c r="N364" s="130">
        <v>26323</v>
      </c>
      <c r="O364" s="130">
        <v>31022</v>
      </c>
      <c r="P364" s="130">
        <v>39480</v>
      </c>
      <c r="Q364" s="130">
        <v>44509</v>
      </c>
      <c r="R364" s="130">
        <v>4780</v>
      </c>
      <c r="S364" s="130">
        <v>9157</v>
      </c>
      <c r="T364" s="130">
        <v>16960</v>
      </c>
      <c r="U364" s="130">
        <v>23315</v>
      </c>
      <c r="V364" s="130">
        <v>32124</v>
      </c>
      <c r="W364" s="130">
        <v>35684</v>
      </c>
      <c r="X364" s="130">
        <v>42375</v>
      </c>
    </row>
    <row r="365" spans="1:24" x14ac:dyDescent="0.35">
      <c r="A365" s="144">
        <v>0.49329861111111112</v>
      </c>
      <c r="B365" s="130">
        <v>37</v>
      </c>
      <c r="C365" s="130">
        <v>5125</v>
      </c>
      <c r="D365" s="130">
        <v>7870</v>
      </c>
      <c r="E365" s="130">
        <v>18559</v>
      </c>
      <c r="F365" s="130">
        <v>23285</v>
      </c>
      <c r="G365" s="130">
        <v>35308</v>
      </c>
      <c r="H365" s="130">
        <v>40911</v>
      </c>
      <c r="I365" s="130">
        <v>48122</v>
      </c>
      <c r="J365" s="130">
        <v>651</v>
      </c>
      <c r="K365" s="130">
        <v>5669</v>
      </c>
      <c r="L365" s="130">
        <v>8992</v>
      </c>
      <c r="M365" s="130">
        <v>19226</v>
      </c>
      <c r="N365" s="130">
        <v>25689</v>
      </c>
      <c r="O365" s="130">
        <v>31077</v>
      </c>
      <c r="P365" s="130">
        <v>39275</v>
      </c>
      <c r="Q365" s="130">
        <v>45209</v>
      </c>
      <c r="R365" s="130">
        <v>5207</v>
      </c>
      <c r="S365" s="130">
        <v>9293</v>
      </c>
      <c r="T365" s="130">
        <v>17092</v>
      </c>
      <c r="U365" s="130">
        <v>23172</v>
      </c>
      <c r="V365" s="130">
        <v>28711</v>
      </c>
      <c r="W365" s="130">
        <v>36344</v>
      </c>
      <c r="X365" s="130">
        <v>43586</v>
      </c>
    </row>
    <row r="366" spans="1:24" x14ac:dyDescent="0.35">
      <c r="A366" s="144">
        <v>0.49677083333333333</v>
      </c>
      <c r="B366" s="130">
        <v>37</v>
      </c>
      <c r="C366" s="130">
        <v>4459</v>
      </c>
      <c r="D366" s="130">
        <v>8076</v>
      </c>
      <c r="E366" s="130">
        <v>19695</v>
      </c>
      <c r="F366" s="130">
        <v>23017</v>
      </c>
      <c r="G366" s="130">
        <v>33922</v>
      </c>
      <c r="H366" s="130">
        <v>41172</v>
      </c>
      <c r="I366" s="130">
        <v>47328</v>
      </c>
      <c r="J366" s="130">
        <v>370</v>
      </c>
      <c r="K366" s="130">
        <v>5644</v>
      </c>
      <c r="L366" s="130">
        <v>7759</v>
      </c>
      <c r="M366" s="130">
        <v>17968</v>
      </c>
      <c r="N366" s="130">
        <v>26071</v>
      </c>
      <c r="O366" s="130">
        <v>31496</v>
      </c>
      <c r="P366" s="130">
        <v>38951</v>
      </c>
      <c r="Q366" s="130">
        <v>43525</v>
      </c>
      <c r="R366" s="130">
        <v>5057</v>
      </c>
      <c r="S366" s="130">
        <v>9368</v>
      </c>
      <c r="T366" s="130">
        <v>17214</v>
      </c>
      <c r="U366" s="130">
        <v>21455</v>
      </c>
      <c r="V366" s="130">
        <v>30926</v>
      </c>
      <c r="W366" s="130">
        <v>35068</v>
      </c>
      <c r="X366" s="130">
        <v>42278</v>
      </c>
    </row>
    <row r="367" spans="1:24" x14ac:dyDescent="0.35">
      <c r="A367" s="144">
        <v>0.50024305555555559</v>
      </c>
      <c r="B367" s="130">
        <v>37</v>
      </c>
      <c r="C367" s="130">
        <v>4553</v>
      </c>
      <c r="D367" s="130">
        <v>8406</v>
      </c>
      <c r="E367" s="130">
        <v>18685</v>
      </c>
      <c r="F367" s="130">
        <v>24385</v>
      </c>
      <c r="G367" s="130">
        <v>33695</v>
      </c>
      <c r="H367" s="130">
        <v>42370</v>
      </c>
      <c r="I367" s="130">
        <v>46230</v>
      </c>
      <c r="J367" s="130">
        <v>573</v>
      </c>
      <c r="K367" s="130">
        <v>5538</v>
      </c>
      <c r="L367" s="130">
        <v>8916</v>
      </c>
      <c r="M367" s="130">
        <v>17810</v>
      </c>
      <c r="N367" s="130">
        <v>26645</v>
      </c>
      <c r="O367" s="130">
        <v>31627</v>
      </c>
      <c r="P367" s="130">
        <v>36097</v>
      </c>
      <c r="Q367" s="130">
        <v>45363</v>
      </c>
      <c r="R367" s="130">
        <v>5022</v>
      </c>
      <c r="S367" s="130">
        <v>8936</v>
      </c>
      <c r="T367" s="130">
        <v>17225</v>
      </c>
      <c r="U367" s="130">
        <v>22665</v>
      </c>
      <c r="V367" s="130">
        <v>30052</v>
      </c>
      <c r="W367" s="130">
        <v>35339</v>
      </c>
      <c r="X367" s="130">
        <v>42709</v>
      </c>
    </row>
    <row r="369" spans="1:24" x14ac:dyDescent="0.35">
      <c r="A369" s="130" t="s">
        <v>154</v>
      </c>
    </row>
    <row r="371" spans="1:24" x14ac:dyDescent="0.35">
      <c r="A371" s="130" t="s">
        <v>151</v>
      </c>
      <c r="B371" s="130" t="s">
        <v>153</v>
      </c>
      <c r="C371" s="130" t="s">
        <v>86</v>
      </c>
      <c r="D371" s="130" t="s">
        <v>87</v>
      </c>
      <c r="E371" s="130" t="s">
        <v>88</v>
      </c>
      <c r="F371" s="130" t="s">
        <v>89</v>
      </c>
      <c r="G371" s="130" t="s">
        <v>90</v>
      </c>
      <c r="H371" s="130" t="s">
        <v>91</v>
      </c>
      <c r="I371" s="130" t="s">
        <v>92</v>
      </c>
      <c r="J371" s="130" t="s">
        <v>149</v>
      </c>
      <c r="K371" s="130" t="s">
        <v>93</v>
      </c>
      <c r="L371" s="130" t="s">
        <v>94</v>
      </c>
      <c r="M371" s="130" t="s">
        <v>95</v>
      </c>
      <c r="N371" s="130" t="s">
        <v>96</v>
      </c>
      <c r="O371" s="130" t="s">
        <v>97</v>
      </c>
      <c r="P371" s="130" t="s">
        <v>98</v>
      </c>
      <c r="Q371" s="130" t="s">
        <v>99</v>
      </c>
      <c r="R371" s="130" t="s">
        <v>100</v>
      </c>
      <c r="S371" s="130" t="s">
        <v>101</v>
      </c>
      <c r="T371" s="130" t="s">
        <v>102</v>
      </c>
      <c r="U371" s="130" t="s">
        <v>103</v>
      </c>
      <c r="V371" s="130" t="s">
        <v>104</v>
      </c>
      <c r="W371" s="130" t="s">
        <v>105</v>
      </c>
      <c r="X371" s="130" t="s">
        <v>106</v>
      </c>
    </row>
    <row r="372" spans="1:24" x14ac:dyDescent="0.35">
      <c r="A372" s="144">
        <v>4.8611111111111104E-4</v>
      </c>
      <c r="B372" s="130">
        <v>37</v>
      </c>
      <c r="C372" s="130">
        <v>7</v>
      </c>
      <c r="D372" s="130">
        <v>15</v>
      </c>
      <c r="E372" s="130">
        <v>12</v>
      </c>
      <c r="F372" s="130">
        <v>16</v>
      </c>
      <c r="G372" s="130">
        <v>12</v>
      </c>
      <c r="H372" s="130">
        <v>18</v>
      </c>
      <c r="I372" s="130">
        <v>16</v>
      </c>
      <c r="J372" s="130">
        <v>14</v>
      </c>
      <c r="K372" s="130">
        <v>15</v>
      </c>
      <c r="L372" s="130">
        <v>17</v>
      </c>
      <c r="M372" s="130">
        <v>23</v>
      </c>
      <c r="N372" s="130">
        <v>8</v>
      </c>
      <c r="O372" s="130">
        <v>9</v>
      </c>
      <c r="P372" s="130">
        <v>14</v>
      </c>
      <c r="Q372" s="130">
        <v>24</v>
      </c>
      <c r="R372" s="130">
        <v>19</v>
      </c>
      <c r="S372" s="130">
        <v>22</v>
      </c>
      <c r="T372" s="130">
        <v>15</v>
      </c>
      <c r="U372" s="130">
        <v>9</v>
      </c>
      <c r="V372" s="130">
        <v>23</v>
      </c>
      <c r="W372" s="130">
        <v>10</v>
      </c>
      <c r="X372" s="130">
        <v>18</v>
      </c>
    </row>
    <row r="373" spans="1:24" x14ac:dyDescent="0.35">
      <c r="A373" s="144">
        <v>3.9583333333333337E-3</v>
      </c>
      <c r="B373" s="130">
        <v>37</v>
      </c>
      <c r="C373" s="130">
        <v>56</v>
      </c>
      <c r="D373" s="130">
        <v>74</v>
      </c>
      <c r="E373" s="130">
        <v>108</v>
      </c>
      <c r="F373" s="130">
        <v>117</v>
      </c>
      <c r="G373" s="130">
        <v>132</v>
      </c>
      <c r="H373" s="130">
        <v>126</v>
      </c>
      <c r="I373" s="130">
        <v>140</v>
      </c>
      <c r="J373" s="130">
        <v>9</v>
      </c>
      <c r="K373" s="130">
        <v>50</v>
      </c>
      <c r="L373" s="130">
        <v>63</v>
      </c>
      <c r="M373" s="130">
        <v>91</v>
      </c>
      <c r="N373" s="130">
        <v>106</v>
      </c>
      <c r="O373" s="130">
        <v>115</v>
      </c>
      <c r="P373" s="130">
        <v>126</v>
      </c>
      <c r="Q373" s="130">
        <v>136</v>
      </c>
      <c r="R373" s="130">
        <v>70</v>
      </c>
      <c r="S373" s="130">
        <v>85</v>
      </c>
      <c r="T373" s="130">
        <v>117</v>
      </c>
      <c r="U373" s="130">
        <v>110</v>
      </c>
      <c r="V373" s="130">
        <v>141</v>
      </c>
      <c r="W373" s="130">
        <v>128</v>
      </c>
      <c r="X373" s="130">
        <v>149</v>
      </c>
    </row>
    <row r="374" spans="1:24" x14ac:dyDescent="0.35">
      <c r="A374" s="144">
        <v>7.4305555555555548E-3</v>
      </c>
      <c r="B374" s="130">
        <v>37</v>
      </c>
      <c r="C374" s="130">
        <v>214</v>
      </c>
      <c r="D374" s="130">
        <v>313</v>
      </c>
      <c r="E374" s="130">
        <v>490</v>
      </c>
      <c r="F374" s="130">
        <v>511</v>
      </c>
      <c r="G374" s="130">
        <v>649</v>
      </c>
      <c r="H374" s="130">
        <v>637</v>
      </c>
      <c r="I374" s="130">
        <v>640</v>
      </c>
      <c r="J374" s="130">
        <v>14</v>
      </c>
      <c r="K374" s="130">
        <v>235</v>
      </c>
      <c r="L374" s="130">
        <v>291</v>
      </c>
      <c r="M374" s="130">
        <v>440</v>
      </c>
      <c r="N374" s="130">
        <v>531</v>
      </c>
      <c r="O374" s="130">
        <v>544</v>
      </c>
      <c r="P374" s="130">
        <v>605</v>
      </c>
      <c r="Q374" s="130">
        <v>633</v>
      </c>
      <c r="R374" s="130">
        <v>224</v>
      </c>
      <c r="S374" s="130">
        <v>330</v>
      </c>
      <c r="T374" s="130">
        <v>477</v>
      </c>
      <c r="U374" s="130">
        <v>490</v>
      </c>
      <c r="V374" s="130">
        <v>590</v>
      </c>
      <c r="W374" s="130">
        <v>560</v>
      </c>
      <c r="X374" s="130">
        <v>691</v>
      </c>
    </row>
    <row r="375" spans="1:24" x14ac:dyDescent="0.35">
      <c r="A375" s="144">
        <v>1.0902777777777777E-2</v>
      </c>
      <c r="B375" s="130">
        <v>37</v>
      </c>
      <c r="C375" s="130">
        <v>548</v>
      </c>
      <c r="D375" s="130">
        <v>756</v>
      </c>
      <c r="E375" s="130">
        <v>1240</v>
      </c>
      <c r="F375" s="130">
        <v>1310</v>
      </c>
      <c r="G375" s="130">
        <v>1621</v>
      </c>
      <c r="H375" s="130">
        <v>1626</v>
      </c>
      <c r="I375" s="130">
        <v>1683</v>
      </c>
      <c r="J375" s="130">
        <v>7</v>
      </c>
      <c r="K375" s="130">
        <v>609</v>
      </c>
      <c r="L375" s="130">
        <v>764</v>
      </c>
      <c r="M375" s="130">
        <v>1132</v>
      </c>
      <c r="N375" s="130">
        <v>1380</v>
      </c>
      <c r="O375" s="130">
        <v>1406</v>
      </c>
      <c r="P375" s="130">
        <v>1521</v>
      </c>
      <c r="Q375" s="130">
        <v>1671</v>
      </c>
      <c r="R375" s="130">
        <v>558</v>
      </c>
      <c r="S375" s="130">
        <v>841</v>
      </c>
      <c r="T375" s="130">
        <v>1167</v>
      </c>
      <c r="U375" s="130">
        <v>1222</v>
      </c>
      <c r="V375" s="130">
        <v>1485</v>
      </c>
      <c r="W375" s="130">
        <v>1447</v>
      </c>
      <c r="X375" s="130">
        <v>1714</v>
      </c>
    </row>
    <row r="376" spans="1:24" x14ac:dyDescent="0.35">
      <c r="A376" s="144">
        <v>1.4374999999999999E-2</v>
      </c>
      <c r="B376" s="130">
        <v>37</v>
      </c>
      <c r="C376" s="130">
        <v>1135</v>
      </c>
      <c r="D376" s="130">
        <v>1497</v>
      </c>
      <c r="E376" s="130">
        <v>2279</v>
      </c>
      <c r="F376" s="130">
        <v>2370</v>
      </c>
      <c r="G376" s="130">
        <v>2955</v>
      </c>
      <c r="H376" s="130">
        <v>3024</v>
      </c>
      <c r="I376" s="130">
        <v>3215</v>
      </c>
      <c r="J376" s="130">
        <v>9</v>
      </c>
      <c r="K376" s="130">
        <v>1264</v>
      </c>
      <c r="L376" s="130">
        <v>1515</v>
      </c>
      <c r="M376" s="130">
        <v>2144</v>
      </c>
      <c r="N376" s="130">
        <v>2524</v>
      </c>
      <c r="O376" s="130">
        <v>2595</v>
      </c>
      <c r="P376" s="130">
        <v>2896</v>
      </c>
      <c r="Q376" s="130">
        <v>3129</v>
      </c>
      <c r="R376" s="130">
        <v>1168</v>
      </c>
      <c r="S376" s="130">
        <v>1614</v>
      </c>
      <c r="T376" s="130">
        <v>2208</v>
      </c>
      <c r="U376" s="130">
        <v>2254</v>
      </c>
      <c r="V376" s="130">
        <v>2696</v>
      </c>
      <c r="W376" s="130">
        <v>2666</v>
      </c>
      <c r="X376" s="130">
        <v>3131</v>
      </c>
    </row>
    <row r="377" spans="1:24" x14ac:dyDescent="0.35">
      <c r="A377" s="144">
        <v>1.7847222222222223E-2</v>
      </c>
      <c r="B377" s="130">
        <v>37</v>
      </c>
      <c r="C377" s="130">
        <v>1875</v>
      </c>
      <c r="D377" s="130">
        <v>2448</v>
      </c>
      <c r="E377" s="130">
        <v>3593</v>
      </c>
      <c r="F377" s="130">
        <v>3751</v>
      </c>
      <c r="G377" s="130">
        <v>4599</v>
      </c>
      <c r="H377" s="130">
        <v>4638</v>
      </c>
      <c r="I377" s="130">
        <v>4901</v>
      </c>
      <c r="J377" s="130">
        <v>17</v>
      </c>
      <c r="K377" s="130">
        <v>2104</v>
      </c>
      <c r="L377" s="130">
        <v>2529</v>
      </c>
      <c r="M377" s="130">
        <v>3469</v>
      </c>
      <c r="N377" s="130">
        <v>3996</v>
      </c>
      <c r="O377" s="130">
        <v>4055</v>
      </c>
      <c r="P377" s="130">
        <v>4386</v>
      </c>
      <c r="Q377" s="130">
        <v>4790</v>
      </c>
      <c r="R377" s="130">
        <v>1928</v>
      </c>
      <c r="S377" s="130">
        <v>2676</v>
      </c>
      <c r="T377" s="130">
        <v>3513</v>
      </c>
      <c r="U377" s="130">
        <v>3493</v>
      </c>
      <c r="V377" s="130">
        <v>4192</v>
      </c>
      <c r="W377" s="130">
        <v>4042</v>
      </c>
      <c r="X377" s="130">
        <v>4785</v>
      </c>
    </row>
    <row r="378" spans="1:24" x14ac:dyDescent="0.35">
      <c r="A378" s="144">
        <v>2.1319444444444443E-2</v>
      </c>
      <c r="B378" s="130">
        <v>37</v>
      </c>
      <c r="C378" s="130">
        <v>2777</v>
      </c>
      <c r="D378" s="130">
        <v>3511</v>
      </c>
      <c r="E378" s="130">
        <v>5145</v>
      </c>
      <c r="F378" s="130">
        <v>5223</v>
      </c>
      <c r="G378" s="130">
        <v>6361</v>
      </c>
      <c r="H378" s="130">
        <v>6331</v>
      </c>
      <c r="I378" s="130">
        <v>6700</v>
      </c>
      <c r="J378" s="130">
        <v>12</v>
      </c>
      <c r="K378" s="130">
        <v>3139</v>
      </c>
      <c r="L378" s="130">
        <v>3723</v>
      </c>
      <c r="M378" s="130">
        <v>4850</v>
      </c>
      <c r="N378" s="130">
        <v>5656</v>
      </c>
      <c r="O378" s="130">
        <v>5613</v>
      </c>
      <c r="P378" s="130">
        <v>6069</v>
      </c>
      <c r="Q378" s="130">
        <v>6503</v>
      </c>
      <c r="R378" s="130">
        <v>2841</v>
      </c>
      <c r="S378" s="130">
        <v>3838</v>
      </c>
      <c r="T378" s="130">
        <v>4975</v>
      </c>
      <c r="U378" s="130">
        <v>4898</v>
      </c>
      <c r="V378" s="130">
        <v>5751</v>
      </c>
      <c r="W378" s="130">
        <v>5577</v>
      </c>
      <c r="X378" s="130">
        <v>6366</v>
      </c>
    </row>
    <row r="379" spans="1:24" x14ac:dyDescent="0.35">
      <c r="A379" s="144">
        <v>2.479166666666667E-2</v>
      </c>
      <c r="B379" s="130">
        <v>36.9</v>
      </c>
      <c r="C379" s="130">
        <v>3791</v>
      </c>
      <c r="D379" s="130">
        <v>4727</v>
      </c>
      <c r="E379" s="130">
        <v>6716</v>
      </c>
      <c r="F379" s="130">
        <v>6730</v>
      </c>
      <c r="G379" s="130">
        <v>8289</v>
      </c>
      <c r="H379" s="130">
        <v>8113</v>
      </c>
      <c r="I379" s="130">
        <v>8449</v>
      </c>
      <c r="J379" s="130">
        <v>10</v>
      </c>
      <c r="K379" s="130">
        <v>4231</v>
      </c>
      <c r="L379" s="130">
        <v>4963</v>
      </c>
      <c r="M379" s="130">
        <v>6390</v>
      </c>
      <c r="N379" s="130">
        <v>7361</v>
      </c>
      <c r="O379" s="130">
        <v>7225</v>
      </c>
      <c r="P379" s="130">
        <v>7789</v>
      </c>
      <c r="Q379" s="130">
        <v>8251</v>
      </c>
      <c r="R379" s="130">
        <v>3914</v>
      </c>
      <c r="S379" s="130">
        <v>5130</v>
      </c>
      <c r="T379" s="130">
        <v>6422</v>
      </c>
      <c r="U379" s="130">
        <v>6217</v>
      </c>
      <c r="V379" s="130">
        <v>7401</v>
      </c>
      <c r="W379" s="130">
        <v>7041</v>
      </c>
      <c r="X379" s="130">
        <v>8078</v>
      </c>
    </row>
    <row r="380" spans="1:24" x14ac:dyDescent="0.35">
      <c r="A380" s="144">
        <v>2.826388888888889E-2</v>
      </c>
      <c r="B380" s="130">
        <v>37</v>
      </c>
      <c r="C380" s="130">
        <v>4869</v>
      </c>
      <c r="D380" s="130">
        <v>5921</v>
      </c>
      <c r="E380" s="130">
        <v>8367</v>
      </c>
      <c r="F380" s="130">
        <v>8205</v>
      </c>
      <c r="G380" s="130">
        <v>9967</v>
      </c>
      <c r="H380" s="130">
        <v>9666</v>
      </c>
      <c r="I380" s="130">
        <v>10175</v>
      </c>
      <c r="J380" s="130">
        <v>8</v>
      </c>
      <c r="K380" s="130">
        <v>5380</v>
      </c>
      <c r="L380" s="130">
        <v>6149</v>
      </c>
      <c r="M380" s="130">
        <v>8008</v>
      </c>
      <c r="N380" s="130">
        <v>9065</v>
      </c>
      <c r="O380" s="130">
        <v>8762</v>
      </c>
      <c r="P380" s="130">
        <v>9407</v>
      </c>
      <c r="Q380" s="130">
        <v>9782</v>
      </c>
      <c r="R380" s="130">
        <v>4918</v>
      </c>
      <c r="S380" s="130">
        <v>6288</v>
      </c>
      <c r="T380" s="130">
        <v>8009</v>
      </c>
      <c r="U380" s="130">
        <v>7541</v>
      </c>
      <c r="V380" s="130">
        <v>9014</v>
      </c>
      <c r="W380" s="130">
        <v>8440</v>
      </c>
      <c r="X380" s="130">
        <v>9585</v>
      </c>
    </row>
    <row r="381" spans="1:24" x14ac:dyDescent="0.35">
      <c r="A381" s="144">
        <v>3.1736111111111111E-2</v>
      </c>
      <c r="B381" s="130">
        <v>37</v>
      </c>
      <c r="C381" s="130">
        <v>5770</v>
      </c>
      <c r="D381" s="130">
        <v>7060</v>
      </c>
      <c r="E381" s="130">
        <v>9823</v>
      </c>
      <c r="F381" s="130">
        <v>9707</v>
      </c>
      <c r="G381" s="130">
        <v>11762</v>
      </c>
      <c r="H381" s="130">
        <v>11184</v>
      </c>
      <c r="I381" s="130">
        <v>11849</v>
      </c>
      <c r="J381" s="130">
        <v>15</v>
      </c>
      <c r="K381" s="130">
        <v>6497</v>
      </c>
      <c r="L381" s="130">
        <v>7457</v>
      </c>
      <c r="M381" s="130">
        <v>9427</v>
      </c>
      <c r="N381" s="130">
        <v>10598</v>
      </c>
      <c r="O381" s="130">
        <v>10242</v>
      </c>
      <c r="P381" s="130">
        <v>10776</v>
      </c>
      <c r="Q381" s="130">
        <v>11238</v>
      </c>
      <c r="R381" s="130">
        <v>5930</v>
      </c>
      <c r="S381" s="130">
        <v>7634</v>
      </c>
      <c r="T381" s="130">
        <v>9498</v>
      </c>
      <c r="U381" s="130">
        <v>8863</v>
      </c>
      <c r="V381" s="130">
        <v>10454</v>
      </c>
      <c r="W381" s="130">
        <v>9741</v>
      </c>
      <c r="X381" s="130">
        <v>11173</v>
      </c>
    </row>
    <row r="382" spans="1:24" x14ac:dyDescent="0.35">
      <c r="A382" s="144">
        <v>3.5208333333333335E-2</v>
      </c>
      <c r="B382" s="130">
        <v>37</v>
      </c>
      <c r="C382" s="130">
        <v>6746</v>
      </c>
      <c r="D382" s="130">
        <v>8288</v>
      </c>
      <c r="E382" s="130">
        <v>11385</v>
      </c>
      <c r="F382" s="130">
        <v>11048</v>
      </c>
      <c r="G382" s="130">
        <v>13315</v>
      </c>
      <c r="H382" s="130">
        <v>12793</v>
      </c>
      <c r="I382" s="130">
        <v>13267</v>
      </c>
      <c r="J382" s="130">
        <v>12</v>
      </c>
      <c r="K382" s="130">
        <v>7529</v>
      </c>
      <c r="L382" s="130">
        <v>8607</v>
      </c>
      <c r="M382" s="130">
        <v>10822</v>
      </c>
      <c r="N382" s="130">
        <v>12135</v>
      </c>
      <c r="O382" s="130">
        <v>11676</v>
      </c>
      <c r="P382" s="130">
        <v>12210</v>
      </c>
      <c r="Q382" s="130">
        <v>12687</v>
      </c>
      <c r="R382" s="130">
        <v>6884</v>
      </c>
      <c r="S382" s="130">
        <v>8875</v>
      </c>
      <c r="T382" s="130">
        <v>10985</v>
      </c>
      <c r="U382" s="130">
        <v>10190</v>
      </c>
      <c r="V382" s="130">
        <v>11953</v>
      </c>
      <c r="W382" s="130">
        <v>10976</v>
      </c>
      <c r="X382" s="130">
        <v>12413</v>
      </c>
    </row>
    <row r="383" spans="1:24" x14ac:dyDescent="0.35">
      <c r="A383" s="144">
        <v>3.8680555555555558E-2</v>
      </c>
      <c r="B383" s="130">
        <v>37</v>
      </c>
      <c r="C383" s="130">
        <v>7674</v>
      </c>
      <c r="D383" s="130">
        <v>9283</v>
      </c>
      <c r="E383" s="130">
        <v>12661</v>
      </c>
      <c r="F383" s="130">
        <v>12224</v>
      </c>
      <c r="G383" s="130">
        <v>14733</v>
      </c>
      <c r="H383" s="130">
        <v>14093</v>
      </c>
      <c r="I383" s="130">
        <v>14652</v>
      </c>
      <c r="J383" s="130">
        <v>6</v>
      </c>
      <c r="K383" s="130">
        <v>8488</v>
      </c>
      <c r="L383" s="130">
        <v>9630</v>
      </c>
      <c r="M383" s="130">
        <v>11920</v>
      </c>
      <c r="N383" s="130">
        <v>13638</v>
      </c>
      <c r="O383" s="130">
        <v>12939</v>
      </c>
      <c r="P383" s="130">
        <v>13681</v>
      </c>
      <c r="Q383" s="130">
        <v>14048</v>
      </c>
      <c r="R383" s="130">
        <v>7719</v>
      </c>
      <c r="S383" s="130">
        <v>9858</v>
      </c>
      <c r="T383" s="130">
        <v>12071</v>
      </c>
      <c r="U383" s="130">
        <v>11301</v>
      </c>
      <c r="V383" s="130">
        <v>12974</v>
      </c>
      <c r="W383" s="130">
        <v>12269</v>
      </c>
      <c r="X383" s="130">
        <v>13758</v>
      </c>
    </row>
    <row r="384" spans="1:24" x14ac:dyDescent="0.35">
      <c r="A384" s="144">
        <v>4.2152777777777782E-2</v>
      </c>
      <c r="B384" s="130">
        <v>37</v>
      </c>
      <c r="C384" s="130">
        <v>8395</v>
      </c>
      <c r="D384" s="130">
        <v>10171</v>
      </c>
      <c r="E384" s="130">
        <v>13930</v>
      </c>
      <c r="F384" s="130">
        <v>13548</v>
      </c>
      <c r="G384" s="130">
        <v>16070</v>
      </c>
      <c r="H384" s="130">
        <v>15409</v>
      </c>
      <c r="I384" s="130">
        <v>16044</v>
      </c>
      <c r="J384" s="130">
        <v>13</v>
      </c>
      <c r="K384" s="130">
        <v>9246</v>
      </c>
      <c r="L384" s="130">
        <v>10837</v>
      </c>
      <c r="M384" s="130">
        <v>13292</v>
      </c>
      <c r="N384" s="130">
        <v>14699</v>
      </c>
      <c r="O384" s="130">
        <v>13872</v>
      </c>
      <c r="P384" s="130">
        <v>14615</v>
      </c>
      <c r="Q384" s="130">
        <v>15227</v>
      </c>
      <c r="R384" s="130">
        <v>8475</v>
      </c>
      <c r="S384" s="130">
        <v>10975</v>
      </c>
      <c r="T384" s="130">
        <v>13171</v>
      </c>
      <c r="U384" s="130">
        <v>12197</v>
      </c>
      <c r="V384" s="130">
        <v>14355</v>
      </c>
      <c r="W384" s="130">
        <v>13264</v>
      </c>
      <c r="X384" s="130">
        <v>14911</v>
      </c>
    </row>
    <row r="385" spans="1:24" x14ac:dyDescent="0.35">
      <c r="A385" s="144">
        <v>4.5624999999999999E-2</v>
      </c>
      <c r="B385" s="130">
        <v>37</v>
      </c>
      <c r="C385" s="130">
        <v>9144</v>
      </c>
      <c r="D385" s="130">
        <v>10872</v>
      </c>
      <c r="E385" s="130">
        <v>15027</v>
      </c>
      <c r="F385" s="130">
        <v>14601</v>
      </c>
      <c r="G385" s="130">
        <v>17229</v>
      </c>
      <c r="H385" s="130">
        <v>16352</v>
      </c>
      <c r="I385" s="130">
        <v>17156</v>
      </c>
      <c r="J385" s="130">
        <v>23</v>
      </c>
      <c r="K385" s="130">
        <v>10071</v>
      </c>
      <c r="L385" s="130">
        <v>11572</v>
      </c>
      <c r="M385" s="130">
        <v>14047</v>
      </c>
      <c r="N385" s="130">
        <v>15892</v>
      </c>
      <c r="O385" s="130">
        <v>15098</v>
      </c>
      <c r="P385" s="130">
        <v>16020</v>
      </c>
      <c r="Q385" s="130">
        <v>16319</v>
      </c>
      <c r="R385" s="130">
        <v>9247</v>
      </c>
      <c r="S385" s="130">
        <v>11622</v>
      </c>
      <c r="T385" s="130">
        <v>14356</v>
      </c>
      <c r="U385" s="130">
        <v>13176</v>
      </c>
      <c r="V385" s="130">
        <v>15204</v>
      </c>
      <c r="W385" s="130">
        <v>14086</v>
      </c>
      <c r="X385" s="130">
        <v>15965</v>
      </c>
    </row>
    <row r="386" spans="1:24" x14ac:dyDescent="0.35">
      <c r="A386" s="144">
        <v>4.9097222222222216E-2</v>
      </c>
      <c r="B386" s="130">
        <v>37</v>
      </c>
      <c r="C386" s="130">
        <v>9771</v>
      </c>
      <c r="D386" s="130">
        <v>11745</v>
      </c>
      <c r="E386" s="130">
        <v>16054</v>
      </c>
      <c r="F386" s="130">
        <v>15346</v>
      </c>
      <c r="G386" s="130">
        <v>18413</v>
      </c>
      <c r="H386" s="130">
        <v>17513</v>
      </c>
      <c r="I386" s="130">
        <v>18171</v>
      </c>
      <c r="J386" s="130">
        <v>14</v>
      </c>
      <c r="K386" s="130">
        <v>10943</v>
      </c>
      <c r="L386" s="130">
        <v>12328</v>
      </c>
      <c r="M386" s="130">
        <v>14879</v>
      </c>
      <c r="N386" s="130">
        <v>16732</v>
      </c>
      <c r="O386" s="130">
        <v>15831</v>
      </c>
      <c r="P386" s="130">
        <v>16802</v>
      </c>
      <c r="Q386" s="130">
        <v>17259</v>
      </c>
      <c r="R386" s="130">
        <v>9867</v>
      </c>
      <c r="S386" s="130">
        <v>12486</v>
      </c>
      <c r="T386" s="130">
        <v>15194</v>
      </c>
      <c r="U386" s="130">
        <v>13830</v>
      </c>
      <c r="V386" s="130">
        <v>16378</v>
      </c>
      <c r="W386" s="130">
        <v>14586</v>
      </c>
      <c r="X386" s="130">
        <v>16968</v>
      </c>
    </row>
    <row r="387" spans="1:24" x14ac:dyDescent="0.35">
      <c r="A387" s="144">
        <v>5.2569444444444446E-2</v>
      </c>
      <c r="B387" s="130">
        <v>37</v>
      </c>
      <c r="C387" s="130">
        <v>10536</v>
      </c>
      <c r="D387" s="130">
        <v>12511</v>
      </c>
      <c r="E387" s="130">
        <v>16944</v>
      </c>
      <c r="F387" s="130">
        <v>16251</v>
      </c>
      <c r="G387" s="130">
        <v>19523</v>
      </c>
      <c r="H387" s="130">
        <v>18314</v>
      </c>
      <c r="I387" s="130">
        <v>19244</v>
      </c>
      <c r="J387" s="130">
        <v>12</v>
      </c>
      <c r="K387" s="130">
        <v>11317</v>
      </c>
      <c r="L387" s="130">
        <v>13290</v>
      </c>
      <c r="M387" s="130">
        <v>15650</v>
      </c>
      <c r="N387" s="130">
        <v>17645</v>
      </c>
      <c r="O387" s="130">
        <v>16750</v>
      </c>
      <c r="P387" s="130">
        <v>17710</v>
      </c>
      <c r="Q387" s="130">
        <v>18304</v>
      </c>
      <c r="R387" s="130">
        <v>10400</v>
      </c>
      <c r="S387" s="130">
        <v>13186</v>
      </c>
      <c r="T387" s="130">
        <v>15912</v>
      </c>
      <c r="U387" s="130">
        <v>14446</v>
      </c>
      <c r="V387" s="130">
        <v>16854</v>
      </c>
      <c r="W387" s="130">
        <v>15454</v>
      </c>
      <c r="X387" s="130">
        <v>17590</v>
      </c>
    </row>
    <row r="388" spans="1:24" x14ac:dyDescent="0.35">
      <c r="A388" s="144">
        <v>5.6041666666666663E-2</v>
      </c>
      <c r="B388" s="130">
        <v>37</v>
      </c>
      <c r="C388" s="130">
        <v>10895</v>
      </c>
      <c r="D388" s="130">
        <v>12978</v>
      </c>
      <c r="E388" s="130">
        <v>17562</v>
      </c>
      <c r="F388" s="130">
        <v>16638</v>
      </c>
      <c r="G388" s="130">
        <v>20293</v>
      </c>
      <c r="H388" s="130">
        <v>18899</v>
      </c>
      <c r="I388" s="130">
        <v>20535</v>
      </c>
      <c r="J388" s="130">
        <v>10</v>
      </c>
      <c r="K388" s="130">
        <v>11807</v>
      </c>
      <c r="L388" s="130">
        <v>13603</v>
      </c>
      <c r="M388" s="130">
        <v>16242</v>
      </c>
      <c r="N388" s="130">
        <v>18057</v>
      </c>
      <c r="O388" s="130">
        <v>16972</v>
      </c>
      <c r="P388" s="130">
        <v>18221</v>
      </c>
      <c r="Q388" s="130">
        <v>18789</v>
      </c>
      <c r="R388" s="130">
        <v>10967</v>
      </c>
      <c r="S388" s="130">
        <v>13427</v>
      </c>
      <c r="T388" s="130">
        <v>16415</v>
      </c>
      <c r="U388" s="130">
        <v>14728</v>
      </c>
      <c r="V388" s="130">
        <v>17544</v>
      </c>
      <c r="W388" s="130">
        <v>16094</v>
      </c>
      <c r="X388" s="130">
        <v>18117</v>
      </c>
    </row>
    <row r="389" spans="1:24" x14ac:dyDescent="0.35">
      <c r="A389" s="144">
        <v>5.9513888888888887E-2</v>
      </c>
      <c r="B389" s="130">
        <v>37</v>
      </c>
      <c r="C389" s="130">
        <v>11342</v>
      </c>
      <c r="D389" s="130">
        <v>13300</v>
      </c>
      <c r="E389" s="130">
        <v>18040</v>
      </c>
      <c r="F389" s="130">
        <v>17268</v>
      </c>
      <c r="G389" s="130">
        <v>20602</v>
      </c>
      <c r="H389" s="130">
        <v>19711</v>
      </c>
      <c r="I389" s="130">
        <v>20918</v>
      </c>
      <c r="J389" s="130">
        <v>14</v>
      </c>
      <c r="K389" s="130">
        <v>12522</v>
      </c>
      <c r="L389" s="130">
        <v>14364</v>
      </c>
      <c r="M389" s="130">
        <v>16492</v>
      </c>
      <c r="N389" s="130">
        <v>18696</v>
      </c>
      <c r="O389" s="130">
        <v>17406</v>
      </c>
      <c r="P389" s="130">
        <v>18961</v>
      </c>
      <c r="Q389" s="130">
        <v>19374</v>
      </c>
      <c r="R389" s="130">
        <v>11218</v>
      </c>
      <c r="S389" s="130">
        <v>14052</v>
      </c>
      <c r="T389" s="130">
        <v>16824</v>
      </c>
      <c r="U389" s="130">
        <v>15163</v>
      </c>
      <c r="V389" s="130">
        <v>17968</v>
      </c>
      <c r="W389" s="130">
        <v>16505</v>
      </c>
      <c r="X389" s="130">
        <v>18704</v>
      </c>
    </row>
    <row r="390" spans="1:24" x14ac:dyDescent="0.35">
      <c r="A390" s="144">
        <v>6.2986111111111118E-2</v>
      </c>
      <c r="B390" s="130">
        <v>37</v>
      </c>
      <c r="C390" s="130">
        <v>11751</v>
      </c>
      <c r="D390" s="130">
        <v>13806</v>
      </c>
      <c r="E390" s="130">
        <v>18463</v>
      </c>
      <c r="F390" s="130">
        <v>17669</v>
      </c>
      <c r="G390" s="130">
        <v>21228</v>
      </c>
      <c r="H390" s="130">
        <v>20044</v>
      </c>
      <c r="I390" s="130">
        <v>21542</v>
      </c>
      <c r="J390" s="130">
        <v>18</v>
      </c>
      <c r="K390" s="130">
        <v>12831</v>
      </c>
      <c r="L390" s="130">
        <v>14587</v>
      </c>
      <c r="M390" s="130">
        <v>16915</v>
      </c>
      <c r="N390" s="130">
        <v>18980</v>
      </c>
      <c r="O390" s="130">
        <v>17920</v>
      </c>
      <c r="P390" s="130">
        <v>19544</v>
      </c>
      <c r="Q390" s="130">
        <v>19992</v>
      </c>
      <c r="R390" s="130">
        <v>11638</v>
      </c>
      <c r="S390" s="130">
        <v>14232</v>
      </c>
      <c r="T390" s="130">
        <v>17020</v>
      </c>
      <c r="U390" s="130">
        <v>15568</v>
      </c>
      <c r="V390" s="130">
        <v>18404</v>
      </c>
      <c r="W390" s="130">
        <v>16765</v>
      </c>
      <c r="X390" s="130">
        <v>19052</v>
      </c>
    </row>
    <row r="391" spans="1:24" x14ac:dyDescent="0.35">
      <c r="A391" s="144">
        <v>6.6458333333333341E-2</v>
      </c>
      <c r="B391" s="130">
        <v>37</v>
      </c>
      <c r="C391" s="130">
        <v>12014</v>
      </c>
      <c r="D391" s="130">
        <v>14077</v>
      </c>
      <c r="E391" s="130">
        <v>18688</v>
      </c>
      <c r="F391" s="130">
        <v>17626</v>
      </c>
      <c r="G391" s="130">
        <v>21957</v>
      </c>
      <c r="H391" s="130">
        <v>20634</v>
      </c>
      <c r="I391" s="130">
        <v>22219</v>
      </c>
      <c r="J391" s="130">
        <v>20</v>
      </c>
      <c r="K391" s="130">
        <v>12996</v>
      </c>
      <c r="L391" s="130">
        <v>14943</v>
      </c>
      <c r="M391" s="130">
        <v>17221</v>
      </c>
      <c r="N391" s="130">
        <v>19327</v>
      </c>
      <c r="O391" s="130">
        <v>18247</v>
      </c>
      <c r="P391" s="130">
        <v>19816</v>
      </c>
      <c r="Q391" s="130">
        <v>20123</v>
      </c>
      <c r="R391" s="130">
        <v>11863</v>
      </c>
      <c r="S391" s="130">
        <v>14464</v>
      </c>
      <c r="T391" s="130">
        <v>17572</v>
      </c>
      <c r="U391" s="130">
        <v>15583</v>
      </c>
      <c r="V391" s="130">
        <v>18672</v>
      </c>
      <c r="W391" s="130">
        <v>17068</v>
      </c>
      <c r="X391" s="130">
        <v>19627</v>
      </c>
    </row>
    <row r="392" spans="1:24" x14ac:dyDescent="0.35">
      <c r="A392" s="144">
        <v>6.9930555555555551E-2</v>
      </c>
      <c r="B392" s="130">
        <v>37</v>
      </c>
      <c r="C392" s="130">
        <v>12328</v>
      </c>
      <c r="D392" s="130">
        <v>14024</v>
      </c>
      <c r="E392" s="130">
        <v>18859</v>
      </c>
      <c r="F392" s="130">
        <v>17988</v>
      </c>
      <c r="G392" s="130">
        <v>21967</v>
      </c>
      <c r="H392" s="130">
        <v>20894</v>
      </c>
      <c r="I392" s="130">
        <v>22790</v>
      </c>
      <c r="J392" s="130">
        <v>9</v>
      </c>
      <c r="K392" s="130">
        <v>13424</v>
      </c>
      <c r="L392" s="130">
        <v>15078</v>
      </c>
      <c r="M392" s="130">
        <v>17186</v>
      </c>
      <c r="N392" s="130">
        <v>19551</v>
      </c>
      <c r="O392" s="130">
        <v>18324</v>
      </c>
      <c r="P392" s="130">
        <v>20256</v>
      </c>
      <c r="Q392" s="130">
        <v>20633</v>
      </c>
      <c r="R392" s="130">
        <v>12279</v>
      </c>
      <c r="S392" s="130">
        <v>14701</v>
      </c>
      <c r="T392" s="130">
        <v>17652</v>
      </c>
      <c r="U392" s="130">
        <v>15819</v>
      </c>
      <c r="V392" s="130">
        <v>18748</v>
      </c>
      <c r="W392" s="130">
        <v>17495</v>
      </c>
      <c r="X392" s="130">
        <v>20172</v>
      </c>
    </row>
    <row r="393" spans="1:24" x14ac:dyDescent="0.35">
      <c r="A393" s="144">
        <v>7.3402777777777775E-2</v>
      </c>
      <c r="B393" s="130">
        <v>37.1</v>
      </c>
      <c r="C393" s="130">
        <v>12378</v>
      </c>
      <c r="D393" s="130">
        <v>14299</v>
      </c>
      <c r="E393" s="130">
        <v>19132</v>
      </c>
      <c r="F393" s="130">
        <v>18102</v>
      </c>
      <c r="G393" s="130">
        <v>22475</v>
      </c>
      <c r="H393" s="130">
        <v>21099</v>
      </c>
      <c r="I393" s="130">
        <v>23223</v>
      </c>
      <c r="J393" s="130">
        <v>13</v>
      </c>
      <c r="K393" s="130">
        <v>13556</v>
      </c>
      <c r="L393" s="130">
        <v>15132</v>
      </c>
      <c r="M393" s="130">
        <v>17245</v>
      </c>
      <c r="N393" s="130">
        <v>19966</v>
      </c>
      <c r="O393" s="130">
        <v>18570</v>
      </c>
      <c r="P393" s="130">
        <v>20450</v>
      </c>
      <c r="Q393" s="130">
        <v>21424</v>
      </c>
      <c r="R393" s="130">
        <v>12341</v>
      </c>
      <c r="S393" s="130">
        <v>14709</v>
      </c>
      <c r="T393" s="130">
        <v>17686</v>
      </c>
      <c r="U393" s="130">
        <v>16120</v>
      </c>
      <c r="V393" s="130">
        <v>19141</v>
      </c>
      <c r="W393" s="130">
        <v>17724</v>
      </c>
      <c r="X393" s="130">
        <v>20500</v>
      </c>
    </row>
    <row r="394" spans="1:24" x14ac:dyDescent="0.35">
      <c r="A394" s="144">
        <v>7.6875000000000013E-2</v>
      </c>
      <c r="B394" s="130">
        <v>37</v>
      </c>
      <c r="C394" s="130">
        <v>12648</v>
      </c>
      <c r="D394" s="130">
        <v>14407</v>
      </c>
      <c r="E394" s="130">
        <v>19482</v>
      </c>
      <c r="F394" s="130">
        <v>18349</v>
      </c>
      <c r="G394" s="130">
        <v>22479</v>
      </c>
      <c r="H394" s="130">
        <v>21382</v>
      </c>
      <c r="I394" s="130">
        <v>23325</v>
      </c>
      <c r="J394" s="130">
        <v>16</v>
      </c>
      <c r="K394" s="130">
        <v>13756</v>
      </c>
      <c r="L394" s="130">
        <v>15184</v>
      </c>
      <c r="M394" s="130">
        <v>17647</v>
      </c>
      <c r="N394" s="130">
        <v>19849</v>
      </c>
      <c r="O394" s="130">
        <v>18934</v>
      </c>
      <c r="P394" s="130">
        <v>20505</v>
      </c>
      <c r="Q394" s="130">
        <v>21443</v>
      </c>
      <c r="R394" s="130">
        <v>12434</v>
      </c>
      <c r="S394" s="130">
        <v>14929</v>
      </c>
      <c r="T394" s="130">
        <v>17787</v>
      </c>
      <c r="U394" s="130">
        <v>16249</v>
      </c>
      <c r="V394" s="130">
        <v>19197</v>
      </c>
      <c r="W394" s="130">
        <v>17873</v>
      </c>
      <c r="X394" s="130">
        <v>20713</v>
      </c>
    </row>
    <row r="395" spans="1:24" x14ac:dyDescent="0.35">
      <c r="A395" s="144">
        <v>8.0347222222222223E-2</v>
      </c>
      <c r="B395" s="130">
        <v>37</v>
      </c>
      <c r="C395" s="130">
        <v>12711</v>
      </c>
      <c r="D395" s="130">
        <v>14354</v>
      </c>
      <c r="E395" s="130">
        <v>19398</v>
      </c>
      <c r="F395" s="130">
        <v>18551</v>
      </c>
      <c r="G395" s="130">
        <v>22931</v>
      </c>
      <c r="H395" s="130">
        <v>21886</v>
      </c>
      <c r="I395" s="130">
        <v>23674</v>
      </c>
      <c r="J395" s="130">
        <v>12</v>
      </c>
      <c r="K395" s="130">
        <v>13886</v>
      </c>
      <c r="L395" s="130">
        <v>15284</v>
      </c>
      <c r="M395" s="130">
        <v>17593</v>
      </c>
      <c r="N395" s="130">
        <v>20113</v>
      </c>
      <c r="O395" s="130">
        <v>18987</v>
      </c>
      <c r="P395" s="130">
        <v>20851</v>
      </c>
      <c r="Q395" s="130">
        <v>21886</v>
      </c>
      <c r="R395" s="130">
        <v>12613</v>
      </c>
      <c r="S395" s="130">
        <v>15042</v>
      </c>
      <c r="T395" s="130">
        <v>18082</v>
      </c>
      <c r="U395" s="130">
        <v>16298</v>
      </c>
      <c r="V395" s="130">
        <v>19329</v>
      </c>
      <c r="W395" s="130">
        <v>18249</v>
      </c>
      <c r="X395" s="130">
        <v>20982</v>
      </c>
    </row>
    <row r="396" spans="1:24" x14ac:dyDescent="0.35">
      <c r="A396" s="144">
        <v>8.3819444444444446E-2</v>
      </c>
      <c r="B396" s="130">
        <v>37</v>
      </c>
      <c r="C396" s="130">
        <v>12822</v>
      </c>
      <c r="D396" s="130">
        <v>14596</v>
      </c>
      <c r="E396" s="130">
        <v>19628</v>
      </c>
      <c r="F396" s="130">
        <v>18589</v>
      </c>
      <c r="G396" s="130">
        <v>23031</v>
      </c>
      <c r="H396" s="130">
        <v>21781</v>
      </c>
      <c r="I396" s="130">
        <v>23792</v>
      </c>
      <c r="J396" s="130">
        <v>15</v>
      </c>
      <c r="K396" s="130">
        <v>13920</v>
      </c>
      <c r="L396" s="130">
        <v>15467</v>
      </c>
      <c r="M396" s="130">
        <v>17700</v>
      </c>
      <c r="N396" s="130">
        <v>20137</v>
      </c>
      <c r="O396" s="130">
        <v>19311</v>
      </c>
      <c r="P396" s="130">
        <v>21074</v>
      </c>
      <c r="Q396" s="130">
        <v>21901</v>
      </c>
      <c r="R396" s="130">
        <v>12584</v>
      </c>
      <c r="S396" s="130">
        <v>15060</v>
      </c>
      <c r="T396" s="130">
        <v>18129</v>
      </c>
      <c r="U396" s="130">
        <v>16063</v>
      </c>
      <c r="V396" s="130">
        <v>19403</v>
      </c>
      <c r="W396" s="130">
        <v>18406</v>
      </c>
      <c r="X396" s="130">
        <v>21036</v>
      </c>
    </row>
    <row r="397" spans="1:24" x14ac:dyDescent="0.35">
      <c r="A397" s="144">
        <v>8.729166666666667E-2</v>
      </c>
      <c r="B397" s="130">
        <v>37</v>
      </c>
      <c r="C397" s="130">
        <v>12940</v>
      </c>
      <c r="D397" s="130">
        <v>14474</v>
      </c>
      <c r="E397" s="130">
        <v>19508</v>
      </c>
      <c r="F397" s="130">
        <v>18827</v>
      </c>
      <c r="G397" s="130">
        <v>23264</v>
      </c>
      <c r="H397" s="130">
        <v>22214</v>
      </c>
      <c r="I397" s="130">
        <v>24215</v>
      </c>
      <c r="J397" s="130">
        <v>22</v>
      </c>
      <c r="K397" s="130">
        <v>13975</v>
      </c>
      <c r="L397" s="130">
        <v>15493</v>
      </c>
      <c r="M397" s="130">
        <v>17756</v>
      </c>
      <c r="N397" s="130">
        <v>20177</v>
      </c>
      <c r="O397" s="130">
        <v>19178</v>
      </c>
      <c r="P397" s="130">
        <v>21297</v>
      </c>
      <c r="Q397" s="130">
        <v>22259</v>
      </c>
      <c r="R397" s="130">
        <v>12542</v>
      </c>
      <c r="S397" s="130">
        <v>15202</v>
      </c>
      <c r="T397" s="130">
        <v>18278</v>
      </c>
      <c r="U397" s="130">
        <v>16341</v>
      </c>
      <c r="V397" s="130">
        <v>19689</v>
      </c>
      <c r="W397" s="130">
        <v>18326</v>
      </c>
      <c r="X397" s="130">
        <v>21642</v>
      </c>
    </row>
    <row r="398" spans="1:24" x14ac:dyDescent="0.35">
      <c r="A398" s="144">
        <v>9.076388888888888E-2</v>
      </c>
      <c r="B398" s="130">
        <v>37</v>
      </c>
      <c r="C398" s="130">
        <v>12901</v>
      </c>
      <c r="D398" s="130">
        <v>14704</v>
      </c>
      <c r="E398" s="130">
        <v>19644</v>
      </c>
      <c r="F398" s="130">
        <v>18783</v>
      </c>
      <c r="G398" s="130">
        <v>23191</v>
      </c>
      <c r="H398" s="130">
        <v>22533</v>
      </c>
      <c r="I398" s="130">
        <v>24674</v>
      </c>
      <c r="J398" s="130">
        <v>21</v>
      </c>
      <c r="K398" s="130">
        <v>13943</v>
      </c>
      <c r="L398" s="130">
        <v>15410</v>
      </c>
      <c r="M398" s="130">
        <v>17694</v>
      </c>
      <c r="N398" s="130">
        <v>20500</v>
      </c>
      <c r="O398" s="130">
        <v>19214</v>
      </c>
      <c r="P398" s="130">
        <v>21617</v>
      </c>
      <c r="Q398" s="130">
        <v>22221</v>
      </c>
      <c r="R398" s="130">
        <v>12775</v>
      </c>
      <c r="S398" s="130">
        <v>15068</v>
      </c>
      <c r="T398" s="130">
        <v>18101</v>
      </c>
      <c r="U398" s="130">
        <v>16416</v>
      </c>
      <c r="V398" s="130">
        <v>19628</v>
      </c>
      <c r="W398" s="130">
        <v>18455</v>
      </c>
      <c r="X398" s="130">
        <v>21643</v>
      </c>
    </row>
    <row r="399" spans="1:24" x14ac:dyDescent="0.35">
      <c r="A399" s="144">
        <v>9.4236111111111118E-2</v>
      </c>
      <c r="B399" s="130">
        <v>37</v>
      </c>
      <c r="C399" s="130">
        <v>13093</v>
      </c>
      <c r="D399" s="130">
        <v>14743</v>
      </c>
      <c r="E399" s="130">
        <v>19842</v>
      </c>
      <c r="F399" s="130">
        <v>18751</v>
      </c>
      <c r="G399" s="130">
        <v>23120</v>
      </c>
      <c r="H399" s="130">
        <v>22437</v>
      </c>
      <c r="I399" s="130">
        <v>24436</v>
      </c>
      <c r="J399" s="130">
        <v>11</v>
      </c>
      <c r="K399" s="130">
        <v>14046</v>
      </c>
      <c r="L399" s="130">
        <v>15494</v>
      </c>
      <c r="M399" s="130">
        <v>17665</v>
      </c>
      <c r="N399" s="130">
        <v>20406</v>
      </c>
      <c r="O399" s="130">
        <v>19231</v>
      </c>
      <c r="P399" s="130">
        <v>21404</v>
      </c>
      <c r="Q399" s="130">
        <v>22668</v>
      </c>
      <c r="R399" s="130">
        <v>12768</v>
      </c>
      <c r="S399" s="130">
        <v>15075</v>
      </c>
      <c r="T399" s="130">
        <v>18299</v>
      </c>
      <c r="U399" s="130">
        <v>16630</v>
      </c>
      <c r="V399" s="130">
        <v>19580</v>
      </c>
      <c r="W399" s="130">
        <v>18619</v>
      </c>
      <c r="X399" s="130">
        <v>21784</v>
      </c>
    </row>
    <row r="400" spans="1:24" x14ac:dyDescent="0.35">
      <c r="A400" s="144">
        <v>9.7708333333333328E-2</v>
      </c>
      <c r="B400" s="130">
        <v>37</v>
      </c>
      <c r="C400" s="130">
        <v>12995</v>
      </c>
      <c r="D400" s="130">
        <v>14808</v>
      </c>
      <c r="E400" s="130">
        <v>19732</v>
      </c>
      <c r="F400" s="130">
        <v>18841</v>
      </c>
      <c r="G400" s="130">
        <v>23334</v>
      </c>
      <c r="H400" s="130">
        <v>22848</v>
      </c>
      <c r="I400" s="130">
        <v>24670</v>
      </c>
      <c r="J400" s="130">
        <v>17</v>
      </c>
      <c r="K400" s="130">
        <v>14003</v>
      </c>
      <c r="L400" s="130">
        <v>15561</v>
      </c>
      <c r="M400" s="130">
        <v>17785</v>
      </c>
      <c r="N400" s="130">
        <v>20434</v>
      </c>
      <c r="O400" s="130">
        <v>19408</v>
      </c>
      <c r="P400" s="130">
        <v>21742</v>
      </c>
      <c r="Q400" s="130">
        <v>22680</v>
      </c>
      <c r="R400" s="130">
        <v>12722</v>
      </c>
      <c r="S400" s="130">
        <v>15082</v>
      </c>
      <c r="T400" s="130">
        <v>18263</v>
      </c>
      <c r="U400" s="130">
        <v>16435</v>
      </c>
      <c r="V400" s="130">
        <v>19828</v>
      </c>
      <c r="W400" s="130">
        <v>18813</v>
      </c>
      <c r="X400" s="130">
        <v>21957</v>
      </c>
    </row>
    <row r="401" spans="1:24" x14ac:dyDescent="0.35">
      <c r="A401" s="144">
        <v>0.10118055555555555</v>
      </c>
      <c r="B401" s="130">
        <v>37</v>
      </c>
      <c r="C401" s="130">
        <v>12905</v>
      </c>
      <c r="D401" s="130">
        <v>14614</v>
      </c>
      <c r="E401" s="130">
        <v>19793</v>
      </c>
      <c r="F401" s="130">
        <v>18964</v>
      </c>
      <c r="G401" s="130">
        <v>23639</v>
      </c>
      <c r="H401" s="130">
        <v>23067</v>
      </c>
      <c r="I401" s="130">
        <v>24667</v>
      </c>
      <c r="J401" s="130">
        <v>21</v>
      </c>
      <c r="K401" s="130">
        <v>14059</v>
      </c>
      <c r="L401" s="130">
        <v>15424</v>
      </c>
      <c r="M401" s="130">
        <v>17800</v>
      </c>
      <c r="N401" s="130">
        <v>20597</v>
      </c>
      <c r="O401" s="130">
        <v>19533</v>
      </c>
      <c r="P401" s="130">
        <v>21943</v>
      </c>
      <c r="Q401" s="130">
        <v>23046</v>
      </c>
      <c r="R401" s="130">
        <v>12860</v>
      </c>
      <c r="S401" s="130">
        <v>15150</v>
      </c>
      <c r="T401" s="130">
        <v>18164</v>
      </c>
      <c r="U401" s="130">
        <v>16527</v>
      </c>
      <c r="V401" s="130">
        <v>19721</v>
      </c>
      <c r="W401" s="130">
        <v>18960</v>
      </c>
      <c r="X401" s="130">
        <v>21767</v>
      </c>
    </row>
    <row r="402" spans="1:24" x14ac:dyDescent="0.35">
      <c r="A402" s="144">
        <v>0.10465277777777778</v>
      </c>
      <c r="B402" s="130">
        <v>37</v>
      </c>
      <c r="C402" s="130">
        <v>12946</v>
      </c>
      <c r="D402" s="130">
        <v>14562</v>
      </c>
      <c r="E402" s="130">
        <v>19887</v>
      </c>
      <c r="F402" s="130">
        <v>18868</v>
      </c>
      <c r="G402" s="130">
        <v>23323</v>
      </c>
      <c r="H402" s="130">
        <v>23014</v>
      </c>
      <c r="I402" s="130">
        <v>24737</v>
      </c>
      <c r="J402" s="130">
        <v>30</v>
      </c>
      <c r="K402" s="130">
        <v>14042</v>
      </c>
      <c r="L402" s="130">
        <v>15409</v>
      </c>
      <c r="M402" s="130">
        <v>17730</v>
      </c>
      <c r="N402" s="130">
        <v>20191</v>
      </c>
      <c r="O402" s="130">
        <v>19760</v>
      </c>
      <c r="P402" s="130">
        <v>22110</v>
      </c>
      <c r="Q402" s="130">
        <v>22933</v>
      </c>
      <c r="R402" s="130">
        <v>12948</v>
      </c>
      <c r="S402" s="130">
        <v>15063</v>
      </c>
      <c r="T402" s="130">
        <v>18452</v>
      </c>
      <c r="U402" s="130">
        <v>16691</v>
      </c>
      <c r="V402" s="130">
        <v>19842</v>
      </c>
      <c r="W402" s="130">
        <v>19170</v>
      </c>
      <c r="X402" s="130">
        <v>21802</v>
      </c>
    </row>
    <row r="403" spans="1:24" x14ac:dyDescent="0.35">
      <c r="A403" s="144">
        <v>0.10812500000000001</v>
      </c>
      <c r="B403" s="130">
        <v>37</v>
      </c>
      <c r="C403" s="130">
        <v>12953</v>
      </c>
      <c r="D403" s="130">
        <v>14651</v>
      </c>
      <c r="E403" s="130">
        <v>19549</v>
      </c>
      <c r="F403" s="130">
        <v>18970</v>
      </c>
      <c r="G403" s="130">
        <v>23666</v>
      </c>
      <c r="H403" s="130">
        <v>22836</v>
      </c>
      <c r="I403" s="130">
        <v>24931</v>
      </c>
      <c r="J403" s="130">
        <v>14</v>
      </c>
      <c r="K403" s="130">
        <v>13943</v>
      </c>
      <c r="L403" s="130">
        <v>15615</v>
      </c>
      <c r="M403" s="130">
        <v>17612</v>
      </c>
      <c r="N403" s="130">
        <v>20712</v>
      </c>
      <c r="O403" s="130">
        <v>19496</v>
      </c>
      <c r="P403" s="130">
        <v>22063</v>
      </c>
      <c r="Q403" s="130">
        <v>22909</v>
      </c>
      <c r="R403" s="130">
        <v>12863</v>
      </c>
      <c r="S403" s="130">
        <v>15016</v>
      </c>
      <c r="T403" s="130">
        <v>18197</v>
      </c>
      <c r="U403" s="130">
        <v>16655</v>
      </c>
      <c r="V403" s="130">
        <v>20114</v>
      </c>
      <c r="W403" s="130">
        <v>18973</v>
      </c>
      <c r="X403" s="130">
        <v>22003</v>
      </c>
    </row>
    <row r="404" spans="1:24" x14ac:dyDescent="0.35">
      <c r="A404" s="144">
        <v>0.11159722222222222</v>
      </c>
      <c r="B404" s="130">
        <v>37</v>
      </c>
      <c r="C404" s="130">
        <v>12973</v>
      </c>
      <c r="D404" s="130">
        <v>14651</v>
      </c>
      <c r="E404" s="130">
        <v>19628</v>
      </c>
      <c r="F404" s="130">
        <v>18924</v>
      </c>
      <c r="G404" s="130">
        <v>23853</v>
      </c>
      <c r="H404" s="130">
        <v>23157</v>
      </c>
      <c r="I404" s="130">
        <v>24622</v>
      </c>
      <c r="J404" s="130">
        <v>14</v>
      </c>
      <c r="K404" s="130">
        <v>13920</v>
      </c>
      <c r="L404" s="130">
        <v>15465</v>
      </c>
      <c r="M404" s="130">
        <v>17969</v>
      </c>
      <c r="N404" s="130">
        <v>20460</v>
      </c>
      <c r="O404" s="130">
        <v>19641</v>
      </c>
      <c r="P404" s="130">
        <v>21851</v>
      </c>
      <c r="Q404" s="130">
        <v>23005</v>
      </c>
      <c r="R404" s="130">
        <v>12660</v>
      </c>
      <c r="S404" s="130">
        <v>15007</v>
      </c>
      <c r="T404" s="130">
        <v>18188</v>
      </c>
      <c r="U404" s="130">
        <v>16565</v>
      </c>
      <c r="V404" s="130">
        <v>19979</v>
      </c>
      <c r="W404" s="130">
        <v>19170</v>
      </c>
      <c r="X404" s="130">
        <v>21950</v>
      </c>
    </row>
    <row r="405" spans="1:24" x14ac:dyDescent="0.35">
      <c r="A405" s="144">
        <v>0.11506944444444445</v>
      </c>
      <c r="B405" s="130">
        <v>37</v>
      </c>
      <c r="C405" s="130">
        <v>13044</v>
      </c>
      <c r="D405" s="130">
        <v>14630</v>
      </c>
      <c r="E405" s="130">
        <v>19794</v>
      </c>
      <c r="F405" s="130">
        <v>18783</v>
      </c>
      <c r="G405" s="130">
        <v>23431</v>
      </c>
      <c r="H405" s="130">
        <v>23039</v>
      </c>
      <c r="I405" s="130">
        <v>25094</v>
      </c>
      <c r="J405" s="130">
        <v>14</v>
      </c>
      <c r="K405" s="130">
        <v>13910</v>
      </c>
      <c r="L405" s="130">
        <v>15495</v>
      </c>
      <c r="M405" s="130">
        <v>17915</v>
      </c>
      <c r="N405" s="130">
        <v>20562</v>
      </c>
      <c r="O405" s="130">
        <v>19699</v>
      </c>
      <c r="P405" s="130">
        <v>22386</v>
      </c>
      <c r="Q405" s="130">
        <v>22869</v>
      </c>
      <c r="R405" s="130">
        <v>12776</v>
      </c>
      <c r="S405" s="130">
        <v>15244</v>
      </c>
      <c r="T405" s="130">
        <v>18413</v>
      </c>
      <c r="U405" s="130">
        <v>16668</v>
      </c>
      <c r="V405" s="130">
        <v>19891</v>
      </c>
      <c r="W405" s="130">
        <v>19197</v>
      </c>
      <c r="X405" s="130">
        <v>21840</v>
      </c>
    </row>
    <row r="406" spans="1:24" x14ac:dyDescent="0.35">
      <c r="A406" s="144">
        <v>0.11854166666666667</v>
      </c>
      <c r="B406" s="130">
        <v>37</v>
      </c>
      <c r="C406" s="130">
        <v>12885</v>
      </c>
      <c r="D406" s="130">
        <v>14634</v>
      </c>
      <c r="E406" s="130">
        <v>19775</v>
      </c>
      <c r="F406" s="130">
        <v>19009</v>
      </c>
      <c r="G406" s="130">
        <v>23712</v>
      </c>
      <c r="H406" s="130">
        <v>23090</v>
      </c>
      <c r="I406" s="130">
        <v>25074</v>
      </c>
      <c r="J406" s="130">
        <v>14</v>
      </c>
      <c r="K406" s="130">
        <v>14069</v>
      </c>
      <c r="L406" s="130">
        <v>15406</v>
      </c>
      <c r="M406" s="130">
        <v>17796</v>
      </c>
      <c r="N406" s="130">
        <v>20385</v>
      </c>
      <c r="O406" s="130">
        <v>19859</v>
      </c>
      <c r="P406" s="130">
        <v>22318</v>
      </c>
      <c r="Q406" s="130">
        <v>22755</v>
      </c>
      <c r="R406" s="130">
        <v>12774</v>
      </c>
      <c r="S406" s="130">
        <v>15082</v>
      </c>
      <c r="T406" s="130">
        <v>18221</v>
      </c>
      <c r="U406" s="130">
        <v>16400</v>
      </c>
      <c r="V406" s="130">
        <v>19828</v>
      </c>
      <c r="W406" s="130">
        <v>19178</v>
      </c>
      <c r="X406" s="130">
        <v>22196</v>
      </c>
    </row>
    <row r="407" spans="1:24" x14ac:dyDescent="0.35">
      <c r="A407" s="144">
        <v>0.12201388888888888</v>
      </c>
      <c r="B407" s="130">
        <v>37</v>
      </c>
      <c r="C407" s="130">
        <v>12992</v>
      </c>
      <c r="D407" s="130">
        <v>14627</v>
      </c>
      <c r="E407" s="130">
        <v>19730</v>
      </c>
      <c r="F407" s="130">
        <v>18906</v>
      </c>
      <c r="G407" s="130">
        <v>23517</v>
      </c>
      <c r="H407" s="130">
        <v>22934</v>
      </c>
      <c r="I407" s="130">
        <v>25030</v>
      </c>
      <c r="J407" s="130">
        <v>11</v>
      </c>
      <c r="K407" s="130">
        <v>14065</v>
      </c>
      <c r="L407" s="130">
        <v>15324</v>
      </c>
      <c r="M407" s="130">
        <v>17897</v>
      </c>
      <c r="N407" s="130">
        <v>20556</v>
      </c>
      <c r="O407" s="130">
        <v>19783</v>
      </c>
      <c r="P407" s="130">
        <v>21996</v>
      </c>
      <c r="Q407" s="130">
        <v>22840</v>
      </c>
      <c r="R407" s="130">
        <v>12758</v>
      </c>
      <c r="S407" s="130">
        <v>15010</v>
      </c>
      <c r="T407" s="130">
        <v>18267</v>
      </c>
      <c r="U407" s="130">
        <v>16585</v>
      </c>
      <c r="V407" s="130">
        <v>20017</v>
      </c>
      <c r="W407" s="130">
        <v>19139</v>
      </c>
      <c r="X407" s="130">
        <v>21742</v>
      </c>
    </row>
    <row r="408" spans="1:24" x14ac:dyDescent="0.35">
      <c r="A408" s="144">
        <v>0.1254861111111111</v>
      </c>
      <c r="B408" s="130">
        <v>37</v>
      </c>
      <c r="C408" s="130">
        <v>13064</v>
      </c>
      <c r="D408" s="130">
        <v>14482</v>
      </c>
      <c r="E408" s="130">
        <v>19903</v>
      </c>
      <c r="F408" s="130">
        <v>18770</v>
      </c>
      <c r="G408" s="130">
        <v>23688</v>
      </c>
      <c r="H408" s="130">
        <v>23366</v>
      </c>
      <c r="I408" s="130">
        <v>24748</v>
      </c>
      <c r="J408" s="130">
        <v>24</v>
      </c>
      <c r="K408" s="130">
        <v>14110</v>
      </c>
      <c r="L408" s="130">
        <v>15081</v>
      </c>
      <c r="M408" s="130">
        <v>17690</v>
      </c>
      <c r="N408" s="130">
        <v>20522</v>
      </c>
      <c r="O408" s="130">
        <v>19592</v>
      </c>
      <c r="P408" s="130">
        <v>22140</v>
      </c>
      <c r="Q408" s="130">
        <v>22834</v>
      </c>
      <c r="R408" s="130">
        <v>12866</v>
      </c>
      <c r="S408" s="130">
        <v>15040</v>
      </c>
      <c r="T408" s="130">
        <v>18316</v>
      </c>
      <c r="U408" s="130">
        <v>16710</v>
      </c>
      <c r="V408" s="130">
        <v>19993</v>
      </c>
      <c r="W408" s="130">
        <v>19113</v>
      </c>
      <c r="X408" s="130">
        <v>21973</v>
      </c>
    </row>
    <row r="409" spans="1:24" x14ac:dyDescent="0.35">
      <c r="A409" s="144">
        <v>0.12895833333333334</v>
      </c>
      <c r="B409" s="130">
        <v>37</v>
      </c>
      <c r="C409" s="130">
        <v>13027</v>
      </c>
      <c r="D409" s="130">
        <v>14637</v>
      </c>
      <c r="E409" s="130">
        <v>19829</v>
      </c>
      <c r="F409" s="130">
        <v>18997</v>
      </c>
      <c r="G409" s="130">
        <v>23481</v>
      </c>
      <c r="H409" s="130">
        <v>23356</v>
      </c>
      <c r="I409" s="130">
        <v>24662</v>
      </c>
      <c r="J409" s="130">
        <v>27</v>
      </c>
      <c r="K409" s="130">
        <v>13987</v>
      </c>
      <c r="L409" s="130">
        <v>15514</v>
      </c>
      <c r="M409" s="130">
        <v>17843</v>
      </c>
      <c r="N409" s="130">
        <v>20670</v>
      </c>
      <c r="O409" s="130">
        <v>19609</v>
      </c>
      <c r="P409" s="130">
        <v>22183</v>
      </c>
      <c r="Q409" s="130">
        <v>23245</v>
      </c>
      <c r="R409" s="130">
        <v>12652</v>
      </c>
      <c r="S409" s="130">
        <v>14985</v>
      </c>
      <c r="T409" s="130">
        <v>18273</v>
      </c>
      <c r="U409" s="130">
        <v>16490</v>
      </c>
      <c r="V409" s="130">
        <v>19683</v>
      </c>
      <c r="W409" s="130">
        <v>19042</v>
      </c>
      <c r="X409" s="130">
        <v>21804</v>
      </c>
    </row>
    <row r="410" spans="1:24" x14ac:dyDescent="0.35">
      <c r="A410" s="144">
        <v>0.13243055555555555</v>
      </c>
      <c r="B410" s="130">
        <v>37</v>
      </c>
      <c r="C410" s="130">
        <v>13066</v>
      </c>
      <c r="D410" s="130">
        <v>14688</v>
      </c>
      <c r="E410" s="130">
        <v>19721</v>
      </c>
      <c r="F410" s="130">
        <v>19040</v>
      </c>
      <c r="G410" s="130">
        <v>23733</v>
      </c>
      <c r="H410" s="130">
        <v>23322</v>
      </c>
      <c r="I410" s="130">
        <v>24680</v>
      </c>
      <c r="J410" s="130">
        <v>23</v>
      </c>
      <c r="K410" s="130">
        <v>13963</v>
      </c>
      <c r="L410" s="130">
        <v>15574</v>
      </c>
      <c r="M410" s="130">
        <v>17810</v>
      </c>
      <c r="N410" s="130">
        <v>20558</v>
      </c>
      <c r="O410" s="130">
        <v>19703</v>
      </c>
      <c r="P410" s="130">
        <v>22079</v>
      </c>
      <c r="Q410" s="130">
        <v>22839</v>
      </c>
      <c r="R410" s="130">
        <v>12716</v>
      </c>
      <c r="S410" s="130">
        <v>15115</v>
      </c>
      <c r="T410" s="130">
        <v>18107</v>
      </c>
      <c r="U410" s="130">
        <v>16699</v>
      </c>
      <c r="V410" s="130">
        <v>19970</v>
      </c>
      <c r="W410" s="130">
        <v>19198</v>
      </c>
      <c r="X410" s="130">
        <v>21972</v>
      </c>
    </row>
    <row r="411" spans="1:24" x14ac:dyDescent="0.35">
      <c r="A411" s="144">
        <v>0.13590277777777779</v>
      </c>
      <c r="B411" s="130">
        <v>37</v>
      </c>
      <c r="C411" s="130">
        <v>13060</v>
      </c>
      <c r="D411" s="130">
        <v>14702</v>
      </c>
      <c r="E411" s="130">
        <v>19807</v>
      </c>
      <c r="F411" s="130">
        <v>19068</v>
      </c>
      <c r="G411" s="130">
        <v>23610</v>
      </c>
      <c r="H411" s="130">
        <v>22996</v>
      </c>
      <c r="I411" s="130">
        <v>25049</v>
      </c>
      <c r="J411" s="130">
        <v>24</v>
      </c>
      <c r="K411" s="130">
        <v>14079</v>
      </c>
      <c r="L411" s="130">
        <v>15398</v>
      </c>
      <c r="M411" s="130">
        <v>17791</v>
      </c>
      <c r="N411" s="130">
        <v>20494</v>
      </c>
      <c r="O411" s="130">
        <v>19730</v>
      </c>
      <c r="P411" s="130">
        <v>22185</v>
      </c>
      <c r="Q411" s="130">
        <v>22717</v>
      </c>
      <c r="R411" s="130">
        <v>12726</v>
      </c>
      <c r="S411" s="130">
        <v>15009</v>
      </c>
      <c r="T411" s="130">
        <v>18149</v>
      </c>
      <c r="U411" s="130">
        <v>16723</v>
      </c>
      <c r="V411" s="130">
        <v>20075</v>
      </c>
      <c r="W411" s="130">
        <v>19271</v>
      </c>
      <c r="X411" s="130">
        <v>21929</v>
      </c>
    </row>
    <row r="412" spans="1:24" x14ac:dyDescent="0.35">
      <c r="A412" s="144">
        <v>0.139375</v>
      </c>
      <c r="B412" s="130">
        <v>37</v>
      </c>
      <c r="C412" s="130">
        <v>13046</v>
      </c>
      <c r="D412" s="130">
        <v>14408</v>
      </c>
      <c r="E412" s="130">
        <v>19794</v>
      </c>
      <c r="F412" s="130">
        <v>18933</v>
      </c>
      <c r="G412" s="130">
        <v>23738</v>
      </c>
      <c r="H412" s="130">
        <v>23148</v>
      </c>
      <c r="I412" s="130">
        <v>24821</v>
      </c>
      <c r="J412" s="130">
        <v>21</v>
      </c>
      <c r="K412" s="130">
        <v>13845</v>
      </c>
      <c r="L412" s="130">
        <v>15268</v>
      </c>
      <c r="M412" s="130">
        <v>17878</v>
      </c>
      <c r="N412" s="130">
        <v>20470</v>
      </c>
      <c r="O412" s="130">
        <v>19721</v>
      </c>
      <c r="P412" s="130">
        <v>22358</v>
      </c>
      <c r="Q412" s="130">
        <v>23044</v>
      </c>
      <c r="R412" s="130">
        <v>12896</v>
      </c>
      <c r="S412" s="130">
        <v>14970</v>
      </c>
      <c r="T412" s="130">
        <v>18250</v>
      </c>
      <c r="U412" s="130">
        <v>16513</v>
      </c>
      <c r="V412" s="130">
        <v>19782</v>
      </c>
      <c r="W412" s="130">
        <v>19091</v>
      </c>
      <c r="X412" s="130">
        <v>22133</v>
      </c>
    </row>
    <row r="413" spans="1:24" x14ac:dyDescent="0.35">
      <c r="A413" s="144">
        <v>0.14284722222222221</v>
      </c>
      <c r="B413" s="130">
        <v>37</v>
      </c>
      <c r="C413" s="130">
        <v>12955</v>
      </c>
      <c r="D413" s="130">
        <v>14445</v>
      </c>
      <c r="E413" s="130">
        <v>19785</v>
      </c>
      <c r="F413" s="130">
        <v>19012</v>
      </c>
      <c r="G413" s="130">
        <v>23735</v>
      </c>
      <c r="H413" s="130">
        <v>23464</v>
      </c>
      <c r="I413" s="130">
        <v>24825</v>
      </c>
      <c r="J413" s="130">
        <v>23</v>
      </c>
      <c r="K413" s="130">
        <v>13861</v>
      </c>
      <c r="L413" s="130">
        <v>15255</v>
      </c>
      <c r="M413" s="130">
        <v>17721</v>
      </c>
      <c r="N413" s="130">
        <v>20597</v>
      </c>
      <c r="O413" s="130">
        <v>19839</v>
      </c>
      <c r="P413" s="130">
        <v>21792</v>
      </c>
      <c r="Q413" s="130">
        <v>22715</v>
      </c>
      <c r="R413" s="130">
        <v>12823</v>
      </c>
      <c r="S413" s="130">
        <v>14947</v>
      </c>
      <c r="T413" s="130">
        <v>18309</v>
      </c>
      <c r="U413" s="130">
        <v>16414</v>
      </c>
      <c r="V413" s="130">
        <v>20061</v>
      </c>
      <c r="W413" s="130">
        <v>19244</v>
      </c>
      <c r="X413" s="130">
        <v>21758</v>
      </c>
    </row>
    <row r="414" spans="1:24" x14ac:dyDescent="0.35">
      <c r="A414" s="144">
        <v>0.14631944444444445</v>
      </c>
      <c r="B414" s="130">
        <v>37</v>
      </c>
      <c r="C414" s="130">
        <v>13048</v>
      </c>
      <c r="D414" s="130">
        <v>14661</v>
      </c>
      <c r="E414" s="130">
        <v>19771</v>
      </c>
      <c r="F414" s="130">
        <v>18890</v>
      </c>
      <c r="G414" s="130">
        <v>23807</v>
      </c>
      <c r="H414" s="130">
        <v>23083</v>
      </c>
      <c r="I414" s="130">
        <v>24671</v>
      </c>
      <c r="J414" s="130">
        <v>24</v>
      </c>
      <c r="K414" s="130">
        <v>13941</v>
      </c>
      <c r="L414" s="130">
        <v>15483</v>
      </c>
      <c r="M414" s="130">
        <v>17532</v>
      </c>
      <c r="N414" s="130">
        <v>20759</v>
      </c>
      <c r="O414" s="130">
        <v>19569</v>
      </c>
      <c r="P414" s="130">
        <v>22238</v>
      </c>
      <c r="Q414" s="130">
        <v>22999</v>
      </c>
      <c r="R414" s="130">
        <v>12670</v>
      </c>
      <c r="S414" s="130">
        <v>14875</v>
      </c>
      <c r="T414" s="130">
        <v>18272</v>
      </c>
      <c r="U414" s="130">
        <v>16571</v>
      </c>
      <c r="V414" s="130">
        <v>19920</v>
      </c>
      <c r="W414" s="130">
        <v>19316</v>
      </c>
      <c r="X414" s="130">
        <v>22043</v>
      </c>
    </row>
    <row r="415" spans="1:24" x14ac:dyDescent="0.35">
      <c r="A415" s="144">
        <v>0.14979166666666668</v>
      </c>
      <c r="B415" s="130">
        <v>37</v>
      </c>
      <c r="C415" s="130">
        <v>12998</v>
      </c>
      <c r="D415" s="130">
        <v>14494</v>
      </c>
      <c r="E415" s="130">
        <v>19768</v>
      </c>
      <c r="F415" s="130">
        <v>19046</v>
      </c>
      <c r="G415" s="130">
        <v>23915</v>
      </c>
      <c r="H415" s="130">
        <v>23086</v>
      </c>
      <c r="I415" s="130">
        <v>24493</v>
      </c>
      <c r="J415" s="130">
        <v>22</v>
      </c>
      <c r="K415" s="130">
        <v>13908</v>
      </c>
      <c r="L415" s="130">
        <v>15330</v>
      </c>
      <c r="M415" s="130">
        <v>17881</v>
      </c>
      <c r="N415" s="130">
        <v>20432</v>
      </c>
      <c r="O415" s="130">
        <v>19717</v>
      </c>
      <c r="P415" s="130">
        <v>21959</v>
      </c>
      <c r="Q415" s="130">
        <v>22990</v>
      </c>
      <c r="R415" s="130">
        <v>12712</v>
      </c>
      <c r="S415" s="130">
        <v>14933</v>
      </c>
      <c r="T415" s="130">
        <v>18136</v>
      </c>
      <c r="U415" s="130">
        <v>16310</v>
      </c>
      <c r="V415" s="130">
        <v>19990</v>
      </c>
      <c r="W415" s="130">
        <v>19116</v>
      </c>
      <c r="X415" s="130">
        <v>21848</v>
      </c>
    </row>
    <row r="416" spans="1:24" x14ac:dyDescent="0.35">
      <c r="A416" s="144">
        <v>0.15326388888888889</v>
      </c>
      <c r="B416" s="130">
        <v>37</v>
      </c>
      <c r="C416" s="130">
        <v>13021</v>
      </c>
      <c r="D416" s="130">
        <v>14416</v>
      </c>
      <c r="E416" s="130">
        <v>19797</v>
      </c>
      <c r="F416" s="130">
        <v>18901</v>
      </c>
      <c r="G416" s="130">
        <v>23614</v>
      </c>
      <c r="H416" s="130">
        <v>23155</v>
      </c>
      <c r="I416" s="130">
        <v>25134</v>
      </c>
      <c r="J416" s="130">
        <v>13</v>
      </c>
      <c r="K416" s="130">
        <v>13973</v>
      </c>
      <c r="L416" s="130">
        <v>15395</v>
      </c>
      <c r="M416" s="130">
        <v>17520</v>
      </c>
      <c r="N416" s="130">
        <v>20263</v>
      </c>
      <c r="O416" s="130">
        <v>19826</v>
      </c>
      <c r="P416" s="130">
        <v>22253</v>
      </c>
      <c r="Q416" s="130">
        <v>22920</v>
      </c>
      <c r="R416" s="130">
        <v>12740</v>
      </c>
      <c r="S416" s="130">
        <v>14983</v>
      </c>
      <c r="T416" s="130">
        <v>18092</v>
      </c>
      <c r="U416" s="130">
        <v>16508</v>
      </c>
      <c r="V416" s="130">
        <v>20000</v>
      </c>
      <c r="W416" s="130">
        <v>19033</v>
      </c>
      <c r="X416" s="130">
        <v>22034</v>
      </c>
    </row>
    <row r="417" spans="1:24" x14ac:dyDescent="0.35">
      <c r="A417" s="144">
        <v>0.1567361111111111</v>
      </c>
      <c r="B417" s="130">
        <v>37</v>
      </c>
      <c r="C417" s="130">
        <v>12831</v>
      </c>
      <c r="D417" s="130">
        <v>14544</v>
      </c>
      <c r="E417" s="130">
        <v>19490</v>
      </c>
      <c r="F417" s="130">
        <v>18904</v>
      </c>
      <c r="G417" s="130">
        <v>23583</v>
      </c>
      <c r="H417" s="130">
        <v>23254</v>
      </c>
      <c r="I417" s="130">
        <v>24732</v>
      </c>
      <c r="J417" s="130">
        <v>34</v>
      </c>
      <c r="K417" s="130">
        <v>13816</v>
      </c>
      <c r="L417" s="130">
        <v>15316</v>
      </c>
      <c r="M417" s="130">
        <v>17692</v>
      </c>
      <c r="N417" s="130">
        <v>20528</v>
      </c>
      <c r="O417" s="130">
        <v>19517</v>
      </c>
      <c r="P417" s="130">
        <v>22330</v>
      </c>
      <c r="Q417" s="130">
        <v>22909</v>
      </c>
      <c r="R417" s="130">
        <v>12639</v>
      </c>
      <c r="S417" s="130">
        <v>15046</v>
      </c>
      <c r="T417" s="130">
        <v>18223</v>
      </c>
      <c r="U417" s="130">
        <v>16334</v>
      </c>
      <c r="V417" s="130">
        <v>19955</v>
      </c>
      <c r="W417" s="130">
        <v>18997</v>
      </c>
      <c r="X417" s="130">
        <v>21824</v>
      </c>
    </row>
    <row r="418" spans="1:24" x14ac:dyDescent="0.35">
      <c r="A418" s="144">
        <v>0.16020833333333334</v>
      </c>
      <c r="B418" s="130">
        <v>37</v>
      </c>
      <c r="C418" s="130">
        <v>13133</v>
      </c>
      <c r="D418" s="130">
        <v>14385</v>
      </c>
      <c r="E418" s="130">
        <v>19821</v>
      </c>
      <c r="F418" s="130">
        <v>18851</v>
      </c>
      <c r="G418" s="130">
        <v>23655</v>
      </c>
      <c r="H418" s="130">
        <v>23169</v>
      </c>
      <c r="I418" s="130">
        <v>24626</v>
      </c>
      <c r="J418" s="130">
        <v>17</v>
      </c>
      <c r="K418" s="130">
        <v>14024</v>
      </c>
      <c r="L418" s="130">
        <v>15277</v>
      </c>
      <c r="M418" s="130">
        <v>17645</v>
      </c>
      <c r="N418" s="130">
        <v>20439</v>
      </c>
      <c r="O418" s="130">
        <v>19738</v>
      </c>
      <c r="P418" s="130">
        <v>22268</v>
      </c>
      <c r="Q418" s="130">
        <v>22945</v>
      </c>
      <c r="R418" s="130">
        <v>12677</v>
      </c>
      <c r="S418" s="130">
        <v>15079</v>
      </c>
      <c r="T418" s="130">
        <v>18027</v>
      </c>
      <c r="U418" s="130">
        <v>16462</v>
      </c>
      <c r="V418" s="130">
        <v>20299</v>
      </c>
      <c r="W418" s="130">
        <v>19365</v>
      </c>
      <c r="X418" s="130">
        <v>21777</v>
      </c>
    </row>
    <row r="419" spans="1:24" x14ac:dyDescent="0.35">
      <c r="A419" s="144">
        <v>0.16368055555555555</v>
      </c>
      <c r="B419" s="130">
        <v>37</v>
      </c>
      <c r="C419" s="130">
        <v>13030</v>
      </c>
      <c r="D419" s="130">
        <v>14425</v>
      </c>
      <c r="E419" s="130">
        <v>19773</v>
      </c>
      <c r="F419" s="130">
        <v>18765</v>
      </c>
      <c r="G419" s="130">
        <v>23936</v>
      </c>
      <c r="H419" s="130">
        <v>23218</v>
      </c>
      <c r="I419" s="130">
        <v>24617</v>
      </c>
      <c r="J419" s="130">
        <v>33</v>
      </c>
      <c r="K419" s="130">
        <v>13797</v>
      </c>
      <c r="L419" s="130">
        <v>15503</v>
      </c>
      <c r="M419" s="130">
        <v>17573</v>
      </c>
      <c r="N419" s="130">
        <v>20353</v>
      </c>
      <c r="O419" s="130">
        <v>19952</v>
      </c>
      <c r="P419" s="130">
        <v>22177</v>
      </c>
      <c r="Q419" s="130">
        <v>22948</v>
      </c>
      <c r="R419" s="130">
        <v>12754</v>
      </c>
      <c r="S419" s="130">
        <v>15126</v>
      </c>
      <c r="T419" s="130">
        <v>18029</v>
      </c>
      <c r="U419" s="130">
        <v>16697</v>
      </c>
      <c r="V419" s="130">
        <v>20113</v>
      </c>
      <c r="W419" s="130">
        <v>19164</v>
      </c>
      <c r="X419" s="130">
        <v>21783</v>
      </c>
    </row>
    <row r="420" spans="1:24" x14ac:dyDescent="0.35">
      <c r="A420" s="144">
        <v>0.16715277777777779</v>
      </c>
      <c r="B420" s="130">
        <v>37</v>
      </c>
      <c r="C420" s="130">
        <v>12981</v>
      </c>
      <c r="D420" s="130">
        <v>14696</v>
      </c>
      <c r="E420" s="130">
        <v>19776</v>
      </c>
      <c r="F420" s="130">
        <v>18925</v>
      </c>
      <c r="G420" s="130">
        <v>23908</v>
      </c>
      <c r="H420" s="130">
        <v>23271</v>
      </c>
      <c r="I420" s="130">
        <v>24847</v>
      </c>
      <c r="J420" s="130">
        <v>15</v>
      </c>
      <c r="K420" s="130">
        <v>13917</v>
      </c>
      <c r="L420" s="130">
        <v>15316</v>
      </c>
      <c r="M420" s="130">
        <v>17789</v>
      </c>
      <c r="N420" s="130">
        <v>20754</v>
      </c>
      <c r="O420" s="130">
        <v>19644</v>
      </c>
      <c r="P420" s="130">
        <v>22249</v>
      </c>
      <c r="Q420" s="130">
        <v>22773</v>
      </c>
      <c r="R420" s="130">
        <v>12631</v>
      </c>
      <c r="S420" s="130">
        <v>14966</v>
      </c>
      <c r="T420" s="130">
        <v>18162</v>
      </c>
      <c r="U420" s="130">
        <v>16513</v>
      </c>
      <c r="V420" s="130">
        <v>20026</v>
      </c>
      <c r="W420" s="130">
        <v>19221</v>
      </c>
      <c r="X420" s="130">
        <v>22113</v>
      </c>
    </row>
    <row r="421" spans="1:24" x14ac:dyDescent="0.35">
      <c r="A421" s="144">
        <v>0.170625</v>
      </c>
      <c r="B421" s="130">
        <v>37</v>
      </c>
      <c r="C421" s="130">
        <v>13118</v>
      </c>
      <c r="D421" s="130">
        <v>14429</v>
      </c>
      <c r="E421" s="130">
        <v>19375</v>
      </c>
      <c r="F421" s="130">
        <v>18870</v>
      </c>
      <c r="G421" s="130">
        <v>23596</v>
      </c>
      <c r="H421" s="130">
        <v>23182</v>
      </c>
      <c r="I421" s="130">
        <v>24835</v>
      </c>
      <c r="J421" s="130">
        <v>27</v>
      </c>
      <c r="K421" s="130">
        <v>13774</v>
      </c>
      <c r="L421" s="130">
        <v>15309</v>
      </c>
      <c r="M421" s="130">
        <v>17924</v>
      </c>
      <c r="N421" s="130">
        <v>20495</v>
      </c>
      <c r="O421" s="130">
        <v>19642</v>
      </c>
      <c r="P421" s="130">
        <v>21821</v>
      </c>
      <c r="Q421" s="130">
        <v>22941</v>
      </c>
      <c r="R421" s="130">
        <v>12696</v>
      </c>
      <c r="S421" s="130">
        <v>14936</v>
      </c>
      <c r="T421" s="130">
        <v>17962</v>
      </c>
      <c r="U421" s="130">
        <v>16444</v>
      </c>
      <c r="V421" s="130">
        <v>20078</v>
      </c>
      <c r="W421" s="130">
        <v>18814</v>
      </c>
      <c r="X421" s="130">
        <v>21933</v>
      </c>
    </row>
    <row r="422" spans="1:24" x14ac:dyDescent="0.35">
      <c r="A422" s="144">
        <v>0.17409722222222224</v>
      </c>
      <c r="B422" s="130">
        <v>37</v>
      </c>
      <c r="C422" s="130">
        <v>12951</v>
      </c>
      <c r="D422" s="130">
        <v>14635</v>
      </c>
      <c r="E422" s="130">
        <v>19390</v>
      </c>
      <c r="F422" s="130">
        <v>18820</v>
      </c>
      <c r="G422" s="130">
        <v>23719</v>
      </c>
      <c r="H422" s="130">
        <v>23047</v>
      </c>
      <c r="I422" s="130">
        <v>24590</v>
      </c>
      <c r="J422" s="130">
        <v>25</v>
      </c>
      <c r="K422" s="130">
        <v>14028</v>
      </c>
      <c r="L422" s="130">
        <v>15447</v>
      </c>
      <c r="M422" s="130">
        <v>17716</v>
      </c>
      <c r="N422" s="130">
        <v>20563</v>
      </c>
      <c r="O422" s="130">
        <v>19814</v>
      </c>
      <c r="P422" s="130">
        <v>22176</v>
      </c>
      <c r="Q422" s="130">
        <v>23007</v>
      </c>
      <c r="R422" s="130">
        <v>12685</v>
      </c>
      <c r="S422" s="130">
        <v>14998</v>
      </c>
      <c r="T422" s="130">
        <v>18022</v>
      </c>
      <c r="U422" s="130">
        <v>16593</v>
      </c>
      <c r="V422" s="130">
        <v>19922</v>
      </c>
      <c r="W422" s="130">
        <v>19298</v>
      </c>
      <c r="X422" s="130">
        <v>21899</v>
      </c>
    </row>
    <row r="423" spans="1:24" x14ac:dyDescent="0.35">
      <c r="A423" s="144">
        <v>0.17756944444444445</v>
      </c>
      <c r="B423" s="130">
        <v>37</v>
      </c>
      <c r="C423" s="130">
        <v>12893</v>
      </c>
      <c r="D423" s="130">
        <v>14530</v>
      </c>
      <c r="E423" s="130">
        <v>19474</v>
      </c>
      <c r="F423" s="130">
        <v>18768</v>
      </c>
      <c r="G423" s="130">
        <v>23817</v>
      </c>
      <c r="H423" s="130">
        <v>23025</v>
      </c>
      <c r="I423" s="130">
        <v>24515</v>
      </c>
      <c r="J423" s="130">
        <v>27</v>
      </c>
      <c r="K423" s="130">
        <v>13722</v>
      </c>
      <c r="L423" s="130">
        <v>15348</v>
      </c>
      <c r="M423" s="130">
        <v>17683</v>
      </c>
      <c r="N423" s="130">
        <v>20417</v>
      </c>
      <c r="O423" s="130">
        <v>19451</v>
      </c>
      <c r="P423" s="130">
        <v>22372</v>
      </c>
      <c r="Q423" s="130">
        <v>22874</v>
      </c>
      <c r="R423" s="130">
        <v>12572</v>
      </c>
      <c r="S423" s="130">
        <v>14996</v>
      </c>
      <c r="T423" s="130">
        <v>18155</v>
      </c>
      <c r="U423" s="130">
        <v>16450</v>
      </c>
      <c r="V423" s="130">
        <v>19996</v>
      </c>
      <c r="W423" s="130">
        <v>19080</v>
      </c>
      <c r="X423" s="130">
        <v>21805</v>
      </c>
    </row>
    <row r="424" spans="1:24" x14ac:dyDescent="0.35">
      <c r="A424" s="144">
        <v>0.18104166666666666</v>
      </c>
      <c r="B424" s="130">
        <v>37</v>
      </c>
      <c r="C424" s="130">
        <v>12871</v>
      </c>
      <c r="D424" s="130">
        <v>14556</v>
      </c>
      <c r="E424" s="130">
        <v>19536</v>
      </c>
      <c r="F424" s="130">
        <v>18717</v>
      </c>
      <c r="G424" s="130">
        <v>23976</v>
      </c>
      <c r="H424" s="130">
        <v>23101</v>
      </c>
      <c r="I424" s="130">
        <v>24506</v>
      </c>
      <c r="J424" s="130">
        <v>26</v>
      </c>
      <c r="K424" s="130">
        <v>13876</v>
      </c>
      <c r="L424" s="130">
        <v>15423</v>
      </c>
      <c r="M424" s="130">
        <v>17816</v>
      </c>
      <c r="N424" s="130">
        <v>20358</v>
      </c>
      <c r="O424" s="130">
        <v>19466</v>
      </c>
      <c r="P424" s="130">
        <v>22226</v>
      </c>
      <c r="Q424" s="130">
        <v>22866</v>
      </c>
      <c r="R424" s="130">
        <v>12747</v>
      </c>
      <c r="S424" s="130">
        <v>15013</v>
      </c>
      <c r="T424" s="130">
        <v>18155</v>
      </c>
      <c r="U424" s="130">
        <v>16545</v>
      </c>
      <c r="V424" s="130">
        <v>19882</v>
      </c>
      <c r="W424" s="130">
        <v>19099</v>
      </c>
      <c r="X424" s="130">
        <v>21876</v>
      </c>
    </row>
    <row r="425" spans="1:24" x14ac:dyDescent="0.35">
      <c r="A425" s="144">
        <v>0.18451388888888889</v>
      </c>
      <c r="B425" s="130">
        <v>37</v>
      </c>
      <c r="C425" s="130">
        <v>12920</v>
      </c>
      <c r="D425" s="130">
        <v>14398</v>
      </c>
      <c r="E425" s="130">
        <v>19666</v>
      </c>
      <c r="F425" s="130">
        <v>18618</v>
      </c>
      <c r="G425" s="130">
        <v>23780</v>
      </c>
      <c r="H425" s="130">
        <v>23182</v>
      </c>
      <c r="I425" s="130">
        <v>24667</v>
      </c>
      <c r="J425" s="130">
        <v>22</v>
      </c>
      <c r="K425" s="130">
        <v>13963</v>
      </c>
      <c r="L425" s="130">
        <v>15314</v>
      </c>
      <c r="M425" s="130">
        <v>17693</v>
      </c>
      <c r="N425" s="130">
        <v>20512</v>
      </c>
      <c r="O425" s="130">
        <v>19691</v>
      </c>
      <c r="P425" s="130">
        <v>22160</v>
      </c>
      <c r="Q425" s="130">
        <v>22761</v>
      </c>
      <c r="R425" s="130">
        <v>12687</v>
      </c>
      <c r="S425" s="130">
        <v>14959</v>
      </c>
      <c r="T425" s="130">
        <v>18163</v>
      </c>
      <c r="U425" s="130">
        <v>16599</v>
      </c>
      <c r="V425" s="130">
        <v>20032</v>
      </c>
      <c r="W425" s="130">
        <v>18968</v>
      </c>
      <c r="X425" s="130">
        <v>22089</v>
      </c>
    </row>
    <row r="426" spans="1:24" x14ac:dyDescent="0.35">
      <c r="A426" s="144">
        <v>0.1879861111111111</v>
      </c>
      <c r="B426" s="130">
        <v>37</v>
      </c>
      <c r="C426" s="130">
        <v>12962</v>
      </c>
      <c r="D426" s="130">
        <v>14453</v>
      </c>
      <c r="E426" s="130">
        <v>19610</v>
      </c>
      <c r="F426" s="130">
        <v>18791</v>
      </c>
      <c r="G426" s="130">
        <v>23906</v>
      </c>
      <c r="H426" s="130">
        <v>22984</v>
      </c>
      <c r="I426" s="130">
        <v>24826</v>
      </c>
      <c r="J426" s="130">
        <v>17</v>
      </c>
      <c r="K426" s="130">
        <v>13713</v>
      </c>
      <c r="L426" s="130">
        <v>15297</v>
      </c>
      <c r="M426" s="130">
        <v>17854</v>
      </c>
      <c r="N426" s="130">
        <v>20715</v>
      </c>
      <c r="O426" s="130">
        <v>19611</v>
      </c>
      <c r="P426" s="130">
        <v>22063</v>
      </c>
      <c r="Q426" s="130">
        <v>22848</v>
      </c>
      <c r="R426" s="130">
        <v>12629</v>
      </c>
      <c r="S426" s="130">
        <v>14965</v>
      </c>
      <c r="T426" s="130">
        <v>18075</v>
      </c>
      <c r="U426" s="130">
        <v>16452</v>
      </c>
      <c r="V426" s="130">
        <v>19703</v>
      </c>
      <c r="W426" s="130">
        <v>19082</v>
      </c>
      <c r="X426" s="130">
        <v>22031</v>
      </c>
    </row>
    <row r="427" spans="1:24" x14ac:dyDescent="0.35">
      <c r="A427" s="144">
        <v>0.19145833333333331</v>
      </c>
      <c r="B427" s="130">
        <v>37</v>
      </c>
      <c r="C427" s="130">
        <v>12935</v>
      </c>
      <c r="D427" s="130">
        <v>14513</v>
      </c>
      <c r="E427" s="130">
        <v>19591</v>
      </c>
      <c r="F427" s="130">
        <v>18789</v>
      </c>
      <c r="G427" s="130">
        <v>23634</v>
      </c>
      <c r="H427" s="130">
        <v>23256</v>
      </c>
      <c r="I427" s="130">
        <v>24495</v>
      </c>
      <c r="J427" s="130">
        <v>30</v>
      </c>
      <c r="K427" s="130">
        <v>13914</v>
      </c>
      <c r="L427" s="130">
        <v>15107</v>
      </c>
      <c r="M427" s="130">
        <v>17534</v>
      </c>
      <c r="N427" s="130">
        <v>20173</v>
      </c>
      <c r="O427" s="130">
        <v>19736</v>
      </c>
      <c r="P427" s="130">
        <v>21991</v>
      </c>
      <c r="Q427" s="130">
        <v>22898</v>
      </c>
      <c r="R427" s="130">
        <v>12732</v>
      </c>
      <c r="S427" s="130">
        <v>14791</v>
      </c>
      <c r="T427" s="130">
        <v>18204</v>
      </c>
      <c r="U427" s="130">
        <v>16239</v>
      </c>
      <c r="V427" s="130">
        <v>19622</v>
      </c>
      <c r="W427" s="130">
        <v>19036</v>
      </c>
      <c r="X427" s="130">
        <v>21845</v>
      </c>
    </row>
    <row r="428" spans="1:24" x14ac:dyDescent="0.35">
      <c r="A428" s="144">
        <v>0.19493055555555558</v>
      </c>
      <c r="B428" s="130">
        <v>37</v>
      </c>
      <c r="C428" s="130">
        <v>12979</v>
      </c>
      <c r="D428" s="130">
        <v>14598</v>
      </c>
      <c r="E428" s="130">
        <v>19694</v>
      </c>
      <c r="F428" s="130">
        <v>18783</v>
      </c>
      <c r="G428" s="130">
        <v>23690</v>
      </c>
      <c r="H428" s="130">
        <v>23358</v>
      </c>
      <c r="I428" s="130">
        <v>24552</v>
      </c>
      <c r="J428" s="130">
        <v>25</v>
      </c>
      <c r="K428" s="130">
        <v>13755</v>
      </c>
      <c r="L428" s="130">
        <v>15342</v>
      </c>
      <c r="M428" s="130">
        <v>17741</v>
      </c>
      <c r="N428" s="130">
        <v>20352</v>
      </c>
      <c r="O428" s="130">
        <v>19581</v>
      </c>
      <c r="P428" s="130">
        <v>22192</v>
      </c>
      <c r="Q428" s="130">
        <v>22692</v>
      </c>
      <c r="R428" s="130">
        <v>12800</v>
      </c>
      <c r="S428" s="130">
        <v>14720</v>
      </c>
      <c r="T428" s="130">
        <v>18029</v>
      </c>
      <c r="U428" s="130">
        <v>16338</v>
      </c>
      <c r="V428" s="130">
        <v>20000</v>
      </c>
      <c r="W428" s="130">
        <v>19244</v>
      </c>
      <c r="X428" s="130">
        <v>21966</v>
      </c>
    </row>
    <row r="429" spans="1:24" x14ac:dyDescent="0.35">
      <c r="A429" s="144">
        <v>0.19840277777777779</v>
      </c>
      <c r="B429" s="130">
        <v>37</v>
      </c>
      <c r="C429" s="130">
        <v>12656</v>
      </c>
      <c r="D429" s="130">
        <v>14436</v>
      </c>
      <c r="E429" s="130">
        <v>19526</v>
      </c>
      <c r="F429" s="130">
        <v>18906</v>
      </c>
      <c r="G429" s="130">
        <v>23726</v>
      </c>
      <c r="H429" s="130">
        <v>22875</v>
      </c>
      <c r="I429" s="130">
        <v>24661</v>
      </c>
      <c r="J429" s="130">
        <v>29</v>
      </c>
      <c r="K429" s="130">
        <v>13919</v>
      </c>
      <c r="L429" s="130">
        <v>15100</v>
      </c>
      <c r="M429" s="130">
        <v>17627</v>
      </c>
      <c r="N429" s="130">
        <v>20509</v>
      </c>
      <c r="O429" s="130">
        <v>19409</v>
      </c>
      <c r="P429" s="130">
        <v>21908</v>
      </c>
      <c r="Q429" s="130">
        <v>22893</v>
      </c>
      <c r="R429" s="130">
        <v>12639</v>
      </c>
      <c r="S429" s="130">
        <v>14878</v>
      </c>
      <c r="T429" s="130">
        <v>17965</v>
      </c>
      <c r="U429" s="130">
        <v>16514</v>
      </c>
      <c r="V429" s="130">
        <v>19883</v>
      </c>
      <c r="W429" s="130">
        <v>19038</v>
      </c>
      <c r="X429" s="130">
        <v>21700</v>
      </c>
    </row>
    <row r="430" spans="1:24" x14ac:dyDescent="0.35">
      <c r="A430" s="144">
        <v>0.201875</v>
      </c>
      <c r="B430" s="130">
        <v>37</v>
      </c>
      <c r="C430" s="130">
        <v>12881</v>
      </c>
      <c r="D430" s="130">
        <v>14388</v>
      </c>
      <c r="E430" s="130">
        <v>19628</v>
      </c>
      <c r="F430" s="130">
        <v>18867</v>
      </c>
      <c r="G430" s="130">
        <v>23867</v>
      </c>
      <c r="H430" s="130">
        <v>23009</v>
      </c>
      <c r="I430" s="130">
        <v>24608</v>
      </c>
      <c r="J430" s="130">
        <v>30</v>
      </c>
      <c r="K430" s="130">
        <v>13771</v>
      </c>
      <c r="L430" s="130">
        <v>15425</v>
      </c>
      <c r="M430" s="130">
        <v>17545</v>
      </c>
      <c r="N430" s="130">
        <v>20190</v>
      </c>
      <c r="O430" s="130">
        <v>19287</v>
      </c>
      <c r="P430" s="130">
        <v>21945</v>
      </c>
      <c r="Q430" s="130">
        <v>22667</v>
      </c>
      <c r="R430" s="130">
        <v>12792</v>
      </c>
      <c r="S430" s="130">
        <v>14797</v>
      </c>
      <c r="T430" s="130">
        <v>17943</v>
      </c>
      <c r="U430" s="130">
        <v>16403</v>
      </c>
      <c r="V430" s="130">
        <v>19771</v>
      </c>
      <c r="W430" s="130">
        <v>18883</v>
      </c>
      <c r="X430" s="130">
        <v>21857</v>
      </c>
    </row>
    <row r="431" spans="1:24" x14ac:dyDescent="0.35">
      <c r="A431" s="144">
        <v>0.20534722222222224</v>
      </c>
      <c r="B431" s="130">
        <v>37</v>
      </c>
      <c r="C431" s="130">
        <v>12888</v>
      </c>
      <c r="D431" s="130">
        <v>14407</v>
      </c>
      <c r="E431" s="130">
        <v>19799</v>
      </c>
      <c r="F431" s="130">
        <v>18796</v>
      </c>
      <c r="G431" s="130">
        <v>23873</v>
      </c>
      <c r="H431" s="130">
        <v>22989</v>
      </c>
      <c r="I431" s="130">
        <v>24729</v>
      </c>
      <c r="J431" s="130">
        <v>18</v>
      </c>
      <c r="K431" s="130">
        <v>13756</v>
      </c>
      <c r="L431" s="130">
        <v>15187</v>
      </c>
      <c r="M431" s="130">
        <v>17848</v>
      </c>
      <c r="N431" s="130">
        <v>20459</v>
      </c>
      <c r="O431" s="130">
        <v>19628</v>
      </c>
      <c r="P431" s="130">
        <v>21864</v>
      </c>
      <c r="Q431" s="130">
        <v>22717</v>
      </c>
      <c r="R431" s="130">
        <v>12583</v>
      </c>
      <c r="S431" s="130">
        <v>14860</v>
      </c>
      <c r="T431" s="130">
        <v>17829</v>
      </c>
      <c r="U431" s="130">
        <v>16566</v>
      </c>
      <c r="V431" s="130">
        <v>19902</v>
      </c>
      <c r="W431" s="130">
        <v>19079</v>
      </c>
      <c r="X431" s="130">
        <v>21651</v>
      </c>
    </row>
    <row r="432" spans="1:24" x14ac:dyDescent="0.35">
      <c r="A432" s="144">
        <v>0.20881944444444445</v>
      </c>
      <c r="B432" s="130">
        <v>37</v>
      </c>
      <c r="C432" s="130">
        <v>12765</v>
      </c>
      <c r="D432" s="130">
        <v>14277</v>
      </c>
      <c r="E432" s="130">
        <v>19685</v>
      </c>
      <c r="F432" s="130">
        <v>18671</v>
      </c>
      <c r="G432" s="130">
        <v>23549</v>
      </c>
      <c r="H432" s="130">
        <v>22860</v>
      </c>
      <c r="I432" s="130">
        <v>24648</v>
      </c>
      <c r="J432" s="130">
        <v>19</v>
      </c>
      <c r="K432" s="130">
        <v>13751</v>
      </c>
      <c r="L432" s="130">
        <v>15438</v>
      </c>
      <c r="M432" s="130">
        <v>17518</v>
      </c>
      <c r="N432" s="130">
        <v>20249</v>
      </c>
      <c r="O432" s="130">
        <v>19455</v>
      </c>
      <c r="P432" s="130">
        <v>22112</v>
      </c>
      <c r="Q432" s="130">
        <v>22656</v>
      </c>
      <c r="R432" s="130">
        <v>12564</v>
      </c>
      <c r="S432" s="130">
        <v>14733</v>
      </c>
      <c r="T432" s="130">
        <v>18124</v>
      </c>
      <c r="U432" s="130">
        <v>16238</v>
      </c>
      <c r="V432" s="130">
        <v>19303</v>
      </c>
      <c r="W432" s="130">
        <v>18944</v>
      </c>
      <c r="X432" s="130">
        <v>21990</v>
      </c>
    </row>
    <row r="433" spans="1:24" x14ac:dyDescent="0.35">
      <c r="A433" s="144">
        <v>0.21229166666666666</v>
      </c>
      <c r="B433" s="130">
        <v>37</v>
      </c>
      <c r="C433" s="130">
        <v>12909</v>
      </c>
      <c r="D433" s="130">
        <v>14387</v>
      </c>
      <c r="E433" s="130">
        <v>19529</v>
      </c>
      <c r="F433" s="130">
        <v>18569</v>
      </c>
      <c r="G433" s="130">
        <v>23423</v>
      </c>
      <c r="H433" s="130">
        <v>22939</v>
      </c>
      <c r="I433" s="130">
        <v>24676</v>
      </c>
      <c r="J433" s="130">
        <v>24</v>
      </c>
      <c r="K433" s="130">
        <v>13837</v>
      </c>
      <c r="L433" s="130">
        <v>15259</v>
      </c>
      <c r="M433" s="130">
        <v>17595</v>
      </c>
      <c r="N433" s="130">
        <v>20287</v>
      </c>
      <c r="O433" s="130">
        <v>19619</v>
      </c>
      <c r="P433" s="130">
        <v>21966</v>
      </c>
      <c r="Q433" s="130">
        <v>22458</v>
      </c>
      <c r="R433" s="130">
        <v>12436</v>
      </c>
      <c r="S433" s="130">
        <v>14698</v>
      </c>
      <c r="T433" s="130">
        <v>17936</v>
      </c>
      <c r="U433" s="130">
        <v>16391</v>
      </c>
      <c r="V433" s="130">
        <v>19784</v>
      </c>
      <c r="W433" s="130">
        <v>18844</v>
      </c>
      <c r="X433" s="130">
        <v>21570</v>
      </c>
    </row>
    <row r="434" spans="1:24" x14ac:dyDescent="0.35">
      <c r="A434" s="144">
        <v>0.21576388888888889</v>
      </c>
      <c r="B434" s="130">
        <v>37</v>
      </c>
      <c r="C434" s="130">
        <v>12677</v>
      </c>
      <c r="D434" s="130">
        <v>14492</v>
      </c>
      <c r="E434" s="130">
        <v>19583</v>
      </c>
      <c r="F434" s="130">
        <v>18784</v>
      </c>
      <c r="G434" s="130">
        <v>23675</v>
      </c>
      <c r="H434" s="130">
        <v>22977</v>
      </c>
      <c r="I434" s="130">
        <v>24623</v>
      </c>
      <c r="J434" s="130">
        <v>30</v>
      </c>
      <c r="K434" s="130">
        <v>13885</v>
      </c>
      <c r="L434" s="130">
        <v>15151</v>
      </c>
      <c r="M434" s="130">
        <v>17519</v>
      </c>
      <c r="N434" s="130">
        <v>20300</v>
      </c>
      <c r="O434" s="130">
        <v>19519</v>
      </c>
      <c r="P434" s="130">
        <v>22135</v>
      </c>
      <c r="Q434" s="130">
        <v>22769</v>
      </c>
      <c r="R434" s="130">
        <v>12561</v>
      </c>
      <c r="S434" s="130">
        <v>14787</v>
      </c>
      <c r="T434" s="130">
        <v>17662</v>
      </c>
      <c r="U434" s="130">
        <v>16436</v>
      </c>
      <c r="V434" s="130">
        <v>19580</v>
      </c>
      <c r="W434" s="130">
        <v>18968</v>
      </c>
      <c r="X434" s="130">
        <v>21942</v>
      </c>
    </row>
    <row r="435" spans="1:24" x14ac:dyDescent="0.35">
      <c r="A435" s="144">
        <v>0.2192361111111111</v>
      </c>
      <c r="B435" s="130">
        <v>37</v>
      </c>
      <c r="C435" s="130">
        <v>12746</v>
      </c>
      <c r="D435" s="130">
        <v>14576</v>
      </c>
      <c r="E435" s="130">
        <v>19470</v>
      </c>
      <c r="F435" s="130">
        <v>18898</v>
      </c>
      <c r="G435" s="130">
        <v>23977</v>
      </c>
      <c r="H435" s="130">
        <v>23233</v>
      </c>
      <c r="I435" s="130">
        <v>24614</v>
      </c>
      <c r="J435" s="130">
        <v>23</v>
      </c>
      <c r="K435" s="130">
        <v>13739</v>
      </c>
      <c r="L435" s="130">
        <v>15271</v>
      </c>
      <c r="M435" s="130">
        <v>17518</v>
      </c>
      <c r="N435" s="130">
        <v>20082</v>
      </c>
      <c r="O435" s="130">
        <v>19327</v>
      </c>
      <c r="P435" s="130">
        <v>21912</v>
      </c>
      <c r="Q435" s="130">
        <v>22570</v>
      </c>
      <c r="R435" s="130">
        <v>12777</v>
      </c>
      <c r="S435" s="130">
        <v>14809</v>
      </c>
      <c r="T435" s="130">
        <v>17950</v>
      </c>
      <c r="U435" s="130">
        <v>16375</v>
      </c>
      <c r="V435" s="130">
        <v>19516</v>
      </c>
      <c r="W435" s="130">
        <v>18930</v>
      </c>
      <c r="X435" s="130">
        <v>21898</v>
      </c>
    </row>
    <row r="436" spans="1:24" x14ac:dyDescent="0.35">
      <c r="A436" s="144">
        <v>0.22270833333333331</v>
      </c>
      <c r="B436" s="130">
        <v>37</v>
      </c>
      <c r="C436" s="130">
        <v>12836</v>
      </c>
      <c r="D436" s="130">
        <v>14331</v>
      </c>
      <c r="E436" s="130">
        <v>19581</v>
      </c>
      <c r="F436" s="130">
        <v>18754</v>
      </c>
      <c r="G436" s="130">
        <v>23585</v>
      </c>
      <c r="H436" s="130">
        <v>23087</v>
      </c>
      <c r="I436" s="130">
        <v>24819</v>
      </c>
      <c r="J436" s="130">
        <v>22</v>
      </c>
      <c r="K436" s="130">
        <v>13893</v>
      </c>
      <c r="L436" s="130">
        <v>15285</v>
      </c>
      <c r="M436" s="130">
        <v>17513</v>
      </c>
      <c r="N436" s="130">
        <v>20154</v>
      </c>
      <c r="O436" s="130">
        <v>19486</v>
      </c>
      <c r="P436" s="130">
        <v>22253</v>
      </c>
      <c r="Q436" s="130">
        <v>22857</v>
      </c>
      <c r="R436" s="130">
        <v>12559</v>
      </c>
      <c r="S436" s="130">
        <v>14764</v>
      </c>
      <c r="T436" s="130">
        <v>17975</v>
      </c>
      <c r="U436" s="130">
        <v>16267</v>
      </c>
      <c r="V436" s="130">
        <v>19754</v>
      </c>
      <c r="W436" s="130">
        <v>18778</v>
      </c>
      <c r="X436" s="130">
        <v>21546</v>
      </c>
    </row>
    <row r="437" spans="1:24" x14ac:dyDescent="0.35">
      <c r="A437" s="144">
        <v>0.22618055555555558</v>
      </c>
      <c r="B437" s="130">
        <v>37</v>
      </c>
      <c r="C437" s="130">
        <v>13082</v>
      </c>
      <c r="D437" s="130">
        <v>14405</v>
      </c>
      <c r="E437" s="130">
        <v>19665</v>
      </c>
      <c r="F437" s="130">
        <v>18727</v>
      </c>
      <c r="G437" s="130">
        <v>23482</v>
      </c>
      <c r="H437" s="130">
        <v>23141</v>
      </c>
      <c r="I437" s="130">
        <v>24555</v>
      </c>
      <c r="J437" s="130">
        <v>36</v>
      </c>
      <c r="K437" s="130">
        <v>13855</v>
      </c>
      <c r="L437" s="130">
        <v>15111</v>
      </c>
      <c r="M437" s="130">
        <v>17615</v>
      </c>
      <c r="N437" s="130">
        <v>20407</v>
      </c>
      <c r="O437" s="130">
        <v>19452</v>
      </c>
      <c r="P437" s="130">
        <v>21901</v>
      </c>
      <c r="Q437" s="130">
        <v>22668</v>
      </c>
      <c r="R437" s="130">
        <v>12643</v>
      </c>
      <c r="S437" s="130">
        <v>14885</v>
      </c>
      <c r="T437" s="130">
        <v>17977</v>
      </c>
      <c r="U437" s="130">
        <v>16276</v>
      </c>
      <c r="V437" s="130">
        <v>19678</v>
      </c>
      <c r="W437" s="130">
        <v>19071</v>
      </c>
      <c r="X437" s="130">
        <v>21826</v>
      </c>
    </row>
    <row r="438" spans="1:24" x14ac:dyDescent="0.35">
      <c r="A438" s="144">
        <v>0.22965277777777779</v>
      </c>
      <c r="B438" s="130">
        <v>37</v>
      </c>
      <c r="C438" s="130">
        <v>12870</v>
      </c>
      <c r="D438" s="130">
        <v>14447</v>
      </c>
      <c r="E438" s="130">
        <v>19635</v>
      </c>
      <c r="F438" s="130">
        <v>18552</v>
      </c>
      <c r="G438" s="130">
        <v>23673</v>
      </c>
      <c r="H438" s="130">
        <v>22998</v>
      </c>
      <c r="I438" s="130">
        <v>24606</v>
      </c>
      <c r="J438" s="130">
        <v>22</v>
      </c>
      <c r="K438" s="130">
        <v>13798</v>
      </c>
      <c r="L438" s="130">
        <v>15140</v>
      </c>
      <c r="M438" s="130">
        <v>17411</v>
      </c>
      <c r="N438" s="130">
        <v>20373</v>
      </c>
      <c r="O438" s="130">
        <v>19234</v>
      </c>
      <c r="P438" s="130">
        <v>22119</v>
      </c>
      <c r="Q438" s="130">
        <v>22516</v>
      </c>
      <c r="R438" s="130">
        <v>12451</v>
      </c>
      <c r="S438" s="130">
        <v>14953</v>
      </c>
      <c r="T438" s="130">
        <v>17834</v>
      </c>
      <c r="U438" s="130">
        <v>16182</v>
      </c>
      <c r="V438" s="130">
        <v>19749</v>
      </c>
      <c r="W438" s="130">
        <v>18947</v>
      </c>
      <c r="X438" s="130">
        <v>21860</v>
      </c>
    </row>
    <row r="439" spans="1:24" x14ac:dyDescent="0.35">
      <c r="A439" s="144">
        <v>0.233125</v>
      </c>
      <c r="B439" s="130">
        <v>37</v>
      </c>
      <c r="C439" s="130">
        <v>12808</v>
      </c>
      <c r="D439" s="130">
        <v>14295</v>
      </c>
      <c r="E439" s="130">
        <v>19511</v>
      </c>
      <c r="F439" s="130">
        <v>18834</v>
      </c>
      <c r="G439" s="130">
        <v>23485</v>
      </c>
      <c r="H439" s="130">
        <v>23088</v>
      </c>
      <c r="I439" s="130">
        <v>24691</v>
      </c>
      <c r="J439" s="130">
        <v>23</v>
      </c>
      <c r="K439" s="130">
        <v>13655</v>
      </c>
      <c r="L439" s="130">
        <v>15205</v>
      </c>
      <c r="M439" s="130">
        <v>17509</v>
      </c>
      <c r="N439" s="130">
        <v>20288</v>
      </c>
      <c r="O439" s="130">
        <v>19331</v>
      </c>
      <c r="P439" s="130">
        <v>22105</v>
      </c>
      <c r="Q439" s="130">
        <v>22499</v>
      </c>
      <c r="R439" s="130">
        <v>12597</v>
      </c>
      <c r="S439" s="130">
        <v>14760</v>
      </c>
      <c r="T439" s="130">
        <v>17999</v>
      </c>
      <c r="U439" s="130">
        <v>16369</v>
      </c>
      <c r="V439" s="130">
        <v>19578</v>
      </c>
      <c r="W439" s="130">
        <v>19029</v>
      </c>
      <c r="X439" s="130">
        <v>21911</v>
      </c>
    </row>
    <row r="440" spans="1:24" x14ac:dyDescent="0.35">
      <c r="A440" s="144">
        <v>0.23659722222222224</v>
      </c>
      <c r="B440" s="130">
        <v>37</v>
      </c>
      <c r="C440" s="130">
        <v>12788</v>
      </c>
      <c r="D440" s="130">
        <v>14275</v>
      </c>
      <c r="E440" s="130">
        <v>19624</v>
      </c>
      <c r="F440" s="130">
        <v>18641</v>
      </c>
      <c r="G440" s="130">
        <v>23443</v>
      </c>
      <c r="H440" s="130">
        <v>23101</v>
      </c>
      <c r="I440" s="130">
        <v>24921</v>
      </c>
      <c r="J440" s="130">
        <v>28</v>
      </c>
      <c r="K440" s="130">
        <v>13896</v>
      </c>
      <c r="L440" s="130">
        <v>15120</v>
      </c>
      <c r="M440" s="130">
        <v>17435</v>
      </c>
      <c r="N440" s="130">
        <v>20204</v>
      </c>
      <c r="O440" s="130">
        <v>19603</v>
      </c>
      <c r="P440" s="130">
        <v>21939</v>
      </c>
      <c r="Q440" s="130">
        <v>22636</v>
      </c>
      <c r="R440" s="130">
        <v>12519</v>
      </c>
      <c r="S440" s="130">
        <v>14841</v>
      </c>
      <c r="T440" s="130">
        <v>18178</v>
      </c>
      <c r="U440" s="130">
        <v>16446</v>
      </c>
      <c r="V440" s="130">
        <v>19695</v>
      </c>
      <c r="W440" s="130">
        <v>18814</v>
      </c>
      <c r="X440" s="130">
        <v>21695</v>
      </c>
    </row>
    <row r="441" spans="1:24" x14ac:dyDescent="0.35">
      <c r="A441" s="144">
        <v>0.24006944444444445</v>
      </c>
      <c r="B441" s="130">
        <v>37</v>
      </c>
      <c r="C441" s="130">
        <v>12818</v>
      </c>
      <c r="D441" s="130">
        <v>14322</v>
      </c>
      <c r="E441" s="130">
        <v>19218</v>
      </c>
      <c r="F441" s="130">
        <v>18707</v>
      </c>
      <c r="G441" s="130">
        <v>23809</v>
      </c>
      <c r="H441" s="130">
        <v>22882</v>
      </c>
      <c r="I441" s="130">
        <v>24776</v>
      </c>
      <c r="J441" s="130">
        <v>29</v>
      </c>
      <c r="K441" s="130">
        <v>13843</v>
      </c>
      <c r="L441" s="130">
        <v>15129</v>
      </c>
      <c r="M441" s="130">
        <v>17364</v>
      </c>
      <c r="N441" s="130">
        <v>20294</v>
      </c>
      <c r="O441" s="130">
        <v>19605</v>
      </c>
      <c r="P441" s="130">
        <v>21818</v>
      </c>
      <c r="Q441" s="130">
        <v>22366</v>
      </c>
      <c r="R441" s="130">
        <v>12528</v>
      </c>
      <c r="S441" s="130">
        <v>14958</v>
      </c>
      <c r="T441" s="130">
        <v>18142</v>
      </c>
      <c r="U441" s="130">
        <v>16304</v>
      </c>
      <c r="V441" s="130">
        <v>19718</v>
      </c>
      <c r="W441" s="130">
        <v>19058</v>
      </c>
      <c r="X441" s="130">
        <v>21690</v>
      </c>
    </row>
    <row r="442" spans="1:24" x14ac:dyDescent="0.35">
      <c r="A442" s="144">
        <v>0.24354166666666666</v>
      </c>
      <c r="B442" s="130">
        <v>37</v>
      </c>
      <c r="C442" s="130">
        <v>12737</v>
      </c>
      <c r="D442" s="130">
        <v>14318</v>
      </c>
      <c r="E442" s="130">
        <v>19485</v>
      </c>
      <c r="F442" s="130">
        <v>18496</v>
      </c>
      <c r="G442" s="130">
        <v>23446</v>
      </c>
      <c r="H442" s="130">
        <v>23086</v>
      </c>
      <c r="I442" s="130">
        <v>24662</v>
      </c>
      <c r="J442" s="130">
        <v>30</v>
      </c>
      <c r="K442" s="130">
        <v>13605</v>
      </c>
      <c r="L442" s="130">
        <v>15253</v>
      </c>
      <c r="M442" s="130">
        <v>17375</v>
      </c>
      <c r="N442" s="130">
        <v>20266</v>
      </c>
      <c r="O442" s="130">
        <v>19363</v>
      </c>
      <c r="P442" s="130">
        <v>22148</v>
      </c>
      <c r="Q442" s="130">
        <v>22583</v>
      </c>
      <c r="R442" s="130">
        <v>12541</v>
      </c>
      <c r="S442" s="130">
        <v>14755</v>
      </c>
      <c r="T442" s="130">
        <v>17775</v>
      </c>
      <c r="U442" s="130">
        <v>16251</v>
      </c>
      <c r="V442" s="130">
        <v>19654</v>
      </c>
      <c r="W442" s="130">
        <v>18843</v>
      </c>
      <c r="X442" s="130">
        <v>21597</v>
      </c>
    </row>
    <row r="443" spans="1:24" x14ac:dyDescent="0.35">
      <c r="A443" s="144">
        <v>0.24701388888888889</v>
      </c>
      <c r="B443" s="130">
        <v>37</v>
      </c>
      <c r="C443" s="130">
        <v>12769</v>
      </c>
      <c r="D443" s="130">
        <v>14466</v>
      </c>
      <c r="E443" s="130">
        <v>19288</v>
      </c>
      <c r="F443" s="130">
        <v>18620</v>
      </c>
      <c r="G443" s="130">
        <v>23278</v>
      </c>
      <c r="H443" s="130">
        <v>23030</v>
      </c>
      <c r="I443" s="130">
        <v>24599</v>
      </c>
      <c r="J443" s="130">
        <v>35</v>
      </c>
      <c r="K443" s="130">
        <v>13772</v>
      </c>
      <c r="L443" s="130">
        <v>15275</v>
      </c>
      <c r="M443" s="130">
        <v>17541</v>
      </c>
      <c r="N443" s="130">
        <v>20347</v>
      </c>
      <c r="O443" s="130">
        <v>19251</v>
      </c>
      <c r="P443" s="130">
        <v>21915</v>
      </c>
      <c r="Q443" s="130">
        <v>22381</v>
      </c>
      <c r="R443" s="130">
        <v>12477</v>
      </c>
      <c r="S443" s="130">
        <v>14656</v>
      </c>
      <c r="T443" s="130">
        <v>17890</v>
      </c>
      <c r="U443" s="130">
        <v>16282</v>
      </c>
      <c r="V443" s="130">
        <v>19838</v>
      </c>
      <c r="W443" s="130">
        <v>18831</v>
      </c>
      <c r="X443" s="130">
        <v>21403</v>
      </c>
    </row>
    <row r="444" spans="1:24" x14ac:dyDescent="0.35">
      <c r="A444" s="144">
        <v>0.25048611111111113</v>
      </c>
      <c r="B444" s="130">
        <v>37</v>
      </c>
      <c r="C444" s="130">
        <v>12826</v>
      </c>
      <c r="D444" s="130">
        <v>14255</v>
      </c>
      <c r="E444" s="130">
        <v>19655</v>
      </c>
      <c r="F444" s="130">
        <v>18771</v>
      </c>
      <c r="G444" s="130">
        <v>23491</v>
      </c>
      <c r="H444" s="130">
        <v>23062</v>
      </c>
      <c r="I444" s="130">
        <v>24549</v>
      </c>
      <c r="J444" s="130">
        <v>28</v>
      </c>
      <c r="K444" s="130">
        <v>13858</v>
      </c>
      <c r="L444" s="130">
        <v>15164</v>
      </c>
      <c r="M444" s="130">
        <v>17281</v>
      </c>
      <c r="N444" s="130">
        <v>20288</v>
      </c>
      <c r="O444" s="130">
        <v>19330</v>
      </c>
      <c r="P444" s="130">
        <v>21881</v>
      </c>
      <c r="Q444" s="130">
        <v>22888</v>
      </c>
      <c r="R444" s="130">
        <v>12384</v>
      </c>
      <c r="S444" s="130">
        <v>14707</v>
      </c>
      <c r="T444" s="130">
        <v>17688</v>
      </c>
      <c r="U444" s="130">
        <v>16335</v>
      </c>
      <c r="V444" s="130">
        <v>19857</v>
      </c>
      <c r="W444" s="130">
        <v>19157</v>
      </c>
      <c r="X444" s="130">
        <v>21677</v>
      </c>
    </row>
    <row r="445" spans="1:24" x14ac:dyDescent="0.35">
      <c r="A445" s="144">
        <v>0.25395833333333334</v>
      </c>
      <c r="B445" s="130">
        <v>37</v>
      </c>
      <c r="C445" s="130">
        <v>12612</v>
      </c>
      <c r="D445" s="130">
        <v>14236</v>
      </c>
      <c r="E445" s="130">
        <v>19401</v>
      </c>
      <c r="F445" s="130">
        <v>18820</v>
      </c>
      <c r="G445" s="130">
        <v>23533</v>
      </c>
      <c r="H445" s="130">
        <v>22874</v>
      </c>
      <c r="I445" s="130">
        <v>24639</v>
      </c>
      <c r="J445" s="130">
        <v>22</v>
      </c>
      <c r="K445" s="130">
        <v>13620</v>
      </c>
      <c r="L445" s="130">
        <v>15373</v>
      </c>
      <c r="M445" s="130">
        <v>17554</v>
      </c>
      <c r="N445" s="130">
        <v>20206</v>
      </c>
      <c r="O445" s="130">
        <v>19181</v>
      </c>
      <c r="P445" s="130">
        <v>21674</v>
      </c>
      <c r="Q445" s="130">
        <v>22598</v>
      </c>
      <c r="R445" s="130">
        <v>12502</v>
      </c>
      <c r="S445" s="130">
        <v>14781</v>
      </c>
      <c r="T445" s="130">
        <v>17703</v>
      </c>
      <c r="U445" s="130">
        <v>16175</v>
      </c>
      <c r="V445" s="130">
        <v>19720</v>
      </c>
      <c r="W445" s="130">
        <v>18946</v>
      </c>
      <c r="X445" s="130">
        <v>21516</v>
      </c>
    </row>
    <row r="446" spans="1:24" x14ac:dyDescent="0.35">
      <c r="A446" s="144">
        <v>0.25743055555555555</v>
      </c>
      <c r="B446" s="130">
        <v>36.9</v>
      </c>
      <c r="C446" s="130">
        <v>12783</v>
      </c>
      <c r="D446" s="130">
        <v>14286</v>
      </c>
      <c r="E446" s="130">
        <v>19644</v>
      </c>
      <c r="F446" s="130">
        <v>18757</v>
      </c>
      <c r="G446" s="130">
        <v>23347</v>
      </c>
      <c r="H446" s="130">
        <v>23011</v>
      </c>
      <c r="I446" s="130">
        <v>24684</v>
      </c>
      <c r="J446" s="130">
        <v>33</v>
      </c>
      <c r="K446" s="130">
        <v>13921</v>
      </c>
      <c r="L446" s="130">
        <v>15169</v>
      </c>
      <c r="M446" s="130">
        <v>17434</v>
      </c>
      <c r="N446" s="130">
        <v>20267</v>
      </c>
      <c r="O446" s="130">
        <v>19265</v>
      </c>
      <c r="P446" s="130">
        <v>21895</v>
      </c>
      <c r="Q446" s="130">
        <v>22720</v>
      </c>
      <c r="R446" s="130">
        <v>12511</v>
      </c>
      <c r="S446" s="130">
        <v>14810</v>
      </c>
      <c r="T446" s="130">
        <v>17822</v>
      </c>
      <c r="U446" s="130">
        <v>16449</v>
      </c>
      <c r="V446" s="130">
        <v>19548</v>
      </c>
      <c r="W446" s="130">
        <v>18673</v>
      </c>
      <c r="X446" s="130">
        <v>21649</v>
      </c>
    </row>
    <row r="447" spans="1:24" x14ac:dyDescent="0.35">
      <c r="A447" s="144">
        <v>0.26090277777777776</v>
      </c>
      <c r="B447" s="130">
        <v>37</v>
      </c>
      <c r="C447" s="130">
        <v>12722</v>
      </c>
      <c r="D447" s="130">
        <v>14282</v>
      </c>
      <c r="E447" s="130">
        <v>19541</v>
      </c>
      <c r="F447" s="130">
        <v>18891</v>
      </c>
      <c r="G447" s="130">
        <v>23626</v>
      </c>
      <c r="H447" s="130">
        <v>22907</v>
      </c>
      <c r="I447" s="130">
        <v>24513</v>
      </c>
      <c r="J447" s="130">
        <v>21</v>
      </c>
      <c r="K447" s="130">
        <v>13703</v>
      </c>
      <c r="L447" s="130">
        <v>15059</v>
      </c>
      <c r="M447" s="130">
        <v>17368</v>
      </c>
      <c r="N447" s="130">
        <v>20446</v>
      </c>
      <c r="O447" s="130">
        <v>19276</v>
      </c>
      <c r="P447" s="130">
        <v>21996</v>
      </c>
      <c r="Q447" s="130">
        <v>22524</v>
      </c>
      <c r="R447" s="130">
        <v>12458</v>
      </c>
      <c r="S447" s="130">
        <v>14654</v>
      </c>
      <c r="T447" s="130">
        <v>17763</v>
      </c>
      <c r="U447" s="130">
        <v>16293</v>
      </c>
      <c r="V447" s="130">
        <v>19791</v>
      </c>
      <c r="W447" s="130">
        <v>18855</v>
      </c>
      <c r="X447" s="130">
        <v>21629</v>
      </c>
    </row>
    <row r="448" spans="1:24" x14ac:dyDescent="0.35">
      <c r="A448" s="144">
        <v>0.26437499999999997</v>
      </c>
      <c r="B448" s="130">
        <v>37</v>
      </c>
      <c r="C448" s="130">
        <v>12793</v>
      </c>
      <c r="D448" s="130">
        <v>14225</v>
      </c>
      <c r="E448" s="130">
        <v>19272</v>
      </c>
      <c r="F448" s="130">
        <v>18436</v>
      </c>
      <c r="G448" s="130">
        <v>23645</v>
      </c>
      <c r="H448" s="130">
        <v>22992</v>
      </c>
      <c r="I448" s="130">
        <v>24447</v>
      </c>
      <c r="J448" s="130">
        <v>23</v>
      </c>
      <c r="K448" s="130">
        <v>13676</v>
      </c>
      <c r="L448" s="130">
        <v>15130</v>
      </c>
      <c r="M448" s="130">
        <v>17762</v>
      </c>
      <c r="N448" s="130">
        <v>20423</v>
      </c>
      <c r="O448" s="130">
        <v>18970</v>
      </c>
      <c r="P448" s="130">
        <v>21915</v>
      </c>
      <c r="Q448" s="130">
        <v>22492</v>
      </c>
      <c r="R448" s="130">
        <v>12485</v>
      </c>
      <c r="S448" s="130">
        <v>14654</v>
      </c>
      <c r="T448" s="130">
        <v>17777</v>
      </c>
      <c r="U448" s="130">
        <v>16285</v>
      </c>
      <c r="V448" s="130">
        <v>19687</v>
      </c>
      <c r="W448" s="130">
        <v>18884</v>
      </c>
      <c r="X448" s="130">
        <v>21503</v>
      </c>
    </row>
    <row r="449" spans="1:24" x14ac:dyDescent="0.35">
      <c r="A449" s="144">
        <v>0.26784722222222224</v>
      </c>
      <c r="B449" s="130">
        <v>37</v>
      </c>
      <c r="C449" s="130">
        <v>12842</v>
      </c>
      <c r="D449" s="130">
        <v>14339</v>
      </c>
      <c r="E449" s="130">
        <v>19190</v>
      </c>
      <c r="F449" s="130">
        <v>18739</v>
      </c>
      <c r="G449" s="130">
        <v>23582</v>
      </c>
      <c r="H449" s="130">
        <v>22763</v>
      </c>
      <c r="I449" s="130">
        <v>24462</v>
      </c>
      <c r="J449" s="130">
        <v>30</v>
      </c>
      <c r="K449" s="130">
        <v>13626</v>
      </c>
      <c r="L449" s="130">
        <v>15220</v>
      </c>
      <c r="M449" s="130">
        <v>17591</v>
      </c>
      <c r="N449" s="130">
        <v>20223</v>
      </c>
      <c r="O449" s="130">
        <v>19460</v>
      </c>
      <c r="P449" s="130">
        <v>21757</v>
      </c>
      <c r="Q449" s="130">
        <v>22082</v>
      </c>
      <c r="R449" s="130">
        <v>12619</v>
      </c>
      <c r="S449" s="130">
        <v>14652</v>
      </c>
      <c r="T449" s="130">
        <v>18044</v>
      </c>
      <c r="U449" s="130">
        <v>16303</v>
      </c>
      <c r="V449" s="130">
        <v>19530</v>
      </c>
      <c r="W449" s="130">
        <v>18983</v>
      </c>
      <c r="X449" s="130">
        <v>21890</v>
      </c>
    </row>
    <row r="450" spans="1:24" x14ac:dyDescent="0.35">
      <c r="A450" s="144">
        <v>0.27131944444444445</v>
      </c>
      <c r="B450" s="130">
        <v>37</v>
      </c>
      <c r="C450" s="130">
        <v>12838</v>
      </c>
      <c r="D450" s="130">
        <v>14382</v>
      </c>
      <c r="E450" s="130">
        <v>19212</v>
      </c>
      <c r="F450" s="130">
        <v>18521</v>
      </c>
      <c r="G450" s="130">
        <v>23421</v>
      </c>
      <c r="H450" s="130">
        <v>22836</v>
      </c>
      <c r="I450" s="130">
        <v>24700</v>
      </c>
      <c r="J450" s="130">
        <v>35</v>
      </c>
      <c r="K450" s="130">
        <v>13506</v>
      </c>
      <c r="L450" s="130">
        <v>15124</v>
      </c>
      <c r="M450" s="130">
        <v>17493</v>
      </c>
      <c r="N450" s="130">
        <v>20085</v>
      </c>
      <c r="O450" s="130">
        <v>19330</v>
      </c>
      <c r="P450" s="130">
        <v>21767</v>
      </c>
      <c r="Q450" s="130">
        <v>22410</v>
      </c>
      <c r="R450" s="130">
        <v>12469</v>
      </c>
      <c r="S450" s="130">
        <v>14624</v>
      </c>
      <c r="T450" s="130">
        <v>18038</v>
      </c>
      <c r="U450" s="130">
        <v>16334</v>
      </c>
      <c r="V450" s="130">
        <v>19665</v>
      </c>
      <c r="W450" s="130">
        <v>18942</v>
      </c>
      <c r="X450" s="130">
        <v>21713</v>
      </c>
    </row>
    <row r="451" spans="1:24" x14ac:dyDescent="0.35">
      <c r="A451" s="144">
        <v>0.27479166666666666</v>
      </c>
      <c r="B451" s="130">
        <v>37</v>
      </c>
      <c r="C451" s="130">
        <v>12733</v>
      </c>
      <c r="D451" s="130">
        <v>14310</v>
      </c>
      <c r="E451" s="130">
        <v>19524</v>
      </c>
      <c r="F451" s="130">
        <v>18354</v>
      </c>
      <c r="G451" s="130">
        <v>23417</v>
      </c>
      <c r="H451" s="130">
        <v>23038</v>
      </c>
      <c r="I451" s="130">
        <v>24835</v>
      </c>
      <c r="J451" s="130">
        <v>26</v>
      </c>
      <c r="K451" s="130">
        <v>13690</v>
      </c>
      <c r="L451" s="130">
        <v>15000</v>
      </c>
      <c r="M451" s="130">
        <v>17436</v>
      </c>
      <c r="N451" s="130">
        <v>20349</v>
      </c>
      <c r="O451" s="130">
        <v>19482</v>
      </c>
      <c r="P451" s="130">
        <v>22104</v>
      </c>
      <c r="Q451" s="130">
        <v>22301</v>
      </c>
      <c r="R451" s="130">
        <v>12525</v>
      </c>
      <c r="S451" s="130">
        <v>14752</v>
      </c>
      <c r="T451" s="130">
        <v>17931</v>
      </c>
      <c r="U451" s="130">
        <v>16123</v>
      </c>
      <c r="V451" s="130">
        <v>19590</v>
      </c>
      <c r="W451" s="130">
        <v>18885</v>
      </c>
      <c r="X451" s="130">
        <v>21628</v>
      </c>
    </row>
    <row r="452" spans="1:24" x14ac:dyDescent="0.35">
      <c r="A452" s="144">
        <v>0.27826388888888892</v>
      </c>
      <c r="B452" s="130">
        <v>37</v>
      </c>
      <c r="C452" s="130">
        <v>12714</v>
      </c>
      <c r="D452" s="130">
        <v>14328</v>
      </c>
      <c r="E452" s="130">
        <v>19390</v>
      </c>
      <c r="F452" s="130">
        <v>18776</v>
      </c>
      <c r="G452" s="130">
        <v>23148</v>
      </c>
      <c r="H452" s="130">
        <v>22724</v>
      </c>
      <c r="I452" s="130">
        <v>24836</v>
      </c>
      <c r="J452" s="130">
        <v>34</v>
      </c>
      <c r="K452" s="130">
        <v>13553</v>
      </c>
      <c r="L452" s="130">
        <v>15206</v>
      </c>
      <c r="M452" s="130">
        <v>17431</v>
      </c>
      <c r="N452" s="130">
        <v>20114</v>
      </c>
      <c r="O452" s="130">
        <v>19296</v>
      </c>
      <c r="P452" s="130">
        <v>21801</v>
      </c>
      <c r="Q452" s="130">
        <v>22483</v>
      </c>
      <c r="R452" s="130">
        <v>12442</v>
      </c>
      <c r="S452" s="130">
        <v>14708</v>
      </c>
      <c r="T452" s="130">
        <v>17680</v>
      </c>
      <c r="U452" s="130">
        <v>16424</v>
      </c>
      <c r="V452" s="130">
        <v>19539</v>
      </c>
      <c r="W452" s="130">
        <v>18824</v>
      </c>
      <c r="X452" s="130">
        <v>21475</v>
      </c>
    </row>
    <row r="453" spans="1:24" x14ac:dyDescent="0.35">
      <c r="A453" s="144">
        <v>0.28173611111111113</v>
      </c>
      <c r="B453" s="130">
        <v>37</v>
      </c>
      <c r="C453" s="130">
        <v>12745</v>
      </c>
      <c r="D453" s="130">
        <v>14316</v>
      </c>
      <c r="E453" s="130">
        <v>19431</v>
      </c>
      <c r="F453" s="130">
        <v>18611</v>
      </c>
      <c r="G453" s="130">
        <v>23313</v>
      </c>
      <c r="H453" s="130">
        <v>23067</v>
      </c>
      <c r="I453" s="130">
        <v>24395</v>
      </c>
      <c r="J453" s="130">
        <v>35</v>
      </c>
      <c r="K453" s="130">
        <v>13477</v>
      </c>
      <c r="L453" s="130">
        <v>15084</v>
      </c>
      <c r="M453" s="130">
        <v>17544</v>
      </c>
      <c r="N453" s="130">
        <v>20072</v>
      </c>
      <c r="O453" s="130">
        <v>19251</v>
      </c>
      <c r="P453" s="130">
        <v>21778</v>
      </c>
      <c r="Q453" s="130">
        <v>22600</v>
      </c>
      <c r="R453" s="130">
        <v>12546</v>
      </c>
      <c r="S453" s="130">
        <v>14690</v>
      </c>
      <c r="T453" s="130">
        <v>17975</v>
      </c>
      <c r="U453" s="130">
        <v>16384</v>
      </c>
      <c r="V453" s="130">
        <v>19477</v>
      </c>
      <c r="W453" s="130">
        <v>18914</v>
      </c>
      <c r="X453" s="130">
        <v>21751</v>
      </c>
    </row>
    <row r="454" spans="1:24" x14ac:dyDescent="0.35">
      <c r="A454" s="144">
        <v>0.28520833333333334</v>
      </c>
      <c r="B454" s="130">
        <v>37</v>
      </c>
      <c r="C454" s="130">
        <v>12768</v>
      </c>
      <c r="D454" s="130">
        <v>14486</v>
      </c>
      <c r="E454" s="130">
        <v>19294</v>
      </c>
      <c r="F454" s="130">
        <v>18440</v>
      </c>
      <c r="G454" s="130">
        <v>23597</v>
      </c>
      <c r="H454" s="130">
        <v>22660</v>
      </c>
      <c r="I454" s="130">
        <v>24253</v>
      </c>
      <c r="J454" s="130">
        <v>25</v>
      </c>
      <c r="K454" s="130">
        <v>13717</v>
      </c>
      <c r="L454" s="130">
        <v>15219</v>
      </c>
      <c r="M454" s="130">
        <v>17644</v>
      </c>
      <c r="N454" s="130">
        <v>20331</v>
      </c>
      <c r="O454" s="130">
        <v>19332</v>
      </c>
      <c r="P454" s="130">
        <v>21908</v>
      </c>
      <c r="Q454" s="130">
        <v>22662</v>
      </c>
      <c r="R454" s="130">
        <v>12514</v>
      </c>
      <c r="S454" s="130">
        <v>14726</v>
      </c>
      <c r="T454" s="130">
        <v>17858</v>
      </c>
      <c r="U454" s="130">
        <v>16293</v>
      </c>
      <c r="V454" s="130">
        <v>19261</v>
      </c>
      <c r="W454" s="130">
        <v>18816</v>
      </c>
      <c r="X454" s="130">
        <v>21775</v>
      </c>
    </row>
    <row r="455" spans="1:24" x14ac:dyDescent="0.35">
      <c r="A455" s="144">
        <v>0.28868055555555555</v>
      </c>
      <c r="B455" s="130">
        <v>37</v>
      </c>
      <c r="C455" s="130">
        <v>12666</v>
      </c>
      <c r="D455" s="130">
        <v>14198</v>
      </c>
      <c r="E455" s="130">
        <v>19240</v>
      </c>
      <c r="F455" s="130">
        <v>18776</v>
      </c>
      <c r="G455" s="130">
        <v>23441</v>
      </c>
      <c r="H455" s="130">
        <v>22736</v>
      </c>
      <c r="I455" s="130">
        <v>24381</v>
      </c>
      <c r="J455" s="130">
        <v>22</v>
      </c>
      <c r="K455" s="130">
        <v>13634</v>
      </c>
      <c r="L455" s="130">
        <v>15258</v>
      </c>
      <c r="M455" s="130">
        <v>17347</v>
      </c>
      <c r="N455" s="130">
        <v>20096</v>
      </c>
      <c r="O455" s="130">
        <v>19284</v>
      </c>
      <c r="P455" s="130">
        <v>21921</v>
      </c>
      <c r="Q455" s="130">
        <v>22254</v>
      </c>
      <c r="R455" s="130">
        <v>12329</v>
      </c>
      <c r="S455" s="130">
        <v>14582</v>
      </c>
      <c r="T455" s="130">
        <v>17925</v>
      </c>
      <c r="U455" s="130">
        <v>16107</v>
      </c>
      <c r="V455" s="130">
        <v>19660</v>
      </c>
      <c r="W455" s="130">
        <v>18902</v>
      </c>
      <c r="X455" s="130">
        <v>21590</v>
      </c>
    </row>
    <row r="456" spans="1:24" x14ac:dyDescent="0.35">
      <c r="A456" s="144">
        <v>0.29215277777777776</v>
      </c>
      <c r="B456" s="130">
        <v>37</v>
      </c>
      <c r="C456" s="130">
        <v>12678</v>
      </c>
      <c r="D456" s="130">
        <v>14370</v>
      </c>
      <c r="E456" s="130">
        <v>19399</v>
      </c>
      <c r="F456" s="130">
        <v>18658</v>
      </c>
      <c r="G456" s="130">
        <v>23585</v>
      </c>
      <c r="H456" s="130">
        <v>23150</v>
      </c>
      <c r="I456" s="130">
        <v>24520</v>
      </c>
      <c r="J456" s="130">
        <v>26</v>
      </c>
      <c r="K456" s="130">
        <v>13746</v>
      </c>
      <c r="L456" s="130">
        <v>15125</v>
      </c>
      <c r="M456" s="130">
        <v>17517</v>
      </c>
      <c r="N456" s="130">
        <v>20180</v>
      </c>
      <c r="O456" s="130">
        <v>19513</v>
      </c>
      <c r="P456" s="130">
        <v>21958</v>
      </c>
      <c r="Q456" s="130">
        <v>22492</v>
      </c>
      <c r="R456" s="130">
        <v>12527</v>
      </c>
      <c r="S456" s="130">
        <v>14649</v>
      </c>
      <c r="T456" s="130">
        <v>17989</v>
      </c>
      <c r="U456" s="130">
        <v>16130</v>
      </c>
      <c r="V456" s="130">
        <v>19732</v>
      </c>
      <c r="W456" s="130">
        <v>18710</v>
      </c>
      <c r="X456" s="130">
        <v>21589</v>
      </c>
    </row>
    <row r="457" spans="1:24" x14ac:dyDescent="0.35">
      <c r="A457" s="144">
        <v>0.29562499999999997</v>
      </c>
      <c r="B457" s="130">
        <v>37</v>
      </c>
      <c r="C457" s="130">
        <v>12720</v>
      </c>
      <c r="D457" s="130">
        <v>14271</v>
      </c>
      <c r="E457" s="130">
        <v>19331</v>
      </c>
      <c r="F457" s="130">
        <v>18642</v>
      </c>
      <c r="G457" s="130">
        <v>23408</v>
      </c>
      <c r="H457" s="130">
        <v>22869</v>
      </c>
      <c r="I457" s="130">
        <v>24416</v>
      </c>
      <c r="J457" s="130">
        <v>35</v>
      </c>
      <c r="K457" s="130">
        <v>13576</v>
      </c>
      <c r="L457" s="130">
        <v>15011</v>
      </c>
      <c r="M457" s="130">
        <v>17392</v>
      </c>
      <c r="N457" s="130">
        <v>20308</v>
      </c>
      <c r="O457" s="130">
        <v>19159</v>
      </c>
      <c r="P457" s="130">
        <v>22029</v>
      </c>
      <c r="Q457" s="130">
        <v>22541</v>
      </c>
      <c r="R457" s="130">
        <v>12431</v>
      </c>
      <c r="S457" s="130">
        <v>14548</v>
      </c>
      <c r="T457" s="130">
        <v>17841</v>
      </c>
      <c r="U457" s="130">
        <v>16205</v>
      </c>
      <c r="V457" s="130">
        <v>19329</v>
      </c>
      <c r="W457" s="130">
        <v>18734</v>
      </c>
      <c r="X457" s="130">
        <v>21648</v>
      </c>
    </row>
    <row r="458" spans="1:24" x14ac:dyDescent="0.35">
      <c r="A458" s="144">
        <v>0.29909722222222224</v>
      </c>
      <c r="B458" s="130">
        <v>37</v>
      </c>
      <c r="C458" s="130">
        <v>12680</v>
      </c>
      <c r="D458" s="130">
        <v>14391</v>
      </c>
      <c r="E458" s="130">
        <v>19417</v>
      </c>
      <c r="F458" s="130">
        <v>18699</v>
      </c>
      <c r="G458" s="130">
        <v>23262</v>
      </c>
      <c r="H458" s="130">
        <v>22728</v>
      </c>
      <c r="I458" s="130">
        <v>24514</v>
      </c>
      <c r="J458" s="130">
        <v>38</v>
      </c>
      <c r="K458" s="130">
        <v>13667</v>
      </c>
      <c r="L458" s="130">
        <v>15144</v>
      </c>
      <c r="M458" s="130">
        <v>17475</v>
      </c>
      <c r="N458" s="130">
        <v>20210</v>
      </c>
      <c r="O458" s="130">
        <v>19334</v>
      </c>
      <c r="P458" s="130">
        <v>22076</v>
      </c>
      <c r="Q458" s="130">
        <v>22571</v>
      </c>
      <c r="R458" s="130">
        <v>12479</v>
      </c>
      <c r="S458" s="130">
        <v>14739</v>
      </c>
      <c r="T458" s="130">
        <v>17778</v>
      </c>
      <c r="U458" s="130">
        <v>16257</v>
      </c>
      <c r="V458" s="130">
        <v>19561</v>
      </c>
      <c r="W458" s="130">
        <v>18942</v>
      </c>
      <c r="X458" s="130">
        <v>21403</v>
      </c>
    </row>
    <row r="459" spans="1:24" x14ac:dyDescent="0.35">
      <c r="A459" s="144">
        <v>0.30256944444444445</v>
      </c>
      <c r="B459" s="130">
        <v>37</v>
      </c>
      <c r="C459" s="130">
        <v>12709</v>
      </c>
      <c r="D459" s="130">
        <v>14460</v>
      </c>
      <c r="E459" s="130">
        <v>19575</v>
      </c>
      <c r="F459" s="130">
        <v>18597</v>
      </c>
      <c r="G459" s="130">
        <v>23479</v>
      </c>
      <c r="H459" s="130">
        <v>22911</v>
      </c>
      <c r="I459" s="130">
        <v>24198</v>
      </c>
      <c r="J459" s="130">
        <v>34</v>
      </c>
      <c r="K459" s="130">
        <v>13680</v>
      </c>
      <c r="L459" s="130">
        <v>15055</v>
      </c>
      <c r="M459" s="130">
        <v>17665</v>
      </c>
      <c r="N459" s="130">
        <v>20275</v>
      </c>
      <c r="O459" s="130">
        <v>19280</v>
      </c>
      <c r="P459" s="130">
        <v>21611</v>
      </c>
      <c r="Q459" s="130">
        <v>22335</v>
      </c>
      <c r="R459" s="130">
        <v>12469</v>
      </c>
      <c r="S459" s="130">
        <v>14831</v>
      </c>
      <c r="T459" s="130">
        <v>17711</v>
      </c>
      <c r="U459" s="130">
        <v>16103</v>
      </c>
      <c r="V459" s="130">
        <v>19658</v>
      </c>
      <c r="W459" s="130">
        <v>18854</v>
      </c>
      <c r="X459" s="130">
        <v>21420</v>
      </c>
    </row>
    <row r="460" spans="1:24" x14ac:dyDescent="0.35">
      <c r="A460" s="144">
        <v>0.30604166666666666</v>
      </c>
      <c r="B460" s="130">
        <v>37</v>
      </c>
      <c r="C460" s="130">
        <v>12534</v>
      </c>
      <c r="D460" s="130">
        <v>14282</v>
      </c>
      <c r="E460" s="130">
        <v>19204</v>
      </c>
      <c r="F460" s="130">
        <v>18497</v>
      </c>
      <c r="G460" s="130">
        <v>23481</v>
      </c>
      <c r="H460" s="130">
        <v>22862</v>
      </c>
      <c r="I460" s="130">
        <v>24464</v>
      </c>
      <c r="J460" s="130">
        <v>31</v>
      </c>
      <c r="K460" s="130">
        <v>13830</v>
      </c>
      <c r="L460" s="130">
        <v>15085</v>
      </c>
      <c r="M460" s="130">
        <v>17511</v>
      </c>
      <c r="N460" s="130">
        <v>20373</v>
      </c>
      <c r="O460" s="130">
        <v>19567</v>
      </c>
      <c r="P460" s="130">
        <v>21640</v>
      </c>
      <c r="Q460" s="130">
        <v>22592</v>
      </c>
      <c r="R460" s="130">
        <v>12342</v>
      </c>
      <c r="S460" s="130">
        <v>14442</v>
      </c>
      <c r="T460" s="130">
        <v>17775</v>
      </c>
      <c r="U460" s="130">
        <v>16285</v>
      </c>
      <c r="V460" s="130">
        <v>19372</v>
      </c>
      <c r="W460" s="130">
        <v>18637</v>
      </c>
      <c r="X460" s="130">
        <v>21474</v>
      </c>
    </row>
    <row r="461" spans="1:24" x14ac:dyDescent="0.35">
      <c r="A461" s="144">
        <v>0.30951388888888892</v>
      </c>
      <c r="B461" s="130">
        <v>37</v>
      </c>
      <c r="C461" s="130">
        <v>12720</v>
      </c>
      <c r="D461" s="130">
        <v>14457</v>
      </c>
      <c r="E461" s="130">
        <v>19617</v>
      </c>
      <c r="F461" s="130">
        <v>18610</v>
      </c>
      <c r="G461" s="130">
        <v>23115</v>
      </c>
      <c r="H461" s="130">
        <v>22767</v>
      </c>
      <c r="I461" s="130">
        <v>24655</v>
      </c>
      <c r="J461" s="130">
        <v>32</v>
      </c>
      <c r="K461" s="130">
        <v>13504</v>
      </c>
      <c r="L461" s="130">
        <v>14990</v>
      </c>
      <c r="M461" s="130">
        <v>17300</v>
      </c>
      <c r="N461" s="130">
        <v>20138</v>
      </c>
      <c r="O461" s="130">
        <v>19270</v>
      </c>
      <c r="P461" s="130">
        <v>21865</v>
      </c>
      <c r="Q461" s="130">
        <v>22436</v>
      </c>
      <c r="R461" s="130">
        <v>12465</v>
      </c>
      <c r="S461" s="130">
        <v>14821</v>
      </c>
      <c r="T461" s="130">
        <v>17868</v>
      </c>
      <c r="U461" s="130">
        <v>16218</v>
      </c>
      <c r="V461" s="130">
        <v>19484</v>
      </c>
      <c r="W461" s="130">
        <v>18844</v>
      </c>
      <c r="X461" s="130">
        <v>21607</v>
      </c>
    </row>
    <row r="462" spans="1:24" x14ac:dyDescent="0.35">
      <c r="A462" s="144">
        <v>0.31298611111111113</v>
      </c>
      <c r="B462" s="130">
        <v>37</v>
      </c>
      <c r="C462" s="130">
        <v>12722</v>
      </c>
      <c r="D462" s="130">
        <v>14360</v>
      </c>
      <c r="E462" s="130">
        <v>19298</v>
      </c>
      <c r="F462" s="130">
        <v>18555</v>
      </c>
      <c r="G462" s="130">
        <v>23643</v>
      </c>
      <c r="H462" s="130">
        <v>22951</v>
      </c>
      <c r="I462" s="130">
        <v>24386</v>
      </c>
      <c r="J462" s="130">
        <v>31</v>
      </c>
      <c r="K462" s="130">
        <v>13563</v>
      </c>
      <c r="L462" s="130">
        <v>15064</v>
      </c>
      <c r="M462" s="130">
        <v>17429</v>
      </c>
      <c r="N462" s="130">
        <v>20288</v>
      </c>
      <c r="O462" s="130">
        <v>19248</v>
      </c>
      <c r="P462" s="130">
        <v>21794</v>
      </c>
      <c r="Q462" s="130">
        <v>22470</v>
      </c>
      <c r="R462" s="130">
        <v>12392</v>
      </c>
      <c r="S462" s="130">
        <v>14791</v>
      </c>
      <c r="T462" s="130">
        <v>17805</v>
      </c>
      <c r="U462" s="130">
        <v>16187</v>
      </c>
      <c r="V462" s="130">
        <v>19512</v>
      </c>
      <c r="W462" s="130">
        <v>18779</v>
      </c>
      <c r="X462" s="130">
        <v>21514</v>
      </c>
    </row>
    <row r="463" spans="1:24" x14ac:dyDescent="0.35">
      <c r="A463" s="144">
        <v>0.31645833333333334</v>
      </c>
      <c r="B463" s="130">
        <v>37</v>
      </c>
      <c r="C463" s="130">
        <v>12843</v>
      </c>
      <c r="D463" s="130">
        <v>14419</v>
      </c>
      <c r="E463" s="130">
        <v>19201</v>
      </c>
      <c r="F463" s="130">
        <v>18560</v>
      </c>
      <c r="G463" s="130">
        <v>23336</v>
      </c>
      <c r="H463" s="130">
        <v>22928</v>
      </c>
      <c r="I463" s="130">
        <v>24624</v>
      </c>
      <c r="J463" s="130">
        <v>37</v>
      </c>
      <c r="K463" s="130">
        <v>13609</v>
      </c>
      <c r="L463" s="130">
        <v>15110</v>
      </c>
      <c r="M463" s="130">
        <v>17306</v>
      </c>
      <c r="N463" s="130">
        <v>20185</v>
      </c>
      <c r="O463" s="130">
        <v>19598</v>
      </c>
      <c r="P463" s="130">
        <v>21750</v>
      </c>
      <c r="Q463" s="130">
        <v>22310</v>
      </c>
      <c r="R463" s="130">
        <v>12546</v>
      </c>
      <c r="S463" s="130">
        <v>14635</v>
      </c>
      <c r="T463" s="130">
        <v>17719</v>
      </c>
      <c r="U463" s="130">
        <v>16355</v>
      </c>
      <c r="V463" s="130">
        <v>19460</v>
      </c>
      <c r="W463" s="130">
        <v>18718</v>
      </c>
      <c r="X463" s="130">
        <v>21394</v>
      </c>
    </row>
    <row r="464" spans="1:24" x14ac:dyDescent="0.35">
      <c r="A464" s="144">
        <v>0.31993055555555555</v>
      </c>
      <c r="B464" s="130">
        <v>37</v>
      </c>
      <c r="C464" s="130">
        <v>12621</v>
      </c>
      <c r="D464" s="130">
        <v>14208</v>
      </c>
      <c r="E464" s="130">
        <v>19143</v>
      </c>
      <c r="F464" s="130">
        <v>18434</v>
      </c>
      <c r="G464" s="130">
        <v>23225</v>
      </c>
      <c r="H464" s="130">
        <v>22839</v>
      </c>
      <c r="I464" s="130">
        <v>24410</v>
      </c>
      <c r="J464" s="130">
        <v>31</v>
      </c>
      <c r="K464" s="130">
        <v>13664</v>
      </c>
      <c r="L464" s="130">
        <v>15044</v>
      </c>
      <c r="M464" s="130">
        <v>17694</v>
      </c>
      <c r="N464" s="130">
        <v>19963</v>
      </c>
      <c r="O464" s="130">
        <v>19172</v>
      </c>
      <c r="P464" s="130">
        <v>21895</v>
      </c>
      <c r="Q464" s="130">
        <v>22584</v>
      </c>
      <c r="R464" s="130">
        <v>12490</v>
      </c>
      <c r="S464" s="130">
        <v>14814</v>
      </c>
      <c r="T464" s="130">
        <v>18092</v>
      </c>
      <c r="U464" s="130">
        <v>16164</v>
      </c>
      <c r="V464" s="130">
        <v>19280</v>
      </c>
      <c r="W464" s="130">
        <v>18526</v>
      </c>
      <c r="X464" s="130">
        <v>21575</v>
      </c>
    </row>
    <row r="465" spans="1:24" x14ac:dyDescent="0.35">
      <c r="A465" s="144">
        <v>0.32340277777777776</v>
      </c>
      <c r="B465" s="130">
        <v>37</v>
      </c>
      <c r="C465" s="130">
        <v>12740</v>
      </c>
      <c r="D465" s="130">
        <v>14170</v>
      </c>
      <c r="E465" s="130">
        <v>19162</v>
      </c>
      <c r="F465" s="130">
        <v>18817</v>
      </c>
      <c r="G465" s="130">
        <v>23162</v>
      </c>
      <c r="H465" s="130">
        <v>22991</v>
      </c>
      <c r="I465" s="130">
        <v>24549</v>
      </c>
      <c r="J465" s="130">
        <v>37</v>
      </c>
      <c r="K465" s="130">
        <v>13801</v>
      </c>
      <c r="L465" s="130">
        <v>14966</v>
      </c>
      <c r="M465" s="130">
        <v>17361</v>
      </c>
      <c r="N465" s="130">
        <v>20389</v>
      </c>
      <c r="O465" s="130">
        <v>19124</v>
      </c>
      <c r="P465" s="130">
        <v>21812</v>
      </c>
      <c r="Q465" s="130">
        <v>22226</v>
      </c>
      <c r="R465" s="130">
        <v>12576</v>
      </c>
      <c r="S465" s="130">
        <v>14698</v>
      </c>
      <c r="T465" s="130">
        <v>17882</v>
      </c>
      <c r="U465" s="130">
        <v>16197</v>
      </c>
      <c r="V465" s="130">
        <v>19374</v>
      </c>
      <c r="W465" s="130">
        <v>18881</v>
      </c>
      <c r="X465" s="130">
        <v>21480</v>
      </c>
    </row>
    <row r="466" spans="1:24" x14ac:dyDescent="0.35">
      <c r="A466" s="144">
        <v>0.32687499999999997</v>
      </c>
      <c r="B466" s="130">
        <v>37</v>
      </c>
      <c r="C466" s="130">
        <v>12796</v>
      </c>
      <c r="D466" s="130">
        <v>14342</v>
      </c>
      <c r="E466" s="130">
        <v>19011</v>
      </c>
      <c r="F466" s="130">
        <v>18737</v>
      </c>
      <c r="G466" s="130">
        <v>23278</v>
      </c>
      <c r="H466" s="130">
        <v>22821</v>
      </c>
      <c r="I466" s="130">
        <v>24260</v>
      </c>
      <c r="J466" s="130">
        <v>28</v>
      </c>
      <c r="K466" s="130">
        <v>13636</v>
      </c>
      <c r="L466" s="130">
        <v>14887</v>
      </c>
      <c r="M466" s="130">
        <v>17398</v>
      </c>
      <c r="N466" s="130">
        <v>19907</v>
      </c>
      <c r="O466" s="130">
        <v>19216</v>
      </c>
      <c r="P466" s="130">
        <v>21523</v>
      </c>
      <c r="Q466" s="130">
        <v>22403</v>
      </c>
      <c r="R466" s="130">
        <v>12499</v>
      </c>
      <c r="S466" s="130">
        <v>14649</v>
      </c>
      <c r="T466" s="130">
        <v>17937</v>
      </c>
      <c r="U466" s="130">
        <v>16215</v>
      </c>
      <c r="V466" s="130">
        <v>19613</v>
      </c>
      <c r="W466" s="130">
        <v>18860</v>
      </c>
      <c r="X466" s="130">
        <v>21438</v>
      </c>
    </row>
    <row r="467" spans="1:24" x14ac:dyDescent="0.35">
      <c r="A467" s="144">
        <v>0.33034722222222224</v>
      </c>
      <c r="B467" s="130">
        <v>37</v>
      </c>
      <c r="C467" s="130">
        <v>12840</v>
      </c>
      <c r="D467" s="130">
        <v>14400</v>
      </c>
      <c r="E467" s="130">
        <v>19275</v>
      </c>
      <c r="F467" s="130">
        <v>18572</v>
      </c>
      <c r="G467" s="130">
        <v>23528</v>
      </c>
      <c r="H467" s="130">
        <v>22810</v>
      </c>
      <c r="I467" s="130">
        <v>24447</v>
      </c>
      <c r="J467" s="130">
        <v>27</v>
      </c>
      <c r="K467" s="130">
        <v>13754</v>
      </c>
      <c r="L467" s="130">
        <v>15085</v>
      </c>
      <c r="M467" s="130">
        <v>17463</v>
      </c>
      <c r="N467" s="130">
        <v>20010</v>
      </c>
      <c r="O467" s="130">
        <v>19380</v>
      </c>
      <c r="P467" s="130">
        <v>21849</v>
      </c>
      <c r="Q467" s="130">
        <v>22181</v>
      </c>
      <c r="R467" s="130">
        <v>12364</v>
      </c>
      <c r="S467" s="130">
        <v>14652</v>
      </c>
      <c r="T467" s="130">
        <v>17645</v>
      </c>
      <c r="U467" s="130">
        <v>16164</v>
      </c>
      <c r="V467" s="130">
        <v>19463</v>
      </c>
      <c r="W467" s="130">
        <v>18819</v>
      </c>
      <c r="X467" s="130">
        <v>21490</v>
      </c>
    </row>
    <row r="468" spans="1:24" x14ac:dyDescent="0.35">
      <c r="A468" s="144">
        <v>0.33381944444444445</v>
      </c>
      <c r="B468" s="130">
        <v>37</v>
      </c>
      <c r="C468" s="130">
        <v>12705</v>
      </c>
      <c r="D468" s="130">
        <v>14325</v>
      </c>
      <c r="E468" s="130">
        <v>19147</v>
      </c>
      <c r="F468" s="130">
        <v>18657</v>
      </c>
      <c r="G468" s="130">
        <v>23255</v>
      </c>
      <c r="H468" s="130">
        <v>22707</v>
      </c>
      <c r="I468" s="130">
        <v>24562</v>
      </c>
      <c r="J468" s="130">
        <v>36</v>
      </c>
      <c r="K468" s="130">
        <v>13559</v>
      </c>
      <c r="L468" s="130">
        <v>14927</v>
      </c>
      <c r="M468" s="130">
        <v>17173</v>
      </c>
      <c r="N468" s="130">
        <v>19977</v>
      </c>
      <c r="O468" s="130">
        <v>19268</v>
      </c>
      <c r="P468" s="130">
        <v>21913</v>
      </c>
      <c r="Q468" s="130">
        <v>22304</v>
      </c>
      <c r="R468" s="130">
        <v>12586</v>
      </c>
      <c r="S468" s="130">
        <v>14774</v>
      </c>
      <c r="T468" s="130">
        <v>17921</v>
      </c>
      <c r="U468" s="130">
        <v>16127</v>
      </c>
      <c r="V468" s="130">
        <v>19384</v>
      </c>
      <c r="W468" s="130">
        <v>18742</v>
      </c>
      <c r="X468" s="130">
        <v>21551</v>
      </c>
    </row>
    <row r="469" spans="1:24" x14ac:dyDescent="0.35">
      <c r="A469" s="144">
        <v>0.33729166666666671</v>
      </c>
      <c r="B469" s="130">
        <v>37</v>
      </c>
      <c r="C469" s="130">
        <v>12806</v>
      </c>
      <c r="D469" s="130">
        <v>14227</v>
      </c>
      <c r="E469" s="130">
        <v>19369</v>
      </c>
      <c r="F469" s="130">
        <v>18687</v>
      </c>
      <c r="G469" s="130">
        <v>23398</v>
      </c>
      <c r="H469" s="130">
        <v>22766</v>
      </c>
      <c r="I469" s="130">
        <v>24691</v>
      </c>
      <c r="J469" s="130">
        <v>32</v>
      </c>
      <c r="K469" s="130">
        <v>13550</v>
      </c>
      <c r="L469" s="130">
        <v>15034</v>
      </c>
      <c r="M469" s="130">
        <v>17360</v>
      </c>
      <c r="N469" s="130">
        <v>20199</v>
      </c>
      <c r="O469" s="130">
        <v>19307</v>
      </c>
      <c r="P469" s="130">
        <v>21743</v>
      </c>
      <c r="Q469" s="130">
        <v>22530</v>
      </c>
      <c r="R469" s="130">
        <v>12405</v>
      </c>
      <c r="S469" s="130">
        <v>14724</v>
      </c>
      <c r="T469" s="130">
        <v>17630</v>
      </c>
      <c r="U469" s="130">
        <v>16264</v>
      </c>
      <c r="V469" s="130">
        <v>19666</v>
      </c>
      <c r="W469" s="130">
        <v>18916</v>
      </c>
      <c r="X469" s="130">
        <v>21294</v>
      </c>
    </row>
    <row r="470" spans="1:24" x14ac:dyDescent="0.35">
      <c r="A470" s="144">
        <v>0.34076388888888887</v>
      </c>
      <c r="B470" s="130">
        <v>37</v>
      </c>
      <c r="C470" s="130">
        <v>12861</v>
      </c>
      <c r="D470" s="130">
        <v>14205</v>
      </c>
      <c r="E470" s="130">
        <v>19070</v>
      </c>
      <c r="F470" s="130">
        <v>18661</v>
      </c>
      <c r="G470" s="130">
        <v>23328</v>
      </c>
      <c r="H470" s="130">
        <v>22820</v>
      </c>
      <c r="I470" s="130">
        <v>24555</v>
      </c>
      <c r="J470" s="130">
        <v>31</v>
      </c>
      <c r="K470" s="130">
        <v>13781</v>
      </c>
      <c r="L470" s="130">
        <v>15193</v>
      </c>
      <c r="M470" s="130">
        <v>17428</v>
      </c>
      <c r="N470" s="130">
        <v>20225</v>
      </c>
      <c r="O470" s="130">
        <v>19270</v>
      </c>
      <c r="P470" s="130">
        <v>21832</v>
      </c>
      <c r="Q470" s="130">
        <v>22345</v>
      </c>
      <c r="R470" s="130">
        <v>12480</v>
      </c>
      <c r="S470" s="130">
        <v>14740</v>
      </c>
      <c r="T470" s="130">
        <v>17735</v>
      </c>
      <c r="U470" s="130">
        <v>16136</v>
      </c>
      <c r="V470" s="130">
        <v>19541</v>
      </c>
      <c r="W470" s="130">
        <v>18904</v>
      </c>
      <c r="X470" s="130">
        <v>21266</v>
      </c>
    </row>
    <row r="471" spans="1:24" x14ac:dyDescent="0.35">
      <c r="A471" s="144">
        <v>0.34423611111111113</v>
      </c>
      <c r="B471" s="130">
        <v>37</v>
      </c>
      <c r="C471" s="130">
        <v>12808</v>
      </c>
      <c r="D471" s="130">
        <v>14271</v>
      </c>
      <c r="E471" s="130">
        <v>19231</v>
      </c>
      <c r="F471" s="130">
        <v>18716</v>
      </c>
      <c r="G471" s="130">
        <v>23454</v>
      </c>
      <c r="H471" s="130">
        <v>23028</v>
      </c>
      <c r="I471" s="130">
        <v>24386</v>
      </c>
      <c r="J471" s="130">
        <v>40</v>
      </c>
      <c r="K471" s="130">
        <v>13551</v>
      </c>
      <c r="L471" s="130">
        <v>15039</v>
      </c>
      <c r="M471" s="130">
        <v>17296</v>
      </c>
      <c r="N471" s="130">
        <v>20222</v>
      </c>
      <c r="O471" s="130">
        <v>19302</v>
      </c>
      <c r="P471" s="130">
        <v>21598</v>
      </c>
      <c r="Q471" s="130">
        <v>22383</v>
      </c>
      <c r="R471" s="130">
        <v>12415</v>
      </c>
      <c r="S471" s="130">
        <v>14849</v>
      </c>
      <c r="T471" s="130">
        <v>17609</v>
      </c>
      <c r="U471" s="130">
        <v>16184</v>
      </c>
      <c r="V471" s="130">
        <v>19581</v>
      </c>
      <c r="W471" s="130">
        <v>18598</v>
      </c>
      <c r="X471" s="130">
        <v>21724</v>
      </c>
    </row>
    <row r="472" spans="1:24" x14ac:dyDescent="0.35">
      <c r="A472" s="144">
        <v>0.34770833333333334</v>
      </c>
      <c r="B472" s="130">
        <v>37</v>
      </c>
      <c r="C472" s="130">
        <v>12592</v>
      </c>
      <c r="D472" s="130">
        <v>14312</v>
      </c>
      <c r="E472" s="130">
        <v>19553</v>
      </c>
      <c r="F472" s="130">
        <v>18587</v>
      </c>
      <c r="G472" s="130">
        <v>23382</v>
      </c>
      <c r="H472" s="130">
        <v>22682</v>
      </c>
      <c r="I472" s="130">
        <v>24517</v>
      </c>
      <c r="J472" s="130">
        <v>36</v>
      </c>
      <c r="K472" s="130">
        <v>13550</v>
      </c>
      <c r="L472" s="130">
        <v>14974</v>
      </c>
      <c r="M472" s="130">
        <v>17454</v>
      </c>
      <c r="N472" s="130">
        <v>20437</v>
      </c>
      <c r="O472" s="130">
        <v>19521</v>
      </c>
      <c r="P472" s="130">
        <v>22061</v>
      </c>
      <c r="Q472" s="130">
        <v>22291</v>
      </c>
      <c r="R472" s="130">
        <v>12562</v>
      </c>
      <c r="S472" s="130">
        <v>14605</v>
      </c>
      <c r="T472" s="130">
        <v>17802</v>
      </c>
      <c r="U472" s="130">
        <v>16048</v>
      </c>
      <c r="V472" s="130">
        <v>19569</v>
      </c>
      <c r="W472" s="130">
        <v>18889</v>
      </c>
      <c r="X472" s="130">
        <v>21556</v>
      </c>
    </row>
    <row r="473" spans="1:24" x14ac:dyDescent="0.35">
      <c r="A473" s="144">
        <v>0.35118055555555555</v>
      </c>
      <c r="B473" s="130">
        <v>37</v>
      </c>
      <c r="C473" s="130">
        <v>12736</v>
      </c>
      <c r="D473" s="130">
        <v>14422</v>
      </c>
      <c r="E473" s="130">
        <v>19224</v>
      </c>
      <c r="F473" s="130">
        <v>18718</v>
      </c>
      <c r="G473" s="130">
        <v>23315</v>
      </c>
      <c r="H473" s="130">
        <v>22661</v>
      </c>
      <c r="I473" s="130">
        <v>24425</v>
      </c>
      <c r="J473" s="130">
        <v>40</v>
      </c>
      <c r="K473" s="130">
        <v>13438</v>
      </c>
      <c r="L473" s="130">
        <v>15008</v>
      </c>
      <c r="M473" s="130">
        <v>17538</v>
      </c>
      <c r="N473" s="130">
        <v>20244</v>
      </c>
      <c r="O473" s="130">
        <v>19130</v>
      </c>
      <c r="P473" s="130">
        <v>22108</v>
      </c>
      <c r="Q473" s="130">
        <v>22088</v>
      </c>
      <c r="R473" s="130">
        <v>12502</v>
      </c>
      <c r="S473" s="130">
        <v>14690</v>
      </c>
      <c r="T473" s="130">
        <v>17743</v>
      </c>
      <c r="U473" s="130">
        <v>16136</v>
      </c>
      <c r="V473" s="130">
        <v>19449</v>
      </c>
      <c r="W473" s="130">
        <v>18779</v>
      </c>
      <c r="X473" s="130">
        <v>21440</v>
      </c>
    </row>
    <row r="474" spans="1:24" x14ac:dyDescent="0.35">
      <c r="A474" s="144">
        <v>0.35465277777777776</v>
      </c>
      <c r="B474" s="130">
        <v>37</v>
      </c>
      <c r="C474" s="130">
        <v>12734</v>
      </c>
      <c r="D474" s="130">
        <v>14415</v>
      </c>
      <c r="E474" s="130">
        <v>19533</v>
      </c>
      <c r="F474" s="130">
        <v>18452</v>
      </c>
      <c r="G474" s="130">
        <v>23511</v>
      </c>
      <c r="H474" s="130">
        <v>22881</v>
      </c>
      <c r="I474" s="130">
        <v>24218</v>
      </c>
      <c r="J474" s="130">
        <v>36</v>
      </c>
      <c r="K474" s="130">
        <v>13719</v>
      </c>
      <c r="L474" s="130">
        <v>15227</v>
      </c>
      <c r="M474" s="130">
        <v>17383</v>
      </c>
      <c r="N474" s="130">
        <v>20250</v>
      </c>
      <c r="O474" s="130">
        <v>19370</v>
      </c>
      <c r="P474" s="130">
        <v>21975</v>
      </c>
      <c r="Q474" s="130">
        <v>22432</v>
      </c>
      <c r="R474" s="130">
        <v>12551</v>
      </c>
      <c r="S474" s="130">
        <v>14682</v>
      </c>
      <c r="T474" s="130">
        <v>18013</v>
      </c>
      <c r="U474" s="130">
        <v>16099</v>
      </c>
      <c r="V474" s="130">
        <v>19520</v>
      </c>
      <c r="W474" s="130">
        <v>18927</v>
      </c>
      <c r="X474" s="130">
        <v>21412</v>
      </c>
    </row>
    <row r="475" spans="1:24" x14ac:dyDescent="0.35">
      <c r="A475" s="144">
        <v>0.35812500000000003</v>
      </c>
      <c r="B475" s="130">
        <v>37</v>
      </c>
      <c r="C475" s="130">
        <v>12616</v>
      </c>
      <c r="D475" s="130">
        <v>14314</v>
      </c>
      <c r="E475" s="130">
        <v>19617</v>
      </c>
      <c r="F475" s="130">
        <v>18497</v>
      </c>
      <c r="G475" s="130">
        <v>23542</v>
      </c>
      <c r="H475" s="130">
        <v>22984</v>
      </c>
      <c r="I475" s="130">
        <v>24432</v>
      </c>
      <c r="J475" s="130">
        <v>33</v>
      </c>
      <c r="K475" s="130">
        <v>13621</v>
      </c>
      <c r="L475" s="130">
        <v>15151</v>
      </c>
      <c r="M475" s="130">
        <v>17357</v>
      </c>
      <c r="N475" s="130">
        <v>20243</v>
      </c>
      <c r="O475" s="130">
        <v>19276</v>
      </c>
      <c r="P475" s="130">
        <v>21680</v>
      </c>
      <c r="Q475" s="130">
        <v>22322</v>
      </c>
      <c r="R475" s="130">
        <v>12400</v>
      </c>
      <c r="S475" s="130">
        <v>14614</v>
      </c>
      <c r="T475" s="130">
        <v>17834</v>
      </c>
      <c r="U475" s="130">
        <v>16426</v>
      </c>
      <c r="V475" s="130">
        <v>19488</v>
      </c>
      <c r="W475" s="130">
        <v>18576</v>
      </c>
      <c r="X475" s="130">
        <v>21374</v>
      </c>
    </row>
    <row r="476" spans="1:24" x14ac:dyDescent="0.35">
      <c r="A476" s="144">
        <v>0.36159722222222218</v>
      </c>
      <c r="B476" s="130">
        <v>37</v>
      </c>
      <c r="C476" s="130">
        <v>12694</v>
      </c>
      <c r="D476" s="130">
        <v>14167</v>
      </c>
      <c r="E476" s="130">
        <v>19398</v>
      </c>
      <c r="F476" s="130">
        <v>18796</v>
      </c>
      <c r="G476" s="130">
        <v>23334</v>
      </c>
      <c r="H476" s="130">
        <v>22755</v>
      </c>
      <c r="I476" s="130">
        <v>24615</v>
      </c>
      <c r="J476" s="130">
        <v>27</v>
      </c>
      <c r="K476" s="130">
        <v>13654</v>
      </c>
      <c r="L476" s="130">
        <v>14895</v>
      </c>
      <c r="M476" s="130">
        <v>17630</v>
      </c>
      <c r="N476" s="130">
        <v>20191</v>
      </c>
      <c r="O476" s="130">
        <v>19208</v>
      </c>
      <c r="P476" s="130">
        <v>21963</v>
      </c>
      <c r="Q476" s="130">
        <v>22162</v>
      </c>
      <c r="R476" s="130">
        <v>12469</v>
      </c>
      <c r="S476" s="130">
        <v>14665</v>
      </c>
      <c r="T476" s="130">
        <v>17707</v>
      </c>
      <c r="U476" s="130">
        <v>16227</v>
      </c>
      <c r="V476" s="130">
        <v>19525</v>
      </c>
      <c r="W476" s="130">
        <v>18821</v>
      </c>
      <c r="X476" s="130">
        <v>21273</v>
      </c>
    </row>
    <row r="477" spans="1:24" x14ac:dyDescent="0.35">
      <c r="A477" s="144">
        <v>0.36506944444444445</v>
      </c>
      <c r="B477" s="130">
        <v>37</v>
      </c>
      <c r="C477" s="130">
        <v>12818</v>
      </c>
      <c r="D477" s="130">
        <v>14144</v>
      </c>
      <c r="E477" s="130">
        <v>19351</v>
      </c>
      <c r="F477" s="130">
        <v>18526</v>
      </c>
      <c r="G477" s="130">
        <v>23137</v>
      </c>
      <c r="H477" s="130">
        <v>22777</v>
      </c>
      <c r="I477" s="130">
        <v>24201</v>
      </c>
      <c r="J477" s="130">
        <v>32</v>
      </c>
      <c r="K477" s="130">
        <v>13497</v>
      </c>
      <c r="L477" s="130">
        <v>15001</v>
      </c>
      <c r="M477" s="130">
        <v>17230</v>
      </c>
      <c r="N477" s="130">
        <v>20058</v>
      </c>
      <c r="O477" s="130">
        <v>19339</v>
      </c>
      <c r="P477" s="130">
        <v>21544</v>
      </c>
      <c r="Q477" s="130">
        <v>22397</v>
      </c>
      <c r="R477" s="130">
        <v>12443</v>
      </c>
      <c r="S477" s="130">
        <v>14689</v>
      </c>
      <c r="T477" s="130">
        <v>18008</v>
      </c>
      <c r="U477" s="130">
        <v>16092</v>
      </c>
      <c r="V477" s="130">
        <v>19409</v>
      </c>
      <c r="W477" s="130">
        <v>18906</v>
      </c>
      <c r="X477" s="130">
        <v>21485</v>
      </c>
    </row>
    <row r="478" spans="1:24" x14ac:dyDescent="0.35">
      <c r="A478" s="144">
        <v>0.36854166666666671</v>
      </c>
      <c r="B478" s="130">
        <v>37</v>
      </c>
      <c r="C478" s="130">
        <v>12812</v>
      </c>
      <c r="D478" s="130">
        <v>14386</v>
      </c>
      <c r="E478" s="130">
        <v>19351</v>
      </c>
      <c r="F478" s="130">
        <v>18523</v>
      </c>
      <c r="G478" s="130">
        <v>23515</v>
      </c>
      <c r="H478" s="130">
        <v>22882</v>
      </c>
      <c r="I478" s="130">
        <v>24340</v>
      </c>
      <c r="J478" s="130">
        <v>31</v>
      </c>
      <c r="K478" s="130">
        <v>13798</v>
      </c>
      <c r="L478" s="130">
        <v>15130</v>
      </c>
      <c r="M478" s="130">
        <v>17319</v>
      </c>
      <c r="N478" s="130">
        <v>20066</v>
      </c>
      <c r="O478" s="130">
        <v>19117</v>
      </c>
      <c r="P478" s="130">
        <v>21770</v>
      </c>
      <c r="Q478" s="130">
        <v>22441</v>
      </c>
      <c r="R478" s="130">
        <v>12463</v>
      </c>
      <c r="S478" s="130">
        <v>14631</v>
      </c>
      <c r="T478" s="130">
        <v>17694</v>
      </c>
      <c r="U478" s="130">
        <v>16182</v>
      </c>
      <c r="V478" s="130">
        <v>19220</v>
      </c>
      <c r="W478" s="130">
        <v>18658</v>
      </c>
      <c r="X478" s="130">
        <v>21361</v>
      </c>
    </row>
    <row r="479" spans="1:24" x14ac:dyDescent="0.35">
      <c r="A479" s="144">
        <v>0.37201388888888887</v>
      </c>
      <c r="B479" s="130">
        <v>37</v>
      </c>
      <c r="C479" s="130">
        <v>12699</v>
      </c>
      <c r="D479" s="130">
        <v>14197</v>
      </c>
      <c r="E479" s="130">
        <v>19386</v>
      </c>
      <c r="F479" s="130">
        <v>18520</v>
      </c>
      <c r="G479" s="130">
        <v>23527</v>
      </c>
      <c r="H479" s="130">
        <v>22741</v>
      </c>
      <c r="I479" s="130">
        <v>24165</v>
      </c>
      <c r="J479" s="130">
        <v>36</v>
      </c>
      <c r="K479" s="130">
        <v>13633</v>
      </c>
      <c r="L479" s="130">
        <v>15175</v>
      </c>
      <c r="M479" s="130">
        <v>17387</v>
      </c>
      <c r="N479" s="130">
        <v>20246</v>
      </c>
      <c r="O479" s="130">
        <v>19069</v>
      </c>
      <c r="P479" s="130">
        <v>21792</v>
      </c>
      <c r="Q479" s="130">
        <v>22499</v>
      </c>
      <c r="R479" s="130">
        <v>12524</v>
      </c>
      <c r="S479" s="130">
        <v>14771</v>
      </c>
      <c r="T479" s="130">
        <v>17760</v>
      </c>
      <c r="U479" s="130">
        <v>16143</v>
      </c>
      <c r="V479" s="130">
        <v>19762</v>
      </c>
      <c r="W479" s="130">
        <v>18679</v>
      </c>
      <c r="X479" s="130">
        <v>21503</v>
      </c>
    </row>
    <row r="480" spans="1:24" x14ac:dyDescent="0.35">
      <c r="A480" s="144">
        <v>0.37548611111111113</v>
      </c>
      <c r="B480" s="130">
        <v>37</v>
      </c>
      <c r="C480" s="130">
        <v>12819</v>
      </c>
      <c r="D480" s="130">
        <v>14021</v>
      </c>
      <c r="E480" s="130">
        <v>19369</v>
      </c>
      <c r="F480" s="130">
        <v>18483</v>
      </c>
      <c r="G480" s="130">
        <v>23173</v>
      </c>
      <c r="H480" s="130">
        <v>22930</v>
      </c>
      <c r="I480" s="130">
        <v>24238</v>
      </c>
      <c r="J480" s="130">
        <v>33</v>
      </c>
      <c r="K480" s="130">
        <v>13346</v>
      </c>
      <c r="L480" s="130">
        <v>15070</v>
      </c>
      <c r="M480" s="130">
        <v>17420</v>
      </c>
      <c r="N480" s="130">
        <v>19985</v>
      </c>
      <c r="O480" s="130">
        <v>19081</v>
      </c>
      <c r="P480" s="130">
        <v>21944</v>
      </c>
      <c r="Q480" s="130">
        <v>22110</v>
      </c>
      <c r="R480" s="130">
        <v>12531</v>
      </c>
      <c r="S480" s="130">
        <v>14630</v>
      </c>
      <c r="T480" s="130">
        <v>17890</v>
      </c>
      <c r="U480" s="130">
        <v>16231</v>
      </c>
      <c r="V480" s="130">
        <v>19370</v>
      </c>
      <c r="W480" s="130">
        <v>18851</v>
      </c>
      <c r="X480" s="130">
        <v>21484</v>
      </c>
    </row>
    <row r="481" spans="1:24" x14ac:dyDescent="0.35">
      <c r="A481" s="144">
        <v>0.37895833333333334</v>
      </c>
      <c r="B481" s="130">
        <v>37</v>
      </c>
      <c r="C481" s="130">
        <v>12584</v>
      </c>
      <c r="D481" s="130">
        <v>14237</v>
      </c>
      <c r="E481" s="130">
        <v>19314</v>
      </c>
      <c r="F481" s="130">
        <v>18444</v>
      </c>
      <c r="G481" s="130">
        <v>23377</v>
      </c>
      <c r="H481" s="130">
        <v>22776</v>
      </c>
      <c r="I481" s="130">
        <v>24268</v>
      </c>
      <c r="J481" s="130">
        <v>37</v>
      </c>
      <c r="K481" s="130">
        <v>13612</v>
      </c>
      <c r="L481" s="130">
        <v>15121</v>
      </c>
      <c r="M481" s="130">
        <v>17312</v>
      </c>
      <c r="N481" s="130">
        <v>20299</v>
      </c>
      <c r="O481" s="130">
        <v>19099</v>
      </c>
      <c r="P481" s="130">
        <v>21651</v>
      </c>
      <c r="Q481" s="130">
        <v>22443</v>
      </c>
      <c r="R481" s="130">
        <v>12464</v>
      </c>
      <c r="S481" s="130">
        <v>14393</v>
      </c>
      <c r="T481" s="130">
        <v>17971</v>
      </c>
      <c r="U481" s="130">
        <v>16164</v>
      </c>
      <c r="V481" s="130">
        <v>19518</v>
      </c>
      <c r="W481" s="130">
        <v>18874</v>
      </c>
      <c r="X481" s="130">
        <v>21401</v>
      </c>
    </row>
    <row r="482" spans="1:24" x14ac:dyDescent="0.35">
      <c r="A482" s="144">
        <v>0.38243055555555555</v>
      </c>
      <c r="B482" s="130">
        <v>37</v>
      </c>
      <c r="C482" s="130">
        <v>12761</v>
      </c>
      <c r="D482" s="130">
        <v>14273</v>
      </c>
      <c r="E482" s="130">
        <v>19124</v>
      </c>
      <c r="F482" s="130">
        <v>18630</v>
      </c>
      <c r="G482" s="130">
        <v>23016</v>
      </c>
      <c r="H482" s="130">
        <v>22557</v>
      </c>
      <c r="I482" s="130">
        <v>24281</v>
      </c>
      <c r="J482" s="130">
        <v>39</v>
      </c>
      <c r="K482" s="130">
        <v>13509</v>
      </c>
      <c r="L482" s="130">
        <v>15069</v>
      </c>
      <c r="M482" s="130">
        <v>17422</v>
      </c>
      <c r="N482" s="130">
        <v>20008</v>
      </c>
      <c r="O482" s="130">
        <v>19124</v>
      </c>
      <c r="P482" s="130">
        <v>21651</v>
      </c>
      <c r="Q482" s="130">
        <v>22498</v>
      </c>
      <c r="R482" s="130">
        <v>12413</v>
      </c>
      <c r="S482" s="130">
        <v>14552</v>
      </c>
      <c r="T482" s="130">
        <v>17740</v>
      </c>
      <c r="U482" s="130">
        <v>16212</v>
      </c>
      <c r="V482" s="130">
        <v>19229</v>
      </c>
      <c r="W482" s="130">
        <v>18945</v>
      </c>
      <c r="X482" s="130">
        <v>21302</v>
      </c>
    </row>
    <row r="483" spans="1:24" x14ac:dyDescent="0.35">
      <c r="A483" s="144">
        <v>0.38590277777777776</v>
      </c>
      <c r="B483" s="130">
        <v>37</v>
      </c>
      <c r="C483" s="130">
        <v>12841</v>
      </c>
      <c r="D483" s="130">
        <v>14227</v>
      </c>
      <c r="E483" s="130">
        <v>19052</v>
      </c>
      <c r="F483" s="130">
        <v>18189</v>
      </c>
      <c r="G483" s="130">
        <v>23232</v>
      </c>
      <c r="H483" s="130">
        <v>22633</v>
      </c>
      <c r="I483" s="130">
        <v>24113</v>
      </c>
      <c r="J483" s="130">
        <v>37</v>
      </c>
      <c r="K483" s="130">
        <v>13481</v>
      </c>
      <c r="L483" s="130">
        <v>14994</v>
      </c>
      <c r="M483" s="130">
        <v>17456</v>
      </c>
      <c r="N483" s="130">
        <v>20044</v>
      </c>
      <c r="O483" s="130">
        <v>19249</v>
      </c>
      <c r="P483" s="130">
        <v>21545</v>
      </c>
      <c r="Q483" s="130">
        <v>22416</v>
      </c>
      <c r="R483" s="130">
        <v>12220</v>
      </c>
      <c r="S483" s="130">
        <v>14666</v>
      </c>
      <c r="T483" s="130">
        <v>17634</v>
      </c>
      <c r="U483" s="130">
        <v>16217</v>
      </c>
      <c r="V483" s="130">
        <v>19698</v>
      </c>
      <c r="W483" s="130">
        <v>18575</v>
      </c>
      <c r="X483" s="130">
        <v>21386</v>
      </c>
    </row>
    <row r="484" spans="1:24" x14ac:dyDescent="0.35">
      <c r="A484" s="144">
        <v>0.38937500000000003</v>
      </c>
      <c r="B484" s="130">
        <v>37</v>
      </c>
      <c r="C484" s="130">
        <v>12559</v>
      </c>
      <c r="D484" s="130">
        <v>14241</v>
      </c>
      <c r="E484" s="130">
        <v>19388</v>
      </c>
      <c r="F484" s="130">
        <v>18556</v>
      </c>
      <c r="G484" s="130">
        <v>23097</v>
      </c>
      <c r="H484" s="130">
        <v>22601</v>
      </c>
      <c r="I484" s="130">
        <v>24236</v>
      </c>
      <c r="J484" s="130">
        <v>30</v>
      </c>
      <c r="K484" s="130">
        <v>13421</v>
      </c>
      <c r="L484" s="130">
        <v>14972</v>
      </c>
      <c r="M484" s="130">
        <v>17368</v>
      </c>
      <c r="N484" s="130">
        <v>20005</v>
      </c>
      <c r="O484" s="130">
        <v>19128</v>
      </c>
      <c r="P484" s="130">
        <v>21869</v>
      </c>
      <c r="Q484" s="130">
        <v>22008</v>
      </c>
      <c r="R484" s="130">
        <v>12294</v>
      </c>
      <c r="S484" s="130">
        <v>14673</v>
      </c>
      <c r="T484" s="130">
        <v>17766</v>
      </c>
      <c r="U484" s="130">
        <v>16094</v>
      </c>
      <c r="V484" s="130">
        <v>19408</v>
      </c>
      <c r="W484" s="130">
        <v>18681</v>
      </c>
      <c r="X484" s="130">
        <v>21552</v>
      </c>
    </row>
    <row r="485" spans="1:24" x14ac:dyDescent="0.35">
      <c r="A485" s="144">
        <v>0.39284722222222218</v>
      </c>
      <c r="B485" s="130">
        <v>37</v>
      </c>
      <c r="C485" s="130">
        <v>12632</v>
      </c>
      <c r="D485" s="130">
        <v>14189</v>
      </c>
      <c r="E485" s="130">
        <v>19324</v>
      </c>
      <c r="F485" s="130">
        <v>18379</v>
      </c>
      <c r="G485" s="130">
        <v>23233</v>
      </c>
      <c r="H485" s="130">
        <v>22785</v>
      </c>
      <c r="I485" s="130">
        <v>24344</v>
      </c>
      <c r="J485" s="130">
        <v>24</v>
      </c>
      <c r="K485" s="130">
        <v>13502</v>
      </c>
      <c r="L485" s="130">
        <v>15082</v>
      </c>
      <c r="M485" s="130">
        <v>17271</v>
      </c>
      <c r="N485" s="130">
        <v>20115</v>
      </c>
      <c r="O485" s="130">
        <v>19099</v>
      </c>
      <c r="P485" s="130">
        <v>21781</v>
      </c>
      <c r="Q485" s="130">
        <v>22266</v>
      </c>
      <c r="R485" s="130">
        <v>12395</v>
      </c>
      <c r="S485" s="130">
        <v>14637</v>
      </c>
      <c r="T485" s="130">
        <v>17930</v>
      </c>
      <c r="U485" s="130">
        <v>16112</v>
      </c>
      <c r="V485" s="130">
        <v>19487</v>
      </c>
      <c r="W485" s="130">
        <v>18685</v>
      </c>
      <c r="X485" s="130">
        <v>21398</v>
      </c>
    </row>
    <row r="486" spans="1:24" x14ac:dyDescent="0.35">
      <c r="A486" s="144">
        <v>0.39631944444444445</v>
      </c>
      <c r="B486" s="130">
        <v>37</v>
      </c>
      <c r="C486" s="130">
        <v>12777</v>
      </c>
      <c r="D486" s="130">
        <v>14163</v>
      </c>
      <c r="E486" s="130">
        <v>19070</v>
      </c>
      <c r="F486" s="130">
        <v>18381</v>
      </c>
      <c r="G486" s="130">
        <v>23429</v>
      </c>
      <c r="H486" s="130">
        <v>22627</v>
      </c>
      <c r="I486" s="130">
        <v>24522</v>
      </c>
      <c r="J486" s="130">
        <v>37</v>
      </c>
      <c r="K486" s="130">
        <v>13528</v>
      </c>
      <c r="L486" s="130">
        <v>15069</v>
      </c>
      <c r="M486" s="130">
        <v>17171</v>
      </c>
      <c r="N486" s="130">
        <v>19977</v>
      </c>
      <c r="O486" s="130">
        <v>18973</v>
      </c>
      <c r="P486" s="130">
        <v>21492</v>
      </c>
      <c r="Q486" s="130">
        <v>22403</v>
      </c>
      <c r="R486" s="130">
        <v>12298</v>
      </c>
      <c r="S486" s="130">
        <v>14676</v>
      </c>
      <c r="T486" s="130">
        <v>17788</v>
      </c>
      <c r="U486" s="130">
        <v>16170</v>
      </c>
      <c r="V486" s="130">
        <v>19334</v>
      </c>
      <c r="W486" s="130">
        <v>18464</v>
      </c>
      <c r="X486" s="130">
        <v>21203</v>
      </c>
    </row>
    <row r="487" spans="1:24" x14ac:dyDescent="0.35">
      <c r="A487" s="144">
        <v>0.39979166666666671</v>
      </c>
      <c r="B487" s="130">
        <v>37</v>
      </c>
      <c r="C487" s="130">
        <v>12636</v>
      </c>
      <c r="D487" s="130">
        <v>14325</v>
      </c>
      <c r="E487" s="130">
        <v>19172</v>
      </c>
      <c r="F487" s="130">
        <v>18573</v>
      </c>
      <c r="G487" s="130">
        <v>23118</v>
      </c>
      <c r="H487" s="130">
        <v>22412</v>
      </c>
      <c r="I487" s="130">
        <v>24328</v>
      </c>
      <c r="J487" s="130">
        <v>38</v>
      </c>
      <c r="K487" s="130">
        <v>13509</v>
      </c>
      <c r="L487" s="130">
        <v>14963</v>
      </c>
      <c r="M487" s="130">
        <v>17320</v>
      </c>
      <c r="N487" s="130">
        <v>20319</v>
      </c>
      <c r="O487" s="130">
        <v>19074</v>
      </c>
      <c r="P487" s="130">
        <v>21778</v>
      </c>
      <c r="Q487" s="130">
        <v>22032</v>
      </c>
      <c r="R487" s="130">
        <v>12331</v>
      </c>
      <c r="S487" s="130">
        <v>14544</v>
      </c>
      <c r="T487" s="130">
        <v>17837</v>
      </c>
      <c r="U487" s="130">
        <v>16082</v>
      </c>
      <c r="V487" s="130">
        <v>19183</v>
      </c>
      <c r="W487" s="130">
        <v>18601</v>
      </c>
      <c r="X487" s="130">
        <v>21519</v>
      </c>
    </row>
    <row r="488" spans="1:24" x14ac:dyDescent="0.35">
      <c r="A488" s="144">
        <v>0.40326388888888887</v>
      </c>
      <c r="B488" s="130">
        <v>37</v>
      </c>
      <c r="C488" s="130">
        <v>12688</v>
      </c>
      <c r="D488" s="130">
        <v>14242</v>
      </c>
      <c r="E488" s="130">
        <v>18945</v>
      </c>
      <c r="F488" s="130">
        <v>18320</v>
      </c>
      <c r="G488" s="130">
        <v>23199</v>
      </c>
      <c r="H488" s="130">
        <v>22576</v>
      </c>
      <c r="I488" s="130">
        <v>24134</v>
      </c>
      <c r="J488" s="130">
        <v>32</v>
      </c>
      <c r="K488" s="130">
        <v>13476</v>
      </c>
      <c r="L488" s="130">
        <v>15054</v>
      </c>
      <c r="M488" s="130">
        <v>17285</v>
      </c>
      <c r="N488" s="130">
        <v>20121</v>
      </c>
      <c r="O488" s="130">
        <v>19030</v>
      </c>
      <c r="P488" s="130">
        <v>22010</v>
      </c>
      <c r="Q488" s="130">
        <v>22078</v>
      </c>
      <c r="R488" s="130">
        <v>12349</v>
      </c>
      <c r="S488" s="130">
        <v>14414</v>
      </c>
      <c r="T488" s="130">
        <v>17610</v>
      </c>
      <c r="U488" s="130">
        <v>16122</v>
      </c>
      <c r="V488" s="130">
        <v>19415</v>
      </c>
      <c r="W488" s="130">
        <v>18671</v>
      </c>
      <c r="X488" s="130">
        <v>21235</v>
      </c>
    </row>
    <row r="489" spans="1:24" x14ac:dyDescent="0.35">
      <c r="A489" s="144">
        <v>0.40673611111111113</v>
      </c>
      <c r="B489" s="130">
        <v>37</v>
      </c>
      <c r="C489" s="130">
        <v>12622</v>
      </c>
      <c r="D489" s="130">
        <v>14148</v>
      </c>
      <c r="E489" s="130">
        <v>19315</v>
      </c>
      <c r="F489" s="130">
        <v>18402</v>
      </c>
      <c r="G489" s="130">
        <v>23343</v>
      </c>
      <c r="H489" s="130">
        <v>22626</v>
      </c>
      <c r="I489" s="130">
        <v>24302</v>
      </c>
      <c r="J489" s="130">
        <v>30</v>
      </c>
      <c r="K489" s="130">
        <v>13584</v>
      </c>
      <c r="L489" s="130">
        <v>15178</v>
      </c>
      <c r="M489" s="130">
        <v>17381</v>
      </c>
      <c r="N489" s="130">
        <v>20040</v>
      </c>
      <c r="O489" s="130">
        <v>18931</v>
      </c>
      <c r="P489" s="130">
        <v>21596</v>
      </c>
      <c r="Q489" s="130">
        <v>22054</v>
      </c>
      <c r="R489" s="130">
        <v>12449</v>
      </c>
      <c r="S489" s="130">
        <v>14385</v>
      </c>
      <c r="T489" s="130">
        <v>17830</v>
      </c>
      <c r="U489" s="130">
        <v>16143</v>
      </c>
      <c r="V489" s="130">
        <v>19151</v>
      </c>
      <c r="W489" s="130">
        <v>18732</v>
      </c>
      <c r="X489" s="130">
        <v>21248</v>
      </c>
    </row>
    <row r="490" spans="1:24" x14ac:dyDescent="0.35">
      <c r="A490" s="144">
        <v>0.41020833333333334</v>
      </c>
      <c r="B490" s="130">
        <v>37</v>
      </c>
      <c r="C490" s="130">
        <v>12643</v>
      </c>
      <c r="D490" s="130">
        <v>14187</v>
      </c>
      <c r="E490" s="130">
        <v>19299</v>
      </c>
      <c r="F490" s="130">
        <v>18388</v>
      </c>
      <c r="G490" s="130">
        <v>23148</v>
      </c>
      <c r="H490" s="130">
        <v>22324</v>
      </c>
      <c r="I490" s="130">
        <v>24423</v>
      </c>
      <c r="J490" s="130">
        <v>44</v>
      </c>
      <c r="K490" s="130">
        <v>13495</v>
      </c>
      <c r="L490" s="130">
        <v>15099</v>
      </c>
      <c r="M490" s="130">
        <v>17283</v>
      </c>
      <c r="N490" s="130">
        <v>20077</v>
      </c>
      <c r="O490" s="130">
        <v>19025</v>
      </c>
      <c r="P490" s="130">
        <v>21625</v>
      </c>
      <c r="Q490" s="130">
        <v>21978</v>
      </c>
      <c r="R490" s="130">
        <v>12345</v>
      </c>
      <c r="S490" s="130">
        <v>14745</v>
      </c>
      <c r="T490" s="130">
        <v>17593</v>
      </c>
      <c r="U490" s="130">
        <v>16030</v>
      </c>
      <c r="V490" s="130">
        <v>19459</v>
      </c>
      <c r="W490" s="130">
        <v>18738</v>
      </c>
      <c r="X490" s="130">
        <v>21111</v>
      </c>
    </row>
    <row r="491" spans="1:24" x14ac:dyDescent="0.35">
      <c r="A491" s="144">
        <v>0.41368055555555555</v>
      </c>
      <c r="B491" s="130">
        <v>37</v>
      </c>
      <c r="C491" s="130">
        <v>12677</v>
      </c>
      <c r="D491" s="130">
        <v>14331</v>
      </c>
      <c r="E491" s="130">
        <v>19176</v>
      </c>
      <c r="F491" s="130">
        <v>18625</v>
      </c>
      <c r="G491" s="130">
        <v>22992</v>
      </c>
      <c r="H491" s="130">
        <v>22507</v>
      </c>
      <c r="I491" s="130">
        <v>23941</v>
      </c>
      <c r="J491" s="130">
        <v>34</v>
      </c>
      <c r="K491" s="130">
        <v>13642</v>
      </c>
      <c r="L491" s="130">
        <v>14990</v>
      </c>
      <c r="M491" s="130">
        <v>17231</v>
      </c>
      <c r="N491" s="130">
        <v>20011</v>
      </c>
      <c r="O491" s="130">
        <v>18932</v>
      </c>
      <c r="P491" s="130">
        <v>21669</v>
      </c>
      <c r="Q491" s="130">
        <v>22192</v>
      </c>
      <c r="R491" s="130">
        <v>12382</v>
      </c>
      <c r="S491" s="130">
        <v>14741</v>
      </c>
      <c r="T491" s="130">
        <v>17866</v>
      </c>
      <c r="U491" s="130">
        <v>16215</v>
      </c>
      <c r="V491" s="130">
        <v>19291</v>
      </c>
      <c r="W491" s="130">
        <v>18751</v>
      </c>
      <c r="X491" s="130">
        <v>21401</v>
      </c>
    </row>
    <row r="492" spans="1:24" x14ac:dyDescent="0.35">
      <c r="A492" s="144">
        <v>0.41715277777777776</v>
      </c>
      <c r="B492" s="130">
        <v>37</v>
      </c>
      <c r="C492" s="130">
        <v>12567</v>
      </c>
      <c r="D492" s="130">
        <v>14083</v>
      </c>
      <c r="E492" s="130">
        <v>19381</v>
      </c>
      <c r="F492" s="130">
        <v>18356</v>
      </c>
      <c r="G492" s="130">
        <v>23191</v>
      </c>
      <c r="H492" s="130">
        <v>22464</v>
      </c>
      <c r="I492" s="130">
        <v>24207</v>
      </c>
      <c r="J492" s="130">
        <v>31</v>
      </c>
      <c r="K492" s="130">
        <v>13596</v>
      </c>
      <c r="L492" s="130">
        <v>15154</v>
      </c>
      <c r="M492" s="130">
        <v>17344</v>
      </c>
      <c r="N492" s="130">
        <v>20059</v>
      </c>
      <c r="O492" s="130">
        <v>19065</v>
      </c>
      <c r="P492" s="130">
        <v>21639</v>
      </c>
      <c r="Q492" s="130">
        <v>22156</v>
      </c>
      <c r="R492" s="130">
        <v>12408</v>
      </c>
      <c r="S492" s="130">
        <v>14741</v>
      </c>
      <c r="T492" s="130">
        <v>17647</v>
      </c>
      <c r="U492" s="130">
        <v>15984</v>
      </c>
      <c r="V492" s="130">
        <v>19133</v>
      </c>
      <c r="W492" s="130">
        <v>18671</v>
      </c>
      <c r="X492" s="130">
        <v>21218</v>
      </c>
    </row>
    <row r="493" spans="1:24" x14ac:dyDescent="0.35">
      <c r="A493" s="144">
        <v>0.42062500000000003</v>
      </c>
      <c r="B493" s="130">
        <v>37</v>
      </c>
      <c r="C493" s="130">
        <v>12606</v>
      </c>
      <c r="D493" s="130">
        <v>14142</v>
      </c>
      <c r="E493" s="130">
        <v>19284</v>
      </c>
      <c r="F493" s="130">
        <v>18451</v>
      </c>
      <c r="G493" s="130">
        <v>23265</v>
      </c>
      <c r="H493" s="130">
        <v>22820</v>
      </c>
      <c r="I493" s="130">
        <v>24113</v>
      </c>
      <c r="J493" s="130">
        <v>33</v>
      </c>
      <c r="K493" s="130">
        <v>13494</v>
      </c>
      <c r="L493" s="130">
        <v>15129</v>
      </c>
      <c r="M493" s="130">
        <v>17244</v>
      </c>
      <c r="N493" s="130">
        <v>20156</v>
      </c>
      <c r="O493" s="130">
        <v>19047</v>
      </c>
      <c r="P493" s="130">
        <v>21532</v>
      </c>
      <c r="Q493" s="130">
        <v>22350</v>
      </c>
      <c r="R493" s="130">
        <v>12369</v>
      </c>
      <c r="S493" s="130">
        <v>14591</v>
      </c>
      <c r="T493" s="130">
        <v>17728</v>
      </c>
      <c r="U493" s="130">
        <v>16008</v>
      </c>
      <c r="V493" s="130">
        <v>19352</v>
      </c>
      <c r="W493" s="130">
        <v>18606</v>
      </c>
      <c r="X493" s="130">
        <v>21166</v>
      </c>
    </row>
    <row r="494" spans="1:24" x14ac:dyDescent="0.35">
      <c r="A494" s="144">
        <v>0.42409722222222218</v>
      </c>
      <c r="B494" s="130">
        <v>37</v>
      </c>
      <c r="C494" s="130">
        <v>12627</v>
      </c>
      <c r="D494" s="130">
        <v>14041</v>
      </c>
      <c r="E494" s="130">
        <v>19091</v>
      </c>
      <c r="F494" s="130">
        <v>18322</v>
      </c>
      <c r="G494" s="130">
        <v>23322</v>
      </c>
      <c r="H494" s="130">
        <v>22920</v>
      </c>
      <c r="I494" s="130">
        <v>24181</v>
      </c>
      <c r="J494" s="130">
        <v>32</v>
      </c>
      <c r="K494" s="130">
        <v>13352</v>
      </c>
      <c r="L494" s="130">
        <v>14997</v>
      </c>
      <c r="M494" s="130">
        <v>17339</v>
      </c>
      <c r="N494" s="130">
        <v>19965</v>
      </c>
      <c r="O494" s="130">
        <v>19015</v>
      </c>
      <c r="P494" s="130">
        <v>21723</v>
      </c>
      <c r="Q494" s="130">
        <v>22256</v>
      </c>
      <c r="R494" s="130">
        <v>12255</v>
      </c>
      <c r="S494" s="130">
        <v>14539</v>
      </c>
      <c r="T494" s="130">
        <v>17788</v>
      </c>
      <c r="U494" s="130">
        <v>15973</v>
      </c>
      <c r="V494" s="130">
        <v>19483</v>
      </c>
      <c r="W494" s="130">
        <v>18638</v>
      </c>
      <c r="X494" s="130">
        <v>21074</v>
      </c>
    </row>
    <row r="495" spans="1:24" x14ac:dyDescent="0.35">
      <c r="A495" s="144">
        <v>0.42756944444444445</v>
      </c>
      <c r="B495" s="130">
        <v>37</v>
      </c>
      <c r="C495" s="130">
        <v>12669</v>
      </c>
      <c r="D495" s="130">
        <v>14348</v>
      </c>
      <c r="E495" s="130">
        <v>19167</v>
      </c>
      <c r="F495" s="130">
        <v>18630</v>
      </c>
      <c r="G495" s="130">
        <v>23217</v>
      </c>
      <c r="H495" s="130">
        <v>22654</v>
      </c>
      <c r="I495" s="130">
        <v>24181</v>
      </c>
      <c r="J495" s="130">
        <v>35</v>
      </c>
      <c r="K495" s="130">
        <v>13583</v>
      </c>
      <c r="L495" s="130">
        <v>15018</v>
      </c>
      <c r="M495" s="130">
        <v>17419</v>
      </c>
      <c r="N495" s="130">
        <v>20245</v>
      </c>
      <c r="O495" s="130">
        <v>18863</v>
      </c>
      <c r="P495" s="130">
        <v>21863</v>
      </c>
      <c r="Q495" s="130">
        <v>21894</v>
      </c>
      <c r="R495" s="130">
        <v>12350</v>
      </c>
      <c r="S495" s="130">
        <v>14655</v>
      </c>
      <c r="T495" s="130">
        <v>17750</v>
      </c>
      <c r="U495" s="130">
        <v>16095</v>
      </c>
      <c r="V495" s="130">
        <v>19589</v>
      </c>
      <c r="W495" s="130">
        <v>18607</v>
      </c>
      <c r="X495" s="130">
        <v>21220</v>
      </c>
    </row>
    <row r="496" spans="1:24" x14ac:dyDescent="0.35">
      <c r="A496" s="144">
        <v>0.43104166666666671</v>
      </c>
      <c r="B496" s="130">
        <v>37</v>
      </c>
      <c r="C496" s="130">
        <v>12529</v>
      </c>
      <c r="D496" s="130">
        <v>14252</v>
      </c>
      <c r="E496" s="130">
        <v>18943</v>
      </c>
      <c r="F496" s="130">
        <v>18513</v>
      </c>
      <c r="G496" s="130">
        <v>23100</v>
      </c>
      <c r="H496" s="130">
        <v>22382</v>
      </c>
      <c r="I496" s="130">
        <v>24078</v>
      </c>
      <c r="J496" s="130">
        <v>34</v>
      </c>
      <c r="K496" s="130">
        <v>13596</v>
      </c>
      <c r="L496" s="130">
        <v>15016</v>
      </c>
      <c r="M496" s="130">
        <v>17468</v>
      </c>
      <c r="N496" s="130">
        <v>20301</v>
      </c>
      <c r="O496" s="130">
        <v>19095</v>
      </c>
      <c r="P496" s="130">
        <v>21825</v>
      </c>
      <c r="Q496" s="130">
        <v>22008</v>
      </c>
      <c r="R496" s="130">
        <v>12391</v>
      </c>
      <c r="S496" s="130">
        <v>14481</v>
      </c>
      <c r="T496" s="130">
        <v>17802</v>
      </c>
      <c r="U496" s="130">
        <v>16108</v>
      </c>
      <c r="V496" s="130">
        <v>19324</v>
      </c>
      <c r="W496" s="130">
        <v>18543</v>
      </c>
      <c r="X496" s="130">
        <v>21175</v>
      </c>
    </row>
    <row r="497" spans="1:24" x14ac:dyDescent="0.35">
      <c r="A497" s="144">
        <v>0.43451388888888887</v>
      </c>
      <c r="B497" s="130">
        <v>37</v>
      </c>
      <c r="C497" s="130">
        <v>12650</v>
      </c>
      <c r="D497" s="130">
        <v>14244</v>
      </c>
      <c r="E497" s="130">
        <v>19238</v>
      </c>
      <c r="F497" s="130">
        <v>18490</v>
      </c>
      <c r="G497" s="130">
        <v>23359</v>
      </c>
      <c r="H497" s="130">
        <v>22518</v>
      </c>
      <c r="I497" s="130">
        <v>24608</v>
      </c>
      <c r="J497" s="130">
        <v>40</v>
      </c>
      <c r="K497" s="130">
        <v>13515</v>
      </c>
      <c r="L497" s="130">
        <v>15039</v>
      </c>
      <c r="M497" s="130">
        <v>17446</v>
      </c>
      <c r="N497" s="130">
        <v>20184</v>
      </c>
      <c r="O497" s="130">
        <v>19334</v>
      </c>
      <c r="P497" s="130">
        <v>21544</v>
      </c>
      <c r="Q497" s="130">
        <v>22346</v>
      </c>
      <c r="R497" s="130">
        <v>12455</v>
      </c>
      <c r="S497" s="130">
        <v>14584</v>
      </c>
      <c r="T497" s="130">
        <v>17780</v>
      </c>
      <c r="U497" s="130">
        <v>16236</v>
      </c>
      <c r="V497" s="130">
        <v>19366</v>
      </c>
      <c r="W497" s="130">
        <v>18779</v>
      </c>
      <c r="X497" s="130">
        <v>21287</v>
      </c>
    </row>
    <row r="498" spans="1:24" x14ac:dyDescent="0.35">
      <c r="A498" s="144">
        <v>0.43798611111111113</v>
      </c>
      <c r="B498" s="130">
        <v>37</v>
      </c>
      <c r="C498" s="130">
        <v>12723</v>
      </c>
      <c r="D498" s="130">
        <v>14207</v>
      </c>
      <c r="E498" s="130">
        <v>19290</v>
      </c>
      <c r="F498" s="130">
        <v>18708</v>
      </c>
      <c r="G498" s="130">
        <v>23279</v>
      </c>
      <c r="H498" s="130">
        <v>22807</v>
      </c>
      <c r="I498" s="130">
        <v>24152</v>
      </c>
      <c r="J498" s="130">
        <v>30</v>
      </c>
      <c r="K498" s="130">
        <v>13508</v>
      </c>
      <c r="L498" s="130">
        <v>15162</v>
      </c>
      <c r="M498" s="130">
        <v>17127</v>
      </c>
      <c r="N498" s="130">
        <v>20070</v>
      </c>
      <c r="O498" s="130">
        <v>18882</v>
      </c>
      <c r="P498" s="130">
        <v>21706</v>
      </c>
      <c r="Q498" s="130">
        <v>22274</v>
      </c>
      <c r="R498" s="130">
        <v>12400</v>
      </c>
      <c r="S498" s="130">
        <v>14579</v>
      </c>
      <c r="T498" s="130">
        <v>17781</v>
      </c>
      <c r="U498" s="130">
        <v>16116</v>
      </c>
      <c r="V498" s="130">
        <v>19324</v>
      </c>
      <c r="W498" s="130">
        <v>18796</v>
      </c>
      <c r="X498" s="130">
        <v>21411</v>
      </c>
    </row>
    <row r="499" spans="1:24" x14ac:dyDescent="0.35">
      <c r="A499" s="144">
        <v>0.44145833333333334</v>
      </c>
      <c r="B499" s="130">
        <v>37</v>
      </c>
      <c r="C499" s="130">
        <v>12761</v>
      </c>
      <c r="D499" s="130">
        <v>14076</v>
      </c>
      <c r="E499" s="130">
        <v>19106</v>
      </c>
      <c r="F499" s="130">
        <v>18166</v>
      </c>
      <c r="G499" s="130">
        <v>23138</v>
      </c>
      <c r="H499" s="130">
        <v>22710</v>
      </c>
      <c r="I499" s="130">
        <v>23930</v>
      </c>
      <c r="J499" s="130">
        <v>35</v>
      </c>
      <c r="K499" s="130">
        <v>13721</v>
      </c>
      <c r="L499" s="130">
        <v>15011</v>
      </c>
      <c r="M499" s="130">
        <v>17452</v>
      </c>
      <c r="N499" s="130">
        <v>20079</v>
      </c>
      <c r="O499" s="130">
        <v>19099</v>
      </c>
      <c r="P499" s="130">
        <v>21619</v>
      </c>
      <c r="Q499" s="130">
        <v>21829</v>
      </c>
      <c r="R499" s="130">
        <v>12366</v>
      </c>
      <c r="S499" s="130">
        <v>14522</v>
      </c>
      <c r="T499" s="130">
        <v>17522</v>
      </c>
      <c r="U499" s="130">
        <v>15822</v>
      </c>
      <c r="V499" s="130">
        <v>19394</v>
      </c>
      <c r="W499" s="130">
        <v>18919</v>
      </c>
      <c r="X499" s="130">
        <v>21204</v>
      </c>
    </row>
    <row r="500" spans="1:24" x14ac:dyDescent="0.35">
      <c r="A500" s="144">
        <v>0.44493055555555555</v>
      </c>
      <c r="B500" s="130">
        <v>37</v>
      </c>
      <c r="C500" s="130">
        <v>12669</v>
      </c>
      <c r="D500" s="130">
        <v>14191</v>
      </c>
      <c r="E500" s="130">
        <v>19087</v>
      </c>
      <c r="F500" s="130">
        <v>18399</v>
      </c>
      <c r="G500" s="130">
        <v>23333</v>
      </c>
      <c r="H500" s="130">
        <v>22679</v>
      </c>
      <c r="I500" s="130">
        <v>23879</v>
      </c>
      <c r="J500" s="130">
        <v>44</v>
      </c>
      <c r="K500" s="130">
        <v>13663</v>
      </c>
      <c r="L500" s="130">
        <v>15241</v>
      </c>
      <c r="M500" s="130">
        <v>17454</v>
      </c>
      <c r="N500" s="130">
        <v>19960</v>
      </c>
      <c r="O500" s="130">
        <v>19097</v>
      </c>
      <c r="P500" s="130">
        <v>21672</v>
      </c>
      <c r="Q500" s="130">
        <v>22225</v>
      </c>
      <c r="R500" s="130">
        <v>12518</v>
      </c>
      <c r="S500" s="130">
        <v>14519</v>
      </c>
      <c r="T500" s="130">
        <v>18009</v>
      </c>
      <c r="U500" s="130">
        <v>16198</v>
      </c>
      <c r="V500" s="130">
        <v>19579</v>
      </c>
      <c r="W500" s="130">
        <v>18303</v>
      </c>
      <c r="X500" s="130">
        <v>21378</v>
      </c>
    </row>
    <row r="501" spans="1:24" x14ac:dyDescent="0.35">
      <c r="A501" s="144">
        <v>0.44840277777777776</v>
      </c>
      <c r="B501" s="130">
        <v>37</v>
      </c>
      <c r="C501" s="130">
        <v>12593</v>
      </c>
      <c r="D501" s="130">
        <v>14233</v>
      </c>
      <c r="E501" s="130">
        <v>19194</v>
      </c>
      <c r="F501" s="130">
        <v>18408</v>
      </c>
      <c r="G501" s="130">
        <v>23236</v>
      </c>
      <c r="H501" s="130">
        <v>22727</v>
      </c>
      <c r="I501" s="130">
        <v>24348</v>
      </c>
      <c r="J501" s="130">
        <v>43</v>
      </c>
      <c r="K501" s="130">
        <v>13528</v>
      </c>
      <c r="L501" s="130">
        <v>14983</v>
      </c>
      <c r="M501" s="130">
        <v>17257</v>
      </c>
      <c r="N501" s="130">
        <v>20208</v>
      </c>
      <c r="O501" s="130">
        <v>19235</v>
      </c>
      <c r="P501" s="130">
        <v>21755</v>
      </c>
      <c r="Q501" s="130">
        <v>22248</v>
      </c>
      <c r="R501" s="130">
        <v>12386</v>
      </c>
      <c r="S501" s="130">
        <v>14666</v>
      </c>
      <c r="T501" s="130">
        <v>17945</v>
      </c>
      <c r="U501" s="130">
        <v>16303</v>
      </c>
      <c r="V501" s="130">
        <v>19487</v>
      </c>
      <c r="W501" s="130">
        <v>18609</v>
      </c>
      <c r="X501" s="130">
        <v>21380</v>
      </c>
    </row>
    <row r="502" spans="1:24" x14ac:dyDescent="0.35">
      <c r="A502" s="144">
        <v>0.45187500000000003</v>
      </c>
      <c r="B502" s="130">
        <v>37</v>
      </c>
      <c r="C502" s="130">
        <v>12639</v>
      </c>
      <c r="D502" s="130">
        <v>14231</v>
      </c>
      <c r="E502" s="130">
        <v>19346</v>
      </c>
      <c r="F502" s="130">
        <v>18234</v>
      </c>
      <c r="G502" s="130">
        <v>23159</v>
      </c>
      <c r="H502" s="130">
        <v>22606</v>
      </c>
      <c r="I502" s="130">
        <v>23975</v>
      </c>
      <c r="J502" s="130">
        <v>39</v>
      </c>
      <c r="K502" s="130">
        <v>13541</v>
      </c>
      <c r="L502" s="130">
        <v>15025</v>
      </c>
      <c r="M502" s="130">
        <v>17426</v>
      </c>
      <c r="N502" s="130">
        <v>20132</v>
      </c>
      <c r="O502" s="130">
        <v>19380</v>
      </c>
      <c r="P502" s="130">
        <v>21696</v>
      </c>
      <c r="Q502" s="130">
        <v>22039</v>
      </c>
      <c r="R502" s="130">
        <v>12425</v>
      </c>
      <c r="S502" s="130">
        <v>14588</v>
      </c>
      <c r="T502" s="130">
        <v>17829</v>
      </c>
      <c r="U502" s="130">
        <v>16016</v>
      </c>
      <c r="V502" s="130">
        <v>19365</v>
      </c>
      <c r="W502" s="130">
        <v>18534</v>
      </c>
      <c r="X502" s="130">
        <v>21384</v>
      </c>
    </row>
    <row r="503" spans="1:24" x14ac:dyDescent="0.35">
      <c r="A503" s="144">
        <v>0.45534722222222218</v>
      </c>
      <c r="B503" s="130">
        <v>37</v>
      </c>
      <c r="C503" s="130">
        <v>12633</v>
      </c>
      <c r="D503" s="130">
        <v>14204</v>
      </c>
      <c r="E503" s="130">
        <v>19169</v>
      </c>
      <c r="F503" s="130">
        <v>18451</v>
      </c>
      <c r="G503" s="130">
        <v>22889</v>
      </c>
      <c r="H503" s="130">
        <v>22596</v>
      </c>
      <c r="I503" s="130">
        <v>24338</v>
      </c>
      <c r="J503" s="130">
        <v>38</v>
      </c>
      <c r="K503" s="130">
        <v>13416</v>
      </c>
      <c r="L503" s="130">
        <v>15047</v>
      </c>
      <c r="M503" s="130">
        <v>17155</v>
      </c>
      <c r="N503" s="130">
        <v>20025</v>
      </c>
      <c r="O503" s="130">
        <v>19118</v>
      </c>
      <c r="P503" s="130">
        <v>21472</v>
      </c>
      <c r="Q503" s="130">
        <v>22095</v>
      </c>
      <c r="R503" s="130">
        <v>12510</v>
      </c>
      <c r="S503" s="130">
        <v>14652</v>
      </c>
      <c r="T503" s="130">
        <v>17881</v>
      </c>
      <c r="U503" s="130">
        <v>16060</v>
      </c>
      <c r="V503" s="130">
        <v>19347</v>
      </c>
      <c r="W503" s="130">
        <v>18708</v>
      </c>
      <c r="X503" s="130">
        <v>21368</v>
      </c>
    </row>
    <row r="504" spans="1:24" x14ac:dyDescent="0.35">
      <c r="A504" s="144">
        <v>0.45881944444444445</v>
      </c>
      <c r="B504" s="130">
        <v>37</v>
      </c>
      <c r="C504" s="130">
        <v>12659</v>
      </c>
      <c r="D504" s="130">
        <v>14252</v>
      </c>
      <c r="E504" s="130">
        <v>19183</v>
      </c>
      <c r="F504" s="130">
        <v>18443</v>
      </c>
      <c r="G504" s="130">
        <v>23092</v>
      </c>
      <c r="H504" s="130">
        <v>22398</v>
      </c>
      <c r="I504" s="130">
        <v>24143</v>
      </c>
      <c r="J504" s="130">
        <v>44</v>
      </c>
      <c r="K504" s="130">
        <v>13528</v>
      </c>
      <c r="L504" s="130">
        <v>15045</v>
      </c>
      <c r="M504" s="130">
        <v>17177</v>
      </c>
      <c r="N504" s="130">
        <v>20015</v>
      </c>
      <c r="O504" s="130">
        <v>19151</v>
      </c>
      <c r="P504" s="130">
        <v>21697</v>
      </c>
      <c r="Q504" s="130">
        <v>21990</v>
      </c>
      <c r="R504" s="130">
        <v>12362</v>
      </c>
      <c r="S504" s="130">
        <v>14538</v>
      </c>
      <c r="T504" s="130">
        <v>17851</v>
      </c>
      <c r="U504" s="130">
        <v>16205</v>
      </c>
      <c r="V504" s="130">
        <v>19431</v>
      </c>
      <c r="W504" s="130">
        <v>18687</v>
      </c>
      <c r="X504" s="130">
        <v>21163</v>
      </c>
    </row>
    <row r="505" spans="1:24" x14ac:dyDescent="0.35">
      <c r="A505" s="144">
        <v>0.46229166666666671</v>
      </c>
      <c r="B505" s="130">
        <v>37</v>
      </c>
      <c r="C505" s="130">
        <v>12654</v>
      </c>
      <c r="D505" s="130">
        <v>14186</v>
      </c>
      <c r="E505" s="130">
        <v>19003</v>
      </c>
      <c r="F505" s="130">
        <v>18263</v>
      </c>
      <c r="G505" s="130">
        <v>23031</v>
      </c>
      <c r="H505" s="130">
        <v>22361</v>
      </c>
      <c r="I505" s="130">
        <v>23906</v>
      </c>
      <c r="J505" s="130">
        <v>40</v>
      </c>
      <c r="K505" s="130">
        <v>13652</v>
      </c>
      <c r="L505" s="130">
        <v>15005</v>
      </c>
      <c r="M505" s="130">
        <v>17417</v>
      </c>
      <c r="N505" s="130">
        <v>19984</v>
      </c>
      <c r="O505" s="130">
        <v>19185</v>
      </c>
      <c r="P505" s="130">
        <v>21625</v>
      </c>
      <c r="Q505" s="130">
        <v>22131</v>
      </c>
      <c r="R505" s="130">
        <v>12440</v>
      </c>
      <c r="S505" s="130">
        <v>14649</v>
      </c>
      <c r="T505" s="130">
        <v>17648</v>
      </c>
      <c r="U505" s="130">
        <v>16135</v>
      </c>
      <c r="V505" s="130">
        <v>19615</v>
      </c>
      <c r="W505" s="130">
        <v>18880</v>
      </c>
      <c r="X505" s="130">
        <v>21294</v>
      </c>
    </row>
    <row r="506" spans="1:24" x14ac:dyDescent="0.35">
      <c r="A506" s="144">
        <v>0.46576388888888887</v>
      </c>
      <c r="B506" s="130">
        <v>37</v>
      </c>
      <c r="C506" s="130">
        <v>12662</v>
      </c>
      <c r="D506" s="130">
        <v>14145</v>
      </c>
      <c r="E506" s="130">
        <v>19122</v>
      </c>
      <c r="F506" s="130">
        <v>18419</v>
      </c>
      <c r="G506" s="130">
        <v>23146</v>
      </c>
      <c r="H506" s="130">
        <v>22518</v>
      </c>
      <c r="I506" s="130">
        <v>24229</v>
      </c>
      <c r="J506" s="130">
        <v>33</v>
      </c>
      <c r="K506" s="130">
        <v>13669</v>
      </c>
      <c r="L506" s="130">
        <v>14979</v>
      </c>
      <c r="M506" s="130">
        <v>17294</v>
      </c>
      <c r="N506" s="130">
        <v>19923</v>
      </c>
      <c r="O506" s="130">
        <v>19189</v>
      </c>
      <c r="P506" s="130">
        <v>21412</v>
      </c>
      <c r="Q506" s="130">
        <v>22260</v>
      </c>
      <c r="R506" s="130">
        <v>12345</v>
      </c>
      <c r="S506" s="130">
        <v>14469</v>
      </c>
      <c r="T506" s="130">
        <v>17845</v>
      </c>
      <c r="U506" s="130">
        <v>16295</v>
      </c>
      <c r="V506" s="130">
        <v>19388</v>
      </c>
      <c r="W506" s="130">
        <v>18715</v>
      </c>
      <c r="X506" s="130">
        <v>21298</v>
      </c>
    </row>
    <row r="507" spans="1:24" x14ac:dyDescent="0.35">
      <c r="A507" s="144">
        <v>0.46923611111111113</v>
      </c>
      <c r="B507" s="130">
        <v>37</v>
      </c>
      <c r="C507" s="130">
        <v>12788</v>
      </c>
      <c r="D507" s="130">
        <v>14142</v>
      </c>
      <c r="E507" s="130">
        <v>19392</v>
      </c>
      <c r="F507" s="130">
        <v>18474</v>
      </c>
      <c r="G507" s="130">
        <v>22850</v>
      </c>
      <c r="H507" s="130">
        <v>22740</v>
      </c>
      <c r="I507" s="130">
        <v>23971</v>
      </c>
      <c r="J507" s="130">
        <v>40</v>
      </c>
      <c r="K507" s="130">
        <v>13440</v>
      </c>
      <c r="L507" s="130">
        <v>15034</v>
      </c>
      <c r="M507" s="130">
        <v>17245</v>
      </c>
      <c r="N507" s="130">
        <v>19766</v>
      </c>
      <c r="O507" s="130">
        <v>18958</v>
      </c>
      <c r="P507" s="130">
        <v>21647</v>
      </c>
      <c r="Q507" s="130">
        <v>22027</v>
      </c>
      <c r="R507" s="130">
        <v>12483</v>
      </c>
      <c r="S507" s="130">
        <v>14579</v>
      </c>
      <c r="T507" s="130">
        <v>17812</v>
      </c>
      <c r="U507" s="130">
        <v>16128</v>
      </c>
      <c r="V507" s="130">
        <v>19420</v>
      </c>
      <c r="W507" s="130">
        <v>18608</v>
      </c>
      <c r="X507" s="130">
        <v>21230</v>
      </c>
    </row>
    <row r="508" spans="1:24" x14ac:dyDescent="0.35">
      <c r="A508" s="144">
        <v>0.47270833333333334</v>
      </c>
      <c r="B508" s="130">
        <v>37</v>
      </c>
      <c r="C508" s="130">
        <v>12676</v>
      </c>
      <c r="D508" s="130">
        <v>14231</v>
      </c>
      <c r="E508" s="130">
        <v>19334</v>
      </c>
      <c r="F508" s="130">
        <v>18506</v>
      </c>
      <c r="G508" s="130">
        <v>23135</v>
      </c>
      <c r="H508" s="130">
        <v>22711</v>
      </c>
      <c r="I508" s="130">
        <v>24457</v>
      </c>
      <c r="J508" s="130">
        <v>40</v>
      </c>
      <c r="K508" s="130">
        <v>13494</v>
      </c>
      <c r="L508" s="130">
        <v>15075</v>
      </c>
      <c r="M508" s="130">
        <v>17240</v>
      </c>
      <c r="N508" s="130">
        <v>20245</v>
      </c>
      <c r="O508" s="130">
        <v>18922</v>
      </c>
      <c r="P508" s="130">
        <v>21861</v>
      </c>
      <c r="Q508" s="130">
        <v>22262</v>
      </c>
      <c r="R508" s="130">
        <v>12157</v>
      </c>
      <c r="S508" s="130">
        <v>14456</v>
      </c>
      <c r="T508" s="130">
        <v>17972</v>
      </c>
      <c r="U508" s="130">
        <v>16092</v>
      </c>
      <c r="V508" s="130">
        <v>19485</v>
      </c>
      <c r="W508" s="130">
        <v>18551</v>
      </c>
      <c r="X508" s="130">
        <v>21301</v>
      </c>
    </row>
    <row r="509" spans="1:24" x14ac:dyDescent="0.35">
      <c r="A509" s="144">
        <v>0.47618055555555555</v>
      </c>
      <c r="B509" s="130">
        <v>37</v>
      </c>
      <c r="C509" s="130">
        <v>12734</v>
      </c>
      <c r="D509" s="130">
        <v>14391</v>
      </c>
      <c r="E509" s="130">
        <v>19258</v>
      </c>
      <c r="F509" s="130">
        <v>18429</v>
      </c>
      <c r="G509" s="130">
        <v>23276</v>
      </c>
      <c r="H509" s="130">
        <v>22785</v>
      </c>
      <c r="I509" s="130">
        <v>24251</v>
      </c>
      <c r="J509" s="130">
        <v>44</v>
      </c>
      <c r="K509" s="130">
        <v>13497</v>
      </c>
      <c r="L509" s="130">
        <v>14983</v>
      </c>
      <c r="M509" s="130">
        <v>17269</v>
      </c>
      <c r="N509" s="130">
        <v>20014</v>
      </c>
      <c r="O509" s="130">
        <v>18965</v>
      </c>
      <c r="P509" s="130">
        <v>21853</v>
      </c>
      <c r="Q509" s="130">
        <v>21975</v>
      </c>
      <c r="R509" s="130">
        <v>12454</v>
      </c>
      <c r="S509" s="130">
        <v>14736</v>
      </c>
      <c r="T509" s="130">
        <v>17547</v>
      </c>
      <c r="U509" s="130">
        <v>16000</v>
      </c>
      <c r="V509" s="130">
        <v>19390</v>
      </c>
      <c r="W509" s="130">
        <v>18687</v>
      </c>
      <c r="X509" s="130">
        <v>21079</v>
      </c>
    </row>
    <row r="510" spans="1:24" x14ac:dyDescent="0.35">
      <c r="A510" s="144">
        <v>0.47965277777777776</v>
      </c>
      <c r="B510" s="130">
        <v>37</v>
      </c>
      <c r="C510" s="130">
        <v>12790</v>
      </c>
      <c r="D510" s="130">
        <v>14266</v>
      </c>
      <c r="E510" s="130">
        <v>19241</v>
      </c>
      <c r="F510" s="130">
        <v>18574</v>
      </c>
      <c r="G510" s="130">
        <v>22834</v>
      </c>
      <c r="H510" s="130">
        <v>22508</v>
      </c>
      <c r="I510" s="130">
        <v>24186</v>
      </c>
      <c r="J510" s="130">
        <v>31</v>
      </c>
      <c r="K510" s="130">
        <v>13672</v>
      </c>
      <c r="L510" s="130">
        <v>15064</v>
      </c>
      <c r="M510" s="130">
        <v>17288</v>
      </c>
      <c r="N510" s="130">
        <v>19924</v>
      </c>
      <c r="O510" s="130">
        <v>19138</v>
      </c>
      <c r="P510" s="130">
        <v>21604</v>
      </c>
      <c r="Q510" s="130">
        <v>22093</v>
      </c>
      <c r="R510" s="130">
        <v>12380</v>
      </c>
      <c r="S510" s="130">
        <v>14539</v>
      </c>
      <c r="T510" s="130">
        <v>17449</v>
      </c>
      <c r="U510" s="130">
        <v>15980</v>
      </c>
      <c r="V510" s="130">
        <v>19511</v>
      </c>
      <c r="W510" s="130">
        <v>18708</v>
      </c>
      <c r="X510" s="130">
        <v>21268</v>
      </c>
    </row>
    <row r="511" spans="1:24" x14ac:dyDescent="0.35">
      <c r="A511" s="144">
        <v>0.48312500000000003</v>
      </c>
      <c r="B511" s="130">
        <v>37</v>
      </c>
      <c r="C511" s="130">
        <v>12751</v>
      </c>
      <c r="D511" s="130">
        <v>14153</v>
      </c>
      <c r="E511" s="130">
        <v>19073</v>
      </c>
      <c r="F511" s="130">
        <v>18292</v>
      </c>
      <c r="G511" s="130">
        <v>23300</v>
      </c>
      <c r="H511" s="130">
        <v>22723</v>
      </c>
      <c r="I511" s="130">
        <v>23911</v>
      </c>
      <c r="J511" s="130">
        <v>38</v>
      </c>
      <c r="K511" s="130">
        <v>13423</v>
      </c>
      <c r="L511" s="130">
        <v>15030</v>
      </c>
      <c r="M511" s="130">
        <v>17409</v>
      </c>
      <c r="N511" s="130">
        <v>20041</v>
      </c>
      <c r="O511" s="130">
        <v>19053</v>
      </c>
      <c r="P511" s="130">
        <v>21618</v>
      </c>
      <c r="Q511" s="130">
        <v>22068</v>
      </c>
      <c r="R511" s="130">
        <v>12307</v>
      </c>
      <c r="S511" s="130">
        <v>14555</v>
      </c>
      <c r="T511" s="130">
        <v>17645</v>
      </c>
      <c r="U511" s="130">
        <v>16058</v>
      </c>
      <c r="V511" s="130">
        <v>19575</v>
      </c>
      <c r="W511" s="130">
        <v>18631</v>
      </c>
      <c r="X511" s="130">
        <v>21335</v>
      </c>
    </row>
    <row r="512" spans="1:24" x14ac:dyDescent="0.35">
      <c r="A512" s="144">
        <v>0.48659722222222218</v>
      </c>
      <c r="B512" s="130">
        <v>37</v>
      </c>
      <c r="C512" s="130">
        <v>12578</v>
      </c>
      <c r="D512" s="130">
        <v>14089</v>
      </c>
      <c r="E512" s="130">
        <v>18957</v>
      </c>
      <c r="F512" s="130">
        <v>18400</v>
      </c>
      <c r="G512" s="130">
        <v>23359</v>
      </c>
      <c r="H512" s="130">
        <v>22511</v>
      </c>
      <c r="I512" s="130">
        <v>24135</v>
      </c>
      <c r="J512" s="130">
        <v>31</v>
      </c>
      <c r="K512" s="130">
        <v>13313</v>
      </c>
      <c r="L512" s="130">
        <v>15058</v>
      </c>
      <c r="M512" s="130">
        <v>17392</v>
      </c>
      <c r="N512" s="130">
        <v>20237</v>
      </c>
      <c r="O512" s="130">
        <v>19061</v>
      </c>
      <c r="P512" s="130">
        <v>21504</v>
      </c>
      <c r="Q512" s="130">
        <v>21687</v>
      </c>
      <c r="R512" s="130">
        <v>12284</v>
      </c>
      <c r="S512" s="130">
        <v>14544</v>
      </c>
      <c r="T512" s="130">
        <v>17780</v>
      </c>
      <c r="U512" s="130">
        <v>15927</v>
      </c>
      <c r="V512" s="130">
        <v>19195</v>
      </c>
      <c r="W512" s="130">
        <v>18748</v>
      </c>
      <c r="X512" s="130">
        <v>21082</v>
      </c>
    </row>
    <row r="513" spans="1:24" x14ac:dyDescent="0.35">
      <c r="A513" s="144">
        <v>0.49006944444444445</v>
      </c>
      <c r="B513" s="130">
        <v>37</v>
      </c>
      <c r="C513" s="130">
        <v>12673</v>
      </c>
      <c r="D513" s="130">
        <v>14089</v>
      </c>
      <c r="E513" s="130">
        <v>19344</v>
      </c>
      <c r="F513" s="130">
        <v>18427</v>
      </c>
      <c r="G513" s="130">
        <v>23239</v>
      </c>
      <c r="H513" s="130">
        <v>22732</v>
      </c>
      <c r="I513" s="130">
        <v>24183</v>
      </c>
      <c r="J513" s="130">
        <v>32</v>
      </c>
      <c r="K513" s="130">
        <v>13617</v>
      </c>
      <c r="L513" s="130">
        <v>15039</v>
      </c>
      <c r="M513" s="130">
        <v>17281</v>
      </c>
      <c r="N513" s="130">
        <v>19975</v>
      </c>
      <c r="O513" s="130">
        <v>19027</v>
      </c>
      <c r="P513" s="130">
        <v>21506</v>
      </c>
      <c r="Q513" s="130">
        <v>21772</v>
      </c>
      <c r="R513" s="130">
        <v>12446</v>
      </c>
      <c r="S513" s="130">
        <v>14449</v>
      </c>
      <c r="T513" s="130">
        <v>17837</v>
      </c>
      <c r="U513" s="130">
        <v>16220</v>
      </c>
      <c r="V513" s="130">
        <v>19303</v>
      </c>
      <c r="W513" s="130">
        <v>18794</v>
      </c>
      <c r="X513" s="130">
        <v>21038</v>
      </c>
    </row>
    <row r="514" spans="1:24" x14ac:dyDescent="0.35">
      <c r="A514" s="144">
        <v>0.49354166666666671</v>
      </c>
      <c r="B514" s="130">
        <v>37</v>
      </c>
      <c r="C514" s="130">
        <v>12612</v>
      </c>
      <c r="D514" s="130">
        <v>14056</v>
      </c>
      <c r="E514" s="130">
        <v>19150</v>
      </c>
      <c r="F514" s="130">
        <v>18463</v>
      </c>
      <c r="G514" s="130">
        <v>23195</v>
      </c>
      <c r="H514" s="130">
        <v>22522</v>
      </c>
      <c r="I514" s="130">
        <v>24653</v>
      </c>
      <c r="J514" s="130">
        <v>27</v>
      </c>
      <c r="K514" s="130">
        <v>13414</v>
      </c>
      <c r="L514" s="130">
        <v>14959</v>
      </c>
      <c r="M514" s="130">
        <v>17331</v>
      </c>
      <c r="N514" s="130">
        <v>19884</v>
      </c>
      <c r="O514" s="130">
        <v>18969</v>
      </c>
      <c r="P514" s="130">
        <v>21430</v>
      </c>
      <c r="Q514" s="130">
        <v>21791</v>
      </c>
      <c r="R514" s="130">
        <v>12425</v>
      </c>
      <c r="S514" s="130">
        <v>14326</v>
      </c>
      <c r="T514" s="130">
        <v>17717</v>
      </c>
      <c r="U514" s="130">
        <v>16379</v>
      </c>
      <c r="V514" s="130">
        <v>19520</v>
      </c>
      <c r="W514" s="130">
        <v>18732</v>
      </c>
      <c r="X514" s="130">
        <v>21108</v>
      </c>
    </row>
    <row r="515" spans="1:24" x14ac:dyDescent="0.35">
      <c r="A515" s="144">
        <v>0.49701388888888887</v>
      </c>
      <c r="B515" s="130">
        <v>37</v>
      </c>
      <c r="C515" s="130">
        <v>12844</v>
      </c>
      <c r="D515" s="130">
        <v>14186</v>
      </c>
      <c r="E515" s="130">
        <v>19136</v>
      </c>
      <c r="F515" s="130">
        <v>18284</v>
      </c>
      <c r="G515" s="130">
        <v>23079</v>
      </c>
      <c r="H515" s="130">
        <v>22503</v>
      </c>
      <c r="I515" s="130">
        <v>24017</v>
      </c>
      <c r="J515" s="130">
        <v>34</v>
      </c>
      <c r="K515" s="130">
        <v>13487</v>
      </c>
      <c r="L515" s="130">
        <v>14975</v>
      </c>
      <c r="M515" s="130">
        <v>17328</v>
      </c>
      <c r="N515" s="130">
        <v>19911</v>
      </c>
      <c r="O515" s="130">
        <v>18905</v>
      </c>
      <c r="P515" s="130">
        <v>21341</v>
      </c>
      <c r="Q515" s="130">
        <v>21994</v>
      </c>
      <c r="R515" s="130">
        <v>12469</v>
      </c>
      <c r="S515" s="130">
        <v>14615</v>
      </c>
      <c r="T515" s="130">
        <v>17617</v>
      </c>
      <c r="U515" s="130">
        <v>16008</v>
      </c>
      <c r="V515" s="130">
        <v>19481</v>
      </c>
      <c r="W515" s="130">
        <v>18789</v>
      </c>
      <c r="X515" s="130">
        <v>21257</v>
      </c>
    </row>
    <row r="516" spans="1:24" x14ac:dyDescent="0.35">
      <c r="A516" s="144">
        <v>0.50048611111111108</v>
      </c>
      <c r="B516" s="130">
        <v>37</v>
      </c>
      <c r="C516" s="130">
        <v>12659</v>
      </c>
      <c r="D516" s="130">
        <v>14043</v>
      </c>
      <c r="E516" s="130">
        <v>19341</v>
      </c>
      <c r="F516" s="130">
        <v>18412</v>
      </c>
      <c r="G516" s="130">
        <v>23020</v>
      </c>
      <c r="H516" s="130">
        <v>22664</v>
      </c>
      <c r="I516" s="130">
        <v>24052</v>
      </c>
      <c r="J516" s="130">
        <v>40</v>
      </c>
      <c r="K516" s="130">
        <v>13564</v>
      </c>
      <c r="L516" s="130">
        <v>15039</v>
      </c>
      <c r="M516" s="130">
        <v>17306</v>
      </c>
      <c r="N516" s="130">
        <v>20123</v>
      </c>
      <c r="O516" s="130">
        <v>18972</v>
      </c>
      <c r="P516" s="130">
        <v>21469</v>
      </c>
      <c r="Q516" s="130">
        <v>21958</v>
      </c>
      <c r="R516" s="130">
        <v>12214</v>
      </c>
      <c r="S516" s="130">
        <v>14480</v>
      </c>
      <c r="T516" s="130">
        <v>17794</v>
      </c>
      <c r="U516" s="130">
        <v>15968</v>
      </c>
      <c r="V516" s="130">
        <v>19503</v>
      </c>
      <c r="W516" s="130">
        <v>18614</v>
      </c>
      <c r="X516" s="130">
        <v>21230</v>
      </c>
    </row>
    <row r="518" spans="1:24" x14ac:dyDescent="0.35">
      <c r="A518" s="130" t="s">
        <v>152</v>
      </c>
    </row>
    <row r="520" spans="1:24" x14ac:dyDescent="0.35">
      <c r="A520" s="130" t="s">
        <v>151</v>
      </c>
      <c r="B520" s="130" t="s">
        <v>150</v>
      </c>
      <c r="C520" s="130" t="s">
        <v>86</v>
      </c>
      <c r="D520" s="130" t="s">
        <v>87</v>
      </c>
      <c r="E520" s="130" t="s">
        <v>88</v>
      </c>
      <c r="F520" s="130" t="s">
        <v>89</v>
      </c>
      <c r="G520" s="130" t="s">
        <v>90</v>
      </c>
      <c r="H520" s="130" t="s">
        <v>91</v>
      </c>
      <c r="I520" s="130" t="s">
        <v>92</v>
      </c>
      <c r="J520" s="130" t="s">
        <v>149</v>
      </c>
      <c r="K520" s="130" t="s">
        <v>93</v>
      </c>
      <c r="L520" s="130" t="s">
        <v>94</v>
      </c>
      <c r="M520" s="130" t="s">
        <v>95</v>
      </c>
      <c r="N520" s="130" t="s">
        <v>96</v>
      </c>
      <c r="O520" s="130" t="s">
        <v>97</v>
      </c>
      <c r="P520" s="130" t="s">
        <v>98</v>
      </c>
      <c r="Q520" s="130" t="s">
        <v>99</v>
      </c>
      <c r="R520" s="130" t="s">
        <v>100</v>
      </c>
      <c r="S520" s="130" t="s">
        <v>101</v>
      </c>
      <c r="T520" s="130" t="s">
        <v>102</v>
      </c>
      <c r="U520" s="130" t="s">
        <v>103</v>
      </c>
      <c r="V520" s="130" t="s">
        <v>104</v>
      </c>
      <c r="W520" s="130" t="s">
        <v>105</v>
      </c>
      <c r="X520" s="130" t="s">
        <v>106</v>
      </c>
    </row>
    <row r="521" spans="1:24" x14ac:dyDescent="0.35">
      <c r="A521" s="144">
        <v>7.291666666666667E-4</v>
      </c>
      <c r="B521" s="130">
        <v>37</v>
      </c>
      <c r="C521" s="130">
        <v>585</v>
      </c>
      <c r="D521" s="130">
        <v>631</v>
      </c>
      <c r="E521" s="130">
        <v>626</v>
      </c>
      <c r="F521" s="130">
        <v>710</v>
      </c>
      <c r="G521" s="130">
        <v>619</v>
      </c>
      <c r="H521" s="130">
        <v>645</v>
      </c>
      <c r="I521" s="130">
        <v>635</v>
      </c>
      <c r="J521" s="130">
        <v>573</v>
      </c>
      <c r="K521" s="130">
        <v>604</v>
      </c>
      <c r="L521" s="130">
        <v>679</v>
      </c>
      <c r="M521" s="130">
        <v>613</v>
      </c>
      <c r="N521" s="130">
        <v>606</v>
      </c>
      <c r="O521" s="130">
        <v>562</v>
      </c>
      <c r="P521" s="130">
        <v>643</v>
      </c>
      <c r="Q521" s="130">
        <v>612</v>
      </c>
      <c r="R521" s="130">
        <v>635</v>
      </c>
      <c r="S521" s="130">
        <v>658</v>
      </c>
      <c r="T521" s="130">
        <v>594</v>
      </c>
      <c r="U521" s="130">
        <v>605</v>
      </c>
      <c r="V521" s="130">
        <v>743</v>
      </c>
      <c r="W521" s="130">
        <v>649</v>
      </c>
      <c r="X521" s="130">
        <v>673</v>
      </c>
    </row>
    <row r="522" spans="1:24" x14ac:dyDescent="0.35">
      <c r="A522" s="144">
        <v>4.2013888888888891E-3</v>
      </c>
      <c r="B522" s="130">
        <v>37</v>
      </c>
      <c r="C522" s="130">
        <v>2431</v>
      </c>
      <c r="D522" s="130">
        <v>3093</v>
      </c>
      <c r="E522" s="130">
        <v>4644</v>
      </c>
      <c r="F522" s="130">
        <v>4595</v>
      </c>
      <c r="G522" s="130">
        <v>5571</v>
      </c>
      <c r="H522" s="130">
        <v>5503</v>
      </c>
      <c r="I522" s="130">
        <v>5485</v>
      </c>
      <c r="J522" s="130">
        <v>544</v>
      </c>
      <c r="K522" s="130">
        <v>2308</v>
      </c>
      <c r="L522" s="130">
        <v>2672</v>
      </c>
      <c r="M522" s="130">
        <v>3708</v>
      </c>
      <c r="N522" s="130">
        <v>4701</v>
      </c>
      <c r="O522" s="130">
        <v>4611</v>
      </c>
      <c r="P522" s="130">
        <v>5259</v>
      </c>
      <c r="Q522" s="130">
        <v>5611</v>
      </c>
      <c r="R522" s="130">
        <v>2477</v>
      </c>
      <c r="S522" s="130">
        <v>3506</v>
      </c>
      <c r="T522" s="130">
        <v>4598</v>
      </c>
      <c r="U522" s="130">
        <v>4486</v>
      </c>
      <c r="V522" s="130">
        <v>5360</v>
      </c>
      <c r="W522" s="130">
        <v>5308</v>
      </c>
      <c r="X522" s="130">
        <v>5931</v>
      </c>
    </row>
    <row r="523" spans="1:24" x14ac:dyDescent="0.35">
      <c r="A523" s="144">
        <v>7.6736111111111111E-3</v>
      </c>
      <c r="B523" s="130">
        <v>37</v>
      </c>
      <c r="C523" s="130">
        <v>8307</v>
      </c>
      <c r="D523" s="130">
        <v>11651</v>
      </c>
      <c r="E523" s="130">
        <v>18843</v>
      </c>
      <c r="F523" s="130">
        <v>20294</v>
      </c>
      <c r="G523" s="130">
        <v>24451</v>
      </c>
      <c r="H523" s="130">
        <v>24342</v>
      </c>
      <c r="I523" s="130">
        <v>25289</v>
      </c>
      <c r="J523" s="130">
        <v>540</v>
      </c>
      <c r="K523" s="130">
        <v>8788</v>
      </c>
      <c r="L523" s="130">
        <v>11097</v>
      </c>
      <c r="M523" s="130">
        <v>17142</v>
      </c>
      <c r="N523" s="130">
        <v>20276</v>
      </c>
      <c r="O523" s="130">
        <v>20829</v>
      </c>
      <c r="P523" s="130">
        <v>22491</v>
      </c>
      <c r="Q523" s="130">
        <v>24732</v>
      </c>
      <c r="R523" s="130">
        <v>8581</v>
      </c>
      <c r="S523" s="130">
        <v>12810</v>
      </c>
      <c r="T523" s="130">
        <v>18402</v>
      </c>
      <c r="U523" s="130">
        <v>18883</v>
      </c>
      <c r="V523" s="130">
        <v>22341</v>
      </c>
      <c r="W523" s="130">
        <v>21636</v>
      </c>
      <c r="X523" s="130">
        <v>25988</v>
      </c>
    </row>
    <row r="524" spans="1:24" x14ac:dyDescent="0.35">
      <c r="A524" s="144">
        <v>1.1145833333333334E-2</v>
      </c>
      <c r="B524" s="130">
        <v>37</v>
      </c>
      <c r="C524" s="130">
        <v>20856</v>
      </c>
      <c r="D524" s="130">
        <v>28879</v>
      </c>
      <c r="E524" s="130">
        <v>45489</v>
      </c>
      <c r="F524" s="130">
        <v>49016</v>
      </c>
      <c r="G524" s="130">
        <v>59880</v>
      </c>
      <c r="H524" s="130">
        <v>60976</v>
      </c>
      <c r="I524" s="130">
        <v>64432</v>
      </c>
      <c r="J524" s="130">
        <v>489</v>
      </c>
      <c r="K524" s="130">
        <v>22809</v>
      </c>
      <c r="L524" s="130">
        <v>28621</v>
      </c>
      <c r="M524" s="130">
        <v>43288</v>
      </c>
      <c r="N524" s="130">
        <v>51565</v>
      </c>
      <c r="O524" s="130">
        <v>51897</v>
      </c>
      <c r="P524" s="130">
        <v>56880</v>
      </c>
      <c r="Q524" s="130">
        <v>62633</v>
      </c>
      <c r="R524" s="130">
        <v>21350</v>
      </c>
      <c r="S524" s="130">
        <v>31358</v>
      </c>
      <c r="T524" s="130">
        <v>44393</v>
      </c>
      <c r="U524" s="130">
        <v>46020</v>
      </c>
      <c r="V524" s="130">
        <v>54380</v>
      </c>
      <c r="W524" s="130">
        <v>54322</v>
      </c>
      <c r="X524" s="130">
        <v>63091</v>
      </c>
    </row>
    <row r="525" spans="1:24" x14ac:dyDescent="0.35">
      <c r="A525" s="144">
        <v>1.4618055555555556E-2</v>
      </c>
      <c r="B525" s="130">
        <v>37</v>
      </c>
      <c r="C525" s="130">
        <v>41942</v>
      </c>
      <c r="D525" s="130">
        <v>55080</v>
      </c>
      <c r="E525" s="130">
        <v>84453</v>
      </c>
      <c r="F525" s="130">
        <v>88238</v>
      </c>
      <c r="G525" s="130" t="s">
        <v>148</v>
      </c>
      <c r="H525" s="130" t="s">
        <v>148</v>
      </c>
      <c r="I525" s="130" t="s">
        <v>148</v>
      </c>
      <c r="J525" s="130">
        <v>485</v>
      </c>
      <c r="K525" s="130">
        <v>45975</v>
      </c>
      <c r="L525" s="130">
        <v>56609</v>
      </c>
      <c r="M525" s="130">
        <v>78971</v>
      </c>
      <c r="N525" s="130">
        <v>93009</v>
      </c>
      <c r="O525" s="130">
        <v>94477</v>
      </c>
      <c r="P525" s="130" t="s">
        <v>148</v>
      </c>
      <c r="Q525" s="130" t="s">
        <v>148</v>
      </c>
      <c r="R525" s="130">
        <v>42095</v>
      </c>
      <c r="S525" s="130">
        <v>59324</v>
      </c>
      <c r="T525" s="130">
        <v>81351</v>
      </c>
      <c r="U525" s="130">
        <v>81844</v>
      </c>
      <c r="V525" s="130">
        <v>99414</v>
      </c>
      <c r="W525" s="130">
        <v>95657</v>
      </c>
      <c r="X525" s="130" t="s">
        <v>148</v>
      </c>
    </row>
    <row r="526" spans="1:24" x14ac:dyDescent="0.35">
      <c r="A526" s="144">
        <v>1.8090277777777778E-2</v>
      </c>
      <c r="B526" s="130">
        <v>37</v>
      </c>
      <c r="C526" s="130">
        <v>67846</v>
      </c>
      <c r="D526" s="130">
        <v>88944</v>
      </c>
      <c r="E526" s="130" t="s">
        <v>148</v>
      </c>
      <c r="F526" s="130" t="s">
        <v>148</v>
      </c>
      <c r="G526" s="130" t="s">
        <v>148</v>
      </c>
      <c r="H526" s="130" t="s">
        <v>148</v>
      </c>
      <c r="I526" s="130" t="s">
        <v>148</v>
      </c>
      <c r="J526" s="130">
        <v>522</v>
      </c>
      <c r="K526" s="130">
        <v>76906</v>
      </c>
      <c r="L526" s="130">
        <v>92862</v>
      </c>
      <c r="M526" s="130" t="s">
        <v>148</v>
      </c>
      <c r="N526" s="130" t="s">
        <v>148</v>
      </c>
      <c r="O526" s="130" t="s">
        <v>148</v>
      </c>
      <c r="P526" s="130" t="s">
        <v>148</v>
      </c>
      <c r="Q526" s="130" t="s">
        <v>148</v>
      </c>
      <c r="R526" s="130">
        <v>70835</v>
      </c>
      <c r="S526" s="130">
        <v>96545</v>
      </c>
      <c r="T526" s="130" t="s">
        <v>148</v>
      </c>
      <c r="U526" s="130" t="s">
        <v>148</v>
      </c>
      <c r="V526" s="130" t="s">
        <v>148</v>
      </c>
      <c r="W526" s="130" t="s">
        <v>148</v>
      </c>
      <c r="X526" s="130" t="s">
        <v>148</v>
      </c>
    </row>
    <row r="527" spans="1:24" x14ac:dyDescent="0.35">
      <c r="A527" s="144">
        <v>2.1562499999999998E-2</v>
      </c>
      <c r="B527" s="130">
        <v>37</v>
      </c>
      <c r="C527" s="130" t="s">
        <v>148</v>
      </c>
      <c r="D527" s="130" t="s">
        <v>148</v>
      </c>
      <c r="E527" s="130" t="s">
        <v>148</v>
      </c>
      <c r="F527" s="130" t="s">
        <v>148</v>
      </c>
      <c r="G527" s="130" t="s">
        <v>148</v>
      </c>
      <c r="H527" s="130" t="s">
        <v>148</v>
      </c>
      <c r="I527" s="130" t="s">
        <v>148</v>
      </c>
      <c r="J527" s="130">
        <v>501</v>
      </c>
      <c r="K527" s="130" t="s">
        <v>148</v>
      </c>
      <c r="L527" s="130" t="s">
        <v>148</v>
      </c>
      <c r="M527" s="130" t="s">
        <v>148</v>
      </c>
      <c r="N527" s="130" t="s">
        <v>148</v>
      </c>
      <c r="O527" s="130" t="s">
        <v>148</v>
      </c>
      <c r="P527" s="130" t="s">
        <v>148</v>
      </c>
      <c r="Q527" s="130" t="s">
        <v>148</v>
      </c>
      <c r="R527" s="130" t="s">
        <v>148</v>
      </c>
      <c r="S527" s="130" t="s">
        <v>148</v>
      </c>
      <c r="T527" s="130" t="s">
        <v>148</v>
      </c>
      <c r="U527" s="130" t="s">
        <v>148</v>
      </c>
      <c r="V527" s="130" t="s">
        <v>148</v>
      </c>
      <c r="W527" s="130" t="s">
        <v>148</v>
      </c>
      <c r="X527" s="130" t="s">
        <v>148</v>
      </c>
    </row>
    <row r="528" spans="1:24" x14ac:dyDescent="0.35">
      <c r="A528" s="144">
        <v>2.5034722222222222E-2</v>
      </c>
      <c r="B528" s="130">
        <v>36.9</v>
      </c>
      <c r="C528" s="130" t="s">
        <v>148</v>
      </c>
      <c r="D528" s="130" t="s">
        <v>148</v>
      </c>
      <c r="E528" s="130" t="s">
        <v>148</v>
      </c>
      <c r="F528" s="130" t="s">
        <v>148</v>
      </c>
      <c r="G528" s="130" t="s">
        <v>148</v>
      </c>
      <c r="H528" s="130" t="s">
        <v>148</v>
      </c>
      <c r="I528" s="130" t="s">
        <v>148</v>
      </c>
      <c r="J528" s="130">
        <v>600</v>
      </c>
      <c r="K528" s="130" t="s">
        <v>148</v>
      </c>
      <c r="L528" s="130" t="s">
        <v>148</v>
      </c>
      <c r="M528" s="130" t="s">
        <v>148</v>
      </c>
      <c r="N528" s="130" t="s">
        <v>148</v>
      </c>
      <c r="O528" s="130" t="s">
        <v>148</v>
      </c>
      <c r="P528" s="130" t="s">
        <v>148</v>
      </c>
      <c r="Q528" s="130" t="s">
        <v>148</v>
      </c>
      <c r="R528" s="130" t="s">
        <v>148</v>
      </c>
      <c r="S528" s="130" t="s">
        <v>148</v>
      </c>
      <c r="T528" s="130" t="s">
        <v>148</v>
      </c>
      <c r="U528" s="130" t="s">
        <v>148</v>
      </c>
      <c r="V528" s="130" t="s">
        <v>148</v>
      </c>
      <c r="W528" s="130" t="s">
        <v>148</v>
      </c>
      <c r="X528" s="130" t="s">
        <v>148</v>
      </c>
    </row>
    <row r="529" spans="1:24" x14ac:dyDescent="0.35">
      <c r="A529" s="144">
        <v>2.8506944444444442E-2</v>
      </c>
      <c r="B529" s="130">
        <v>37</v>
      </c>
      <c r="C529" s="130" t="s">
        <v>148</v>
      </c>
      <c r="D529" s="130" t="s">
        <v>148</v>
      </c>
      <c r="E529" s="130" t="s">
        <v>148</v>
      </c>
      <c r="F529" s="130" t="s">
        <v>148</v>
      </c>
      <c r="G529" s="130" t="s">
        <v>148</v>
      </c>
      <c r="H529" s="130" t="s">
        <v>148</v>
      </c>
      <c r="I529" s="130" t="s">
        <v>148</v>
      </c>
      <c r="J529" s="130">
        <v>537</v>
      </c>
      <c r="K529" s="130" t="s">
        <v>148</v>
      </c>
      <c r="L529" s="130" t="s">
        <v>148</v>
      </c>
      <c r="M529" s="130" t="s">
        <v>148</v>
      </c>
      <c r="N529" s="130" t="s">
        <v>148</v>
      </c>
      <c r="O529" s="130" t="s">
        <v>148</v>
      </c>
      <c r="P529" s="130" t="s">
        <v>148</v>
      </c>
      <c r="Q529" s="130" t="s">
        <v>148</v>
      </c>
      <c r="R529" s="130" t="s">
        <v>148</v>
      </c>
      <c r="S529" s="130" t="s">
        <v>148</v>
      </c>
      <c r="T529" s="130" t="s">
        <v>148</v>
      </c>
      <c r="U529" s="130" t="s">
        <v>148</v>
      </c>
      <c r="V529" s="130" t="s">
        <v>148</v>
      </c>
      <c r="W529" s="130" t="s">
        <v>148</v>
      </c>
      <c r="X529" s="130" t="s">
        <v>148</v>
      </c>
    </row>
    <row r="530" spans="1:24" x14ac:dyDescent="0.35">
      <c r="A530" s="144">
        <v>3.1979166666666663E-2</v>
      </c>
      <c r="B530" s="130">
        <v>37</v>
      </c>
      <c r="C530" s="130" t="s">
        <v>148</v>
      </c>
      <c r="D530" s="130" t="s">
        <v>148</v>
      </c>
      <c r="E530" s="130" t="s">
        <v>148</v>
      </c>
      <c r="F530" s="130" t="s">
        <v>148</v>
      </c>
      <c r="G530" s="130" t="s">
        <v>148</v>
      </c>
      <c r="H530" s="130" t="s">
        <v>148</v>
      </c>
      <c r="I530" s="130" t="s">
        <v>148</v>
      </c>
      <c r="J530" s="130">
        <v>584</v>
      </c>
      <c r="K530" s="130" t="s">
        <v>148</v>
      </c>
      <c r="L530" s="130" t="s">
        <v>148</v>
      </c>
      <c r="M530" s="130" t="s">
        <v>148</v>
      </c>
      <c r="N530" s="130" t="s">
        <v>148</v>
      </c>
      <c r="O530" s="130" t="s">
        <v>148</v>
      </c>
      <c r="P530" s="130" t="s">
        <v>148</v>
      </c>
      <c r="Q530" s="130" t="s">
        <v>148</v>
      </c>
      <c r="R530" s="130" t="s">
        <v>148</v>
      </c>
      <c r="S530" s="130" t="s">
        <v>148</v>
      </c>
      <c r="T530" s="130" t="s">
        <v>148</v>
      </c>
      <c r="U530" s="130" t="s">
        <v>148</v>
      </c>
      <c r="V530" s="130" t="s">
        <v>148</v>
      </c>
      <c r="W530" s="130" t="s">
        <v>148</v>
      </c>
      <c r="X530" s="130" t="s">
        <v>148</v>
      </c>
    </row>
    <row r="531" spans="1:24" x14ac:dyDescent="0.35">
      <c r="A531" s="144">
        <v>3.5451388888888886E-2</v>
      </c>
      <c r="B531" s="130">
        <v>37</v>
      </c>
      <c r="C531" s="130" t="s">
        <v>148</v>
      </c>
      <c r="D531" s="130" t="s">
        <v>148</v>
      </c>
      <c r="E531" s="130" t="s">
        <v>148</v>
      </c>
      <c r="F531" s="130" t="s">
        <v>148</v>
      </c>
      <c r="G531" s="130" t="s">
        <v>148</v>
      </c>
      <c r="H531" s="130" t="s">
        <v>148</v>
      </c>
      <c r="I531" s="130" t="s">
        <v>148</v>
      </c>
      <c r="J531" s="130">
        <v>491</v>
      </c>
      <c r="K531" s="130" t="s">
        <v>148</v>
      </c>
      <c r="L531" s="130" t="s">
        <v>148</v>
      </c>
      <c r="M531" s="130" t="s">
        <v>148</v>
      </c>
      <c r="N531" s="130" t="s">
        <v>148</v>
      </c>
      <c r="O531" s="130" t="s">
        <v>148</v>
      </c>
      <c r="P531" s="130" t="s">
        <v>148</v>
      </c>
      <c r="Q531" s="130" t="s">
        <v>148</v>
      </c>
      <c r="R531" s="130" t="s">
        <v>148</v>
      </c>
      <c r="S531" s="130" t="s">
        <v>148</v>
      </c>
      <c r="T531" s="130" t="s">
        <v>148</v>
      </c>
      <c r="U531" s="130" t="s">
        <v>148</v>
      </c>
      <c r="V531" s="130" t="s">
        <v>148</v>
      </c>
      <c r="W531" s="130" t="s">
        <v>148</v>
      </c>
      <c r="X531" s="130" t="s">
        <v>148</v>
      </c>
    </row>
    <row r="532" spans="1:24" x14ac:dyDescent="0.35">
      <c r="A532" s="144">
        <v>3.892361111111111E-2</v>
      </c>
      <c r="B532" s="130">
        <v>37</v>
      </c>
      <c r="C532" s="130" t="s">
        <v>148</v>
      </c>
      <c r="D532" s="130" t="s">
        <v>148</v>
      </c>
      <c r="E532" s="130" t="s">
        <v>148</v>
      </c>
      <c r="F532" s="130" t="s">
        <v>148</v>
      </c>
      <c r="G532" s="130" t="s">
        <v>148</v>
      </c>
      <c r="H532" s="130" t="s">
        <v>148</v>
      </c>
      <c r="I532" s="130" t="s">
        <v>148</v>
      </c>
      <c r="J532" s="130">
        <v>586</v>
      </c>
      <c r="K532" s="130" t="s">
        <v>148</v>
      </c>
      <c r="L532" s="130" t="s">
        <v>148</v>
      </c>
      <c r="M532" s="130" t="s">
        <v>148</v>
      </c>
      <c r="N532" s="130" t="s">
        <v>148</v>
      </c>
      <c r="O532" s="130" t="s">
        <v>148</v>
      </c>
      <c r="P532" s="130" t="s">
        <v>148</v>
      </c>
      <c r="Q532" s="130" t="s">
        <v>148</v>
      </c>
      <c r="R532" s="130" t="s">
        <v>148</v>
      </c>
      <c r="S532" s="130" t="s">
        <v>148</v>
      </c>
      <c r="T532" s="130" t="s">
        <v>148</v>
      </c>
      <c r="U532" s="130" t="s">
        <v>148</v>
      </c>
      <c r="V532" s="130" t="s">
        <v>148</v>
      </c>
      <c r="W532" s="130" t="s">
        <v>148</v>
      </c>
      <c r="X532" s="130" t="s">
        <v>148</v>
      </c>
    </row>
    <row r="533" spans="1:24" x14ac:dyDescent="0.35">
      <c r="A533" s="144">
        <v>4.2395833333333334E-2</v>
      </c>
      <c r="B533" s="130">
        <v>37</v>
      </c>
      <c r="C533" s="130" t="s">
        <v>148</v>
      </c>
      <c r="D533" s="130" t="s">
        <v>148</v>
      </c>
      <c r="E533" s="130" t="s">
        <v>148</v>
      </c>
      <c r="F533" s="130" t="s">
        <v>148</v>
      </c>
      <c r="G533" s="130" t="s">
        <v>148</v>
      </c>
      <c r="H533" s="130" t="s">
        <v>148</v>
      </c>
      <c r="I533" s="130" t="s">
        <v>148</v>
      </c>
      <c r="J533" s="130">
        <v>536</v>
      </c>
      <c r="K533" s="130" t="s">
        <v>148</v>
      </c>
      <c r="L533" s="130" t="s">
        <v>148</v>
      </c>
      <c r="M533" s="130" t="s">
        <v>148</v>
      </c>
      <c r="N533" s="130" t="s">
        <v>148</v>
      </c>
      <c r="O533" s="130" t="s">
        <v>148</v>
      </c>
      <c r="P533" s="130" t="s">
        <v>148</v>
      </c>
      <c r="Q533" s="130" t="s">
        <v>148</v>
      </c>
      <c r="R533" s="130" t="s">
        <v>148</v>
      </c>
      <c r="S533" s="130" t="s">
        <v>148</v>
      </c>
      <c r="T533" s="130" t="s">
        <v>148</v>
      </c>
      <c r="U533" s="130" t="s">
        <v>148</v>
      </c>
      <c r="V533" s="130" t="s">
        <v>148</v>
      </c>
      <c r="W533" s="130" t="s">
        <v>148</v>
      </c>
      <c r="X533" s="130" t="s">
        <v>148</v>
      </c>
    </row>
    <row r="534" spans="1:24" x14ac:dyDescent="0.35">
      <c r="A534" s="144">
        <v>4.5868055555555558E-2</v>
      </c>
      <c r="B534" s="130">
        <v>37</v>
      </c>
      <c r="C534" s="130" t="s">
        <v>148</v>
      </c>
      <c r="D534" s="130" t="s">
        <v>148</v>
      </c>
      <c r="E534" s="130" t="s">
        <v>148</v>
      </c>
      <c r="F534" s="130" t="s">
        <v>148</v>
      </c>
      <c r="G534" s="130" t="s">
        <v>148</v>
      </c>
      <c r="H534" s="130" t="s">
        <v>148</v>
      </c>
      <c r="I534" s="130" t="s">
        <v>148</v>
      </c>
      <c r="J534" s="130">
        <v>518</v>
      </c>
      <c r="K534" s="130" t="s">
        <v>148</v>
      </c>
      <c r="L534" s="130" t="s">
        <v>148</v>
      </c>
      <c r="M534" s="130" t="s">
        <v>148</v>
      </c>
      <c r="N534" s="130" t="s">
        <v>148</v>
      </c>
      <c r="O534" s="130" t="s">
        <v>148</v>
      </c>
      <c r="P534" s="130" t="s">
        <v>148</v>
      </c>
      <c r="Q534" s="130" t="s">
        <v>148</v>
      </c>
      <c r="R534" s="130" t="s">
        <v>148</v>
      </c>
      <c r="S534" s="130" t="s">
        <v>148</v>
      </c>
      <c r="T534" s="130" t="s">
        <v>148</v>
      </c>
      <c r="U534" s="130" t="s">
        <v>148</v>
      </c>
      <c r="V534" s="130" t="s">
        <v>148</v>
      </c>
      <c r="W534" s="130" t="s">
        <v>148</v>
      </c>
      <c r="X534" s="130" t="s">
        <v>148</v>
      </c>
    </row>
    <row r="535" spans="1:24" x14ac:dyDescent="0.35">
      <c r="A535" s="144">
        <v>4.9340277777777775E-2</v>
      </c>
      <c r="B535" s="130">
        <v>37</v>
      </c>
      <c r="C535" s="130" t="s">
        <v>148</v>
      </c>
      <c r="D535" s="130" t="s">
        <v>148</v>
      </c>
      <c r="E535" s="130" t="s">
        <v>148</v>
      </c>
      <c r="F535" s="130" t="s">
        <v>148</v>
      </c>
      <c r="G535" s="130" t="s">
        <v>148</v>
      </c>
      <c r="H535" s="130" t="s">
        <v>148</v>
      </c>
      <c r="I535" s="130" t="s">
        <v>148</v>
      </c>
      <c r="J535" s="130">
        <v>536</v>
      </c>
      <c r="K535" s="130" t="s">
        <v>148</v>
      </c>
      <c r="L535" s="130" t="s">
        <v>148</v>
      </c>
      <c r="M535" s="130" t="s">
        <v>148</v>
      </c>
      <c r="N535" s="130" t="s">
        <v>148</v>
      </c>
      <c r="O535" s="130" t="s">
        <v>148</v>
      </c>
      <c r="P535" s="130" t="s">
        <v>148</v>
      </c>
      <c r="Q535" s="130" t="s">
        <v>148</v>
      </c>
      <c r="R535" s="130" t="s">
        <v>148</v>
      </c>
      <c r="S535" s="130" t="s">
        <v>148</v>
      </c>
      <c r="T535" s="130" t="s">
        <v>148</v>
      </c>
      <c r="U535" s="130" t="s">
        <v>148</v>
      </c>
      <c r="V535" s="130" t="s">
        <v>148</v>
      </c>
      <c r="W535" s="130" t="s">
        <v>148</v>
      </c>
      <c r="X535" s="130" t="s">
        <v>148</v>
      </c>
    </row>
    <row r="536" spans="1:24" x14ac:dyDescent="0.35">
      <c r="A536" s="144">
        <v>5.2812500000000005E-2</v>
      </c>
      <c r="B536" s="130">
        <v>37</v>
      </c>
      <c r="C536" s="130" t="s">
        <v>148</v>
      </c>
      <c r="D536" s="130" t="s">
        <v>148</v>
      </c>
      <c r="E536" s="130" t="s">
        <v>148</v>
      </c>
      <c r="F536" s="130" t="s">
        <v>148</v>
      </c>
      <c r="G536" s="130" t="s">
        <v>148</v>
      </c>
      <c r="H536" s="130" t="s">
        <v>148</v>
      </c>
      <c r="I536" s="130" t="s">
        <v>148</v>
      </c>
      <c r="J536" s="130">
        <v>575</v>
      </c>
      <c r="K536" s="130" t="s">
        <v>148</v>
      </c>
      <c r="L536" s="130" t="s">
        <v>148</v>
      </c>
      <c r="M536" s="130" t="s">
        <v>148</v>
      </c>
      <c r="N536" s="130" t="s">
        <v>148</v>
      </c>
      <c r="O536" s="130" t="s">
        <v>148</v>
      </c>
      <c r="P536" s="130" t="s">
        <v>148</v>
      </c>
      <c r="Q536" s="130" t="s">
        <v>148</v>
      </c>
      <c r="R536" s="130" t="s">
        <v>148</v>
      </c>
      <c r="S536" s="130" t="s">
        <v>148</v>
      </c>
      <c r="T536" s="130" t="s">
        <v>148</v>
      </c>
      <c r="U536" s="130" t="s">
        <v>148</v>
      </c>
      <c r="V536" s="130" t="s">
        <v>148</v>
      </c>
      <c r="W536" s="130" t="s">
        <v>148</v>
      </c>
      <c r="X536" s="130" t="s">
        <v>148</v>
      </c>
    </row>
    <row r="537" spans="1:24" x14ac:dyDescent="0.35">
      <c r="A537" s="144">
        <v>5.6284722222222222E-2</v>
      </c>
      <c r="B537" s="130">
        <v>37</v>
      </c>
      <c r="C537" s="130" t="s">
        <v>148</v>
      </c>
      <c r="D537" s="130" t="s">
        <v>148</v>
      </c>
      <c r="E537" s="130" t="s">
        <v>148</v>
      </c>
      <c r="F537" s="130" t="s">
        <v>148</v>
      </c>
      <c r="G537" s="130" t="s">
        <v>148</v>
      </c>
      <c r="H537" s="130" t="s">
        <v>148</v>
      </c>
      <c r="I537" s="130" t="s">
        <v>148</v>
      </c>
      <c r="J537" s="130">
        <v>600</v>
      </c>
      <c r="K537" s="130" t="s">
        <v>148</v>
      </c>
      <c r="L537" s="130" t="s">
        <v>148</v>
      </c>
      <c r="M537" s="130" t="s">
        <v>148</v>
      </c>
      <c r="N537" s="130" t="s">
        <v>148</v>
      </c>
      <c r="O537" s="130" t="s">
        <v>148</v>
      </c>
      <c r="P537" s="130" t="s">
        <v>148</v>
      </c>
      <c r="Q537" s="130" t="s">
        <v>148</v>
      </c>
      <c r="R537" s="130" t="s">
        <v>148</v>
      </c>
      <c r="S537" s="130" t="s">
        <v>148</v>
      </c>
      <c r="T537" s="130" t="s">
        <v>148</v>
      </c>
      <c r="U537" s="130" t="s">
        <v>148</v>
      </c>
      <c r="V537" s="130" t="s">
        <v>148</v>
      </c>
      <c r="W537" s="130" t="s">
        <v>148</v>
      </c>
      <c r="X537" s="130" t="s">
        <v>148</v>
      </c>
    </row>
    <row r="538" spans="1:24" x14ac:dyDescent="0.35">
      <c r="A538" s="144">
        <v>5.9756944444444439E-2</v>
      </c>
      <c r="B538" s="130">
        <v>37</v>
      </c>
      <c r="C538" s="130" t="s">
        <v>148</v>
      </c>
      <c r="D538" s="130" t="s">
        <v>148</v>
      </c>
      <c r="E538" s="130" t="s">
        <v>148</v>
      </c>
      <c r="F538" s="130" t="s">
        <v>148</v>
      </c>
      <c r="G538" s="130" t="s">
        <v>148</v>
      </c>
      <c r="H538" s="130" t="s">
        <v>148</v>
      </c>
      <c r="I538" s="130" t="s">
        <v>148</v>
      </c>
      <c r="J538" s="130">
        <v>587</v>
      </c>
      <c r="K538" s="130" t="s">
        <v>148</v>
      </c>
      <c r="L538" s="130" t="s">
        <v>148</v>
      </c>
      <c r="M538" s="130" t="s">
        <v>148</v>
      </c>
      <c r="N538" s="130" t="s">
        <v>148</v>
      </c>
      <c r="O538" s="130" t="s">
        <v>148</v>
      </c>
      <c r="P538" s="130" t="s">
        <v>148</v>
      </c>
      <c r="Q538" s="130" t="s">
        <v>148</v>
      </c>
      <c r="R538" s="130" t="s">
        <v>148</v>
      </c>
      <c r="S538" s="130" t="s">
        <v>148</v>
      </c>
      <c r="T538" s="130" t="s">
        <v>148</v>
      </c>
      <c r="U538" s="130" t="s">
        <v>148</v>
      </c>
      <c r="V538" s="130" t="s">
        <v>148</v>
      </c>
      <c r="W538" s="130" t="s">
        <v>148</v>
      </c>
      <c r="X538" s="130" t="s">
        <v>148</v>
      </c>
    </row>
    <row r="539" spans="1:24" x14ac:dyDescent="0.35">
      <c r="A539" s="144">
        <v>6.322916666666667E-2</v>
      </c>
      <c r="B539" s="130">
        <v>37</v>
      </c>
      <c r="C539" s="130" t="s">
        <v>148</v>
      </c>
      <c r="D539" s="130" t="s">
        <v>148</v>
      </c>
      <c r="E539" s="130" t="s">
        <v>148</v>
      </c>
      <c r="F539" s="130" t="s">
        <v>148</v>
      </c>
      <c r="G539" s="130" t="s">
        <v>148</v>
      </c>
      <c r="H539" s="130" t="s">
        <v>148</v>
      </c>
      <c r="I539" s="130" t="s">
        <v>148</v>
      </c>
      <c r="J539" s="130">
        <v>564</v>
      </c>
      <c r="K539" s="130" t="s">
        <v>148</v>
      </c>
      <c r="L539" s="130" t="s">
        <v>148</v>
      </c>
      <c r="M539" s="130" t="s">
        <v>148</v>
      </c>
      <c r="N539" s="130" t="s">
        <v>148</v>
      </c>
      <c r="O539" s="130" t="s">
        <v>148</v>
      </c>
      <c r="P539" s="130" t="s">
        <v>148</v>
      </c>
      <c r="Q539" s="130" t="s">
        <v>148</v>
      </c>
      <c r="R539" s="130" t="s">
        <v>148</v>
      </c>
      <c r="S539" s="130" t="s">
        <v>148</v>
      </c>
      <c r="T539" s="130" t="s">
        <v>148</v>
      </c>
      <c r="U539" s="130" t="s">
        <v>148</v>
      </c>
      <c r="V539" s="130" t="s">
        <v>148</v>
      </c>
      <c r="W539" s="130" t="s">
        <v>148</v>
      </c>
      <c r="X539" s="130" t="s">
        <v>148</v>
      </c>
    </row>
    <row r="540" spans="1:24" x14ac:dyDescent="0.35">
      <c r="A540" s="144">
        <v>6.6701388888888893E-2</v>
      </c>
      <c r="B540" s="130">
        <v>37</v>
      </c>
      <c r="C540" s="130" t="s">
        <v>148</v>
      </c>
      <c r="D540" s="130" t="s">
        <v>148</v>
      </c>
      <c r="E540" s="130" t="s">
        <v>148</v>
      </c>
      <c r="F540" s="130" t="s">
        <v>148</v>
      </c>
      <c r="G540" s="130" t="s">
        <v>148</v>
      </c>
      <c r="H540" s="130" t="s">
        <v>148</v>
      </c>
      <c r="I540" s="130" t="s">
        <v>148</v>
      </c>
      <c r="J540" s="130">
        <v>570</v>
      </c>
      <c r="K540" s="130" t="s">
        <v>148</v>
      </c>
      <c r="L540" s="130" t="s">
        <v>148</v>
      </c>
      <c r="M540" s="130" t="s">
        <v>148</v>
      </c>
      <c r="N540" s="130" t="s">
        <v>148</v>
      </c>
      <c r="O540" s="130" t="s">
        <v>148</v>
      </c>
      <c r="P540" s="130" t="s">
        <v>148</v>
      </c>
      <c r="Q540" s="130" t="s">
        <v>148</v>
      </c>
      <c r="R540" s="130" t="s">
        <v>148</v>
      </c>
      <c r="S540" s="130" t="s">
        <v>148</v>
      </c>
      <c r="T540" s="130" t="s">
        <v>148</v>
      </c>
      <c r="U540" s="130" t="s">
        <v>148</v>
      </c>
      <c r="V540" s="130" t="s">
        <v>148</v>
      </c>
      <c r="W540" s="130" t="s">
        <v>148</v>
      </c>
      <c r="X540" s="130" t="s">
        <v>148</v>
      </c>
    </row>
    <row r="541" spans="1:24" x14ac:dyDescent="0.35">
      <c r="A541" s="144">
        <v>7.0173611111111103E-2</v>
      </c>
      <c r="B541" s="130">
        <v>37</v>
      </c>
      <c r="C541" s="130" t="s">
        <v>148</v>
      </c>
      <c r="D541" s="130" t="s">
        <v>148</v>
      </c>
      <c r="E541" s="130" t="s">
        <v>148</v>
      </c>
      <c r="F541" s="130" t="s">
        <v>148</v>
      </c>
      <c r="G541" s="130" t="s">
        <v>148</v>
      </c>
      <c r="H541" s="130" t="s">
        <v>148</v>
      </c>
      <c r="I541" s="130" t="s">
        <v>148</v>
      </c>
      <c r="J541" s="130">
        <v>603</v>
      </c>
      <c r="K541" s="130" t="s">
        <v>148</v>
      </c>
      <c r="L541" s="130" t="s">
        <v>148</v>
      </c>
      <c r="M541" s="130" t="s">
        <v>148</v>
      </c>
      <c r="N541" s="130" t="s">
        <v>148</v>
      </c>
      <c r="O541" s="130" t="s">
        <v>148</v>
      </c>
      <c r="P541" s="130" t="s">
        <v>148</v>
      </c>
      <c r="Q541" s="130" t="s">
        <v>148</v>
      </c>
      <c r="R541" s="130" t="s">
        <v>148</v>
      </c>
      <c r="S541" s="130" t="s">
        <v>148</v>
      </c>
      <c r="T541" s="130" t="s">
        <v>148</v>
      </c>
      <c r="U541" s="130" t="s">
        <v>148</v>
      </c>
      <c r="V541" s="130" t="s">
        <v>148</v>
      </c>
      <c r="W541" s="130" t="s">
        <v>148</v>
      </c>
      <c r="X541" s="130" t="s">
        <v>148</v>
      </c>
    </row>
    <row r="542" spans="1:24" x14ac:dyDescent="0.35">
      <c r="A542" s="144">
        <v>7.3645833333333341E-2</v>
      </c>
      <c r="B542" s="130">
        <v>37.1</v>
      </c>
      <c r="C542" s="130" t="s">
        <v>148</v>
      </c>
      <c r="D542" s="130" t="s">
        <v>148</v>
      </c>
      <c r="E542" s="130" t="s">
        <v>148</v>
      </c>
      <c r="F542" s="130" t="s">
        <v>148</v>
      </c>
      <c r="G542" s="130" t="s">
        <v>148</v>
      </c>
      <c r="H542" s="130" t="s">
        <v>148</v>
      </c>
      <c r="I542" s="130" t="s">
        <v>148</v>
      </c>
      <c r="J542" s="130">
        <v>630</v>
      </c>
      <c r="K542" s="130" t="s">
        <v>148</v>
      </c>
      <c r="L542" s="130" t="s">
        <v>148</v>
      </c>
      <c r="M542" s="130" t="s">
        <v>148</v>
      </c>
      <c r="N542" s="130" t="s">
        <v>148</v>
      </c>
      <c r="O542" s="130" t="s">
        <v>148</v>
      </c>
      <c r="P542" s="130" t="s">
        <v>148</v>
      </c>
      <c r="Q542" s="130" t="s">
        <v>148</v>
      </c>
      <c r="R542" s="130" t="s">
        <v>148</v>
      </c>
      <c r="S542" s="130" t="s">
        <v>148</v>
      </c>
      <c r="T542" s="130" t="s">
        <v>148</v>
      </c>
      <c r="U542" s="130" t="s">
        <v>148</v>
      </c>
      <c r="V542" s="130" t="s">
        <v>148</v>
      </c>
      <c r="W542" s="130" t="s">
        <v>148</v>
      </c>
      <c r="X542" s="130" t="s">
        <v>148</v>
      </c>
    </row>
    <row r="543" spans="1:24" x14ac:dyDescent="0.35">
      <c r="A543" s="144">
        <v>7.7118055555555551E-2</v>
      </c>
      <c r="B543" s="130">
        <v>37</v>
      </c>
      <c r="C543" s="130" t="s">
        <v>148</v>
      </c>
      <c r="D543" s="130" t="s">
        <v>148</v>
      </c>
      <c r="E543" s="130" t="s">
        <v>148</v>
      </c>
      <c r="F543" s="130" t="s">
        <v>148</v>
      </c>
      <c r="G543" s="130" t="s">
        <v>148</v>
      </c>
      <c r="H543" s="130" t="s">
        <v>148</v>
      </c>
      <c r="I543" s="130" t="s">
        <v>148</v>
      </c>
      <c r="J543" s="130">
        <v>592</v>
      </c>
      <c r="K543" s="130" t="s">
        <v>148</v>
      </c>
      <c r="L543" s="130" t="s">
        <v>148</v>
      </c>
      <c r="M543" s="130" t="s">
        <v>148</v>
      </c>
      <c r="N543" s="130" t="s">
        <v>148</v>
      </c>
      <c r="O543" s="130" t="s">
        <v>148</v>
      </c>
      <c r="P543" s="130" t="s">
        <v>148</v>
      </c>
      <c r="Q543" s="130" t="s">
        <v>148</v>
      </c>
      <c r="R543" s="130" t="s">
        <v>148</v>
      </c>
      <c r="S543" s="130" t="s">
        <v>148</v>
      </c>
      <c r="T543" s="130" t="s">
        <v>148</v>
      </c>
      <c r="U543" s="130" t="s">
        <v>148</v>
      </c>
      <c r="V543" s="130" t="s">
        <v>148</v>
      </c>
      <c r="W543" s="130" t="s">
        <v>148</v>
      </c>
      <c r="X543" s="130" t="s">
        <v>148</v>
      </c>
    </row>
    <row r="544" spans="1:24" x14ac:dyDescent="0.35">
      <c r="A544" s="144">
        <v>8.0590277777777775E-2</v>
      </c>
      <c r="B544" s="130">
        <v>37</v>
      </c>
      <c r="C544" s="130" t="s">
        <v>148</v>
      </c>
      <c r="D544" s="130" t="s">
        <v>148</v>
      </c>
      <c r="E544" s="130" t="s">
        <v>148</v>
      </c>
      <c r="F544" s="130" t="s">
        <v>148</v>
      </c>
      <c r="G544" s="130" t="s">
        <v>148</v>
      </c>
      <c r="H544" s="130" t="s">
        <v>148</v>
      </c>
      <c r="I544" s="130" t="s">
        <v>148</v>
      </c>
      <c r="J544" s="130">
        <v>607</v>
      </c>
      <c r="K544" s="130" t="s">
        <v>148</v>
      </c>
      <c r="L544" s="130" t="s">
        <v>148</v>
      </c>
      <c r="M544" s="130" t="s">
        <v>148</v>
      </c>
      <c r="N544" s="130" t="s">
        <v>148</v>
      </c>
      <c r="O544" s="130" t="s">
        <v>148</v>
      </c>
      <c r="P544" s="130" t="s">
        <v>148</v>
      </c>
      <c r="Q544" s="130" t="s">
        <v>148</v>
      </c>
      <c r="R544" s="130" t="s">
        <v>148</v>
      </c>
      <c r="S544" s="130" t="s">
        <v>148</v>
      </c>
      <c r="T544" s="130" t="s">
        <v>148</v>
      </c>
      <c r="U544" s="130" t="s">
        <v>148</v>
      </c>
      <c r="V544" s="130" t="s">
        <v>148</v>
      </c>
      <c r="W544" s="130" t="s">
        <v>148</v>
      </c>
      <c r="X544" s="130" t="s">
        <v>148</v>
      </c>
    </row>
    <row r="545" spans="1:24" x14ac:dyDescent="0.35">
      <c r="A545" s="144">
        <v>8.4062499999999998E-2</v>
      </c>
      <c r="B545" s="130">
        <v>37</v>
      </c>
      <c r="C545" s="130" t="s">
        <v>148</v>
      </c>
      <c r="D545" s="130" t="s">
        <v>148</v>
      </c>
      <c r="E545" s="130" t="s">
        <v>148</v>
      </c>
      <c r="F545" s="130" t="s">
        <v>148</v>
      </c>
      <c r="G545" s="130" t="s">
        <v>148</v>
      </c>
      <c r="H545" s="130" t="s">
        <v>148</v>
      </c>
      <c r="I545" s="130" t="s">
        <v>148</v>
      </c>
      <c r="J545" s="130">
        <v>580</v>
      </c>
      <c r="K545" s="130" t="s">
        <v>148</v>
      </c>
      <c r="L545" s="130" t="s">
        <v>148</v>
      </c>
      <c r="M545" s="130" t="s">
        <v>148</v>
      </c>
      <c r="N545" s="130" t="s">
        <v>148</v>
      </c>
      <c r="O545" s="130" t="s">
        <v>148</v>
      </c>
      <c r="P545" s="130" t="s">
        <v>148</v>
      </c>
      <c r="Q545" s="130" t="s">
        <v>148</v>
      </c>
      <c r="R545" s="130" t="s">
        <v>148</v>
      </c>
      <c r="S545" s="130" t="s">
        <v>148</v>
      </c>
      <c r="T545" s="130" t="s">
        <v>148</v>
      </c>
      <c r="U545" s="130" t="s">
        <v>148</v>
      </c>
      <c r="V545" s="130" t="s">
        <v>148</v>
      </c>
      <c r="W545" s="130" t="s">
        <v>148</v>
      </c>
      <c r="X545" s="130" t="s">
        <v>148</v>
      </c>
    </row>
    <row r="546" spans="1:24" x14ac:dyDescent="0.35">
      <c r="A546" s="144">
        <v>8.7534722222222208E-2</v>
      </c>
      <c r="B546" s="130">
        <v>37</v>
      </c>
      <c r="C546" s="130" t="s">
        <v>148</v>
      </c>
      <c r="D546" s="130" t="s">
        <v>148</v>
      </c>
      <c r="E546" s="130" t="s">
        <v>148</v>
      </c>
      <c r="F546" s="130" t="s">
        <v>148</v>
      </c>
      <c r="G546" s="130" t="s">
        <v>148</v>
      </c>
      <c r="H546" s="130" t="s">
        <v>148</v>
      </c>
      <c r="I546" s="130" t="s">
        <v>148</v>
      </c>
      <c r="J546" s="130">
        <v>610</v>
      </c>
      <c r="K546" s="130" t="s">
        <v>148</v>
      </c>
      <c r="L546" s="130" t="s">
        <v>148</v>
      </c>
      <c r="M546" s="130" t="s">
        <v>148</v>
      </c>
      <c r="N546" s="130" t="s">
        <v>148</v>
      </c>
      <c r="O546" s="130" t="s">
        <v>148</v>
      </c>
      <c r="P546" s="130" t="s">
        <v>148</v>
      </c>
      <c r="Q546" s="130" t="s">
        <v>148</v>
      </c>
      <c r="R546" s="130" t="s">
        <v>148</v>
      </c>
      <c r="S546" s="130" t="s">
        <v>148</v>
      </c>
      <c r="T546" s="130" t="s">
        <v>148</v>
      </c>
      <c r="U546" s="130" t="s">
        <v>148</v>
      </c>
      <c r="V546" s="130" t="s">
        <v>148</v>
      </c>
      <c r="W546" s="130" t="s">
        <v>148</v>
      </c>
      <c r="X546" s="130" t="s">
        <v>148</v>
      </c>
    </row>
    <row r="547" spans="1:24" x14ac:dyDescent="0.35">
      <c r="A547" s="144">
        <v>9.1006944444444446E-2</v>
      </c>
      <c r="B547" s="130">
        <v>37</v>
      </c>
      <c r="C547" s="130" t="s">
        <v>148</v>
      </c>
      <c r="D547" s="130" t="s">
        <v>148</v>
      </c>
      <c r="E547" s="130" t="s">
        <v>148</v>
      </c>
      <c r="F547" s="130" t="s">
        <v>148</v>
      </c>
      <c r="G547" s="130" t="s">
        <v>148</v>
      </c>
      <c r="H547" s="130" t="s">
        <v>148</v>
      </c>
      <c r="I547" s="130" t="s">
        <v>148</v>
      </c>
      <c r="J547" s="130">
        <v>606</v>
      </c>
      <c r="K547" s="130" t="s">
        <v>148</v>
      </c>
      <c r="L547" s="130" t="s">
        <v>148</v>
      </c>
      <c r="M547" s="130" t="s">
        <v>148</v>
      </c>
      <c r="N547" s="130" t="s">
        <v>148</v>
      </c>
      <c r="O547" s="130" t="s">
        <v>148</v>
      </c>
      <c r="P547" s="130" t="s">
        <v>148</v>
      </c>
      <c r="Q547" s="130" t="s">
        <v>148</v>
      </c>
      <c r="R547" s="130" t="s">
        <v>148</v>
      </c>
      <c r="S547" s="130" t="s">
        <v>148</v>
      </c>
      <c r="T547" s="130" t="s">
        <v>148</v>
      </c>
      <c r="U547" s="130" t="s">
        <v>148</v>
      </c>
      <c r="V547" s="130" t="s">
        <v>148</v>
      </c>
      <c r="W547" s="130" t="s">
        <v>148</v>
      </c>
      <c r="X547" s="130" t="s">
        <v>148</v>
      </c>
    </row>
    <row r="548" spans="1:24" x14ac:dyDescent="0.35">
      <c r="A548" s="144">
        <v>9.447916666666667E-2</v>
      </c>
      <c r="B548" s="130">
        <v>37</v>
      </c>
      <c r="C548" s="130" t="s">
        <v>148</v>
      </c>
      <c r="D548" s="130" t="s">
        <v>148</v>
      </c>
      <c r="E548" s="130" t="s">
        <v>148</v>
      </c>
      <c r="F548" s="130" t="s">
        <v>148</v>
      </c>
      <c r="G548" s="130" t="s">
        <v>148</v>
      </c>
      <c r="H548" s="130" t="s">
        <v>148</v>
      </c>
      <c r="I548" s="130" t="s">
        <v>148</v>
      </c>
      <c r="J548" s="130">
        <v>618</v>
      </c>
      <c r="K548" s="130" t="s">
        <v>148</v>
      </c>
      <c r="L548" s="130" t="s">
        <v>148</v>
      </c>
      <c r="M548" s="130" t="s">
        <v>148</v>
      </c>
      <c r="N548" s="130" t="s">
        <v>148</v>
      </c>
      <c r="O548" s="130" t="s">
        <v>148</v>
      </c>
      <c r="P548" s="130" t="s">
        <v>148</v>
      </c>
      <c r="Q548" s="130" t="s">
        <v>148</v>
      </c>
      <c r="R548" s="130" t="s">
        <v>148</v>
      </c>
      <c r="S548" s="130" t="s">
        <v>148</v>
      </c>
      <c r="T548" s="130" t="s">
        <v>148</v>
      </c>
      <c r="U548" s="130" t="s">
        <v>148</v>
      </c>
      <c r="V548" s="130" t="s">
        <v>148</v>
      </c>
      <c r="W548" s="130" t="s">
        <v>148</v>
      </c>
      <c r="X548" s="130" t="s">
        <v>148</v>
      </c>
    </row>
    <row r="549" spans="1:24" x14ac:dyDescent="0.35">
      <c r="A549" s="144">
        <v>9.795138888888888E-2</v>
      </c>
      <c r="B549" s="130">
        <v>37</v>
      </c>
      <c r="C549" s="130" t="s">
        <v>148</v>
      </c>
      <c r="D549" s="130" t="s">
        <v>148</v>
      </c>
      <c r="E549" s="130" t="s">
        <v>148</v>
      </c>
      <c r="F549" s="130" t="s">
        <v>148</v>
      </c>
      <c r="G549" s="130" t="s">
        <v>148</v>
      </c>
      <c r="H549" s="130" t="s">
        <v>148</v>
      </c>
      <c r="I549" s="130" t="s">
        <v>148</v>
      </c>
      <c r="J549" s="130">
        <v>607</v>
      </c>
      <c r="K549" s="130" t="s">
        <v>148</v>
      </c>
      <c r="L549" s="130" t="s">
        <v>148</v>
      </c>
      <c r="M549" s="130" t="s">
        <v>148</v>
      </c>
      <c r="N549" s="130" t="s">
        <v>148</v>
      </c>
      <c r="O549" s="130" t="s">
        <v>148</v>
      </c>
      <c r="P549" s="130" t="s">
        <v>148</v>
      </c>
      <c r="Q549" s="130" t="s">
        <v>148</v>
      </c>
      <c r="R549" s="130" t="s">
        <v>148</v>
      </c>
      <c r="S549" s="130" t="s">
        <v>148</v>
      </c>
      <c r="T549" s="130" t="s">
        <v>148</v>
      </c>
      <c r="U549" s="130" t="s">
        <v>148</v>
      </c>
      <c r="V549" s="130" t="s">
        <v>148</v>
      </c>
      <c r="W549" s="130" t="s">
        <v>148</v>
      </c>
      <c r="X549" s="130" t="s">
        <v>148</v>
      </c>
    </row>
    <row r="550" spans="1:24" x14ac:dyDescent="0.35">
      <c r="A550" s="144">
        <v>0.1014236111111111</v>
      </c>
      <c r="B550" s="130">
        <v>37</v>
      </c>
      <c r="C550" s="130" t="s">
        <v>148</v>
      </c>
      <c r="D550" s="130" t="s">
        <v>148</v>
      </c>
      <c r="E550" s="130" t="s">
        <v>148</v>
      </c>
      <c r="F550" s="130" t="s">
        <v>148</v>
      </c>
      <c r="G550" s="130" t="s">
        <v>148</v>
      </c>
      <c r="H550" s="130" t="s">
        <v>148</v>
      </c>
      <c r="I550" s="130" t="s">
        <v>148</v>
      </c>
      <c r="J550" s="130">
        <v>598</v>
      </c>
      <c r="K550" s="130" t="s">
        <v>148</v>
      </c>
      <c r="L550" s="130" t="s">
        <v>148</v>
      </c>
      <c r="M550" s="130" t="s">
        <v>148</v>
      </c>
      <c r="N550" s="130" t="s">
        <v>148</v>
      </c>
      <c r="O550" s="130" t="s">
        <v>148</v>
      </c>
      <c r="P550" s="130" t="s">
        <v>148</v>
      </c>
      <c r="Q550" s="130" t="s">
        <v>148</v>
      </c>
      <c r="R550" s="130" t="s">
        <v>148</v>
      </c>
      <c r="S550" s="130" t="s">
        <v>148</v>
      </c>
      <c r="T550" s="130" t="s">
        <v>148</v>
      </c>
      <c r="U550" s="130" t="s">
        <v>148</v>
      </c>
      <c r="V550" s="130" t="s">
        <v>148</v>
      </c>
      <c r="W550" s="130" t="s">
        <v>148</v>
      </c>
      <c r="X550" s="130" t="s">
        <v>148</v>
      </c>
    </row>
    <row r="551" spans="1:24" x14ac:dyDescent="0.35">
      <c r="A551" s="144">
        <v>0.10489583333333334</v>
      </c>
      <c r="B551" s="130">
        <v>37</v>
      </c>
      <c r="C551" s="130" t="s">
        <v>148</v>
      </c>
      <c r="D551" s="130" t="s">
        <v>148</v>
      </c>
      <c r="E551" s="130" t="s">
        <v>148</v>
      </c>
      <c r="F551" s="130" t="s">
        <v>148</v>
      </c>
      <c r="G551" s="130" t="s">
        <v>148</v>
      </c>
      <c r="H551" s="130" t="s">
        <v>148</v>
      </c>
      <c r="I551" s="130" t="s">
        <v>148</v>
      </c>
      <c r="J551" s="130">
        <v>615</v>
      </c>
      <c r="K551" s="130" t="s">
        <v>148</v>
      </c>
      <c r="L551" s="130" t="s">
        <v>148</v>
      </c>
      <c r="M551" s="130" t="s">
        <v>148</v>
      </c>
      <c r="N551" s="130" t="s">
        <v>148</v>
      </c>
      <c r="O551" s="130" t="s">
        <v>148</v>
      </c>
      <c r="P551" s="130" t="s">
        <v>148</v>
      </c>
      <c r="Q551" s="130" t="s">
        <v>148</v>
      </c>
      <c r="R551" s="130" t="s">
        <v>148</v>
      </c>
      <c r="S551" s="130" t="s">
        <v>148</v>
      </c>
      <c r="T551" s="130" t="s">
        <v>148</v>
      </c>
      <c r="U551" s="130" t="s">
        <v>148</v>
      </c>
      <c r="V551" s="130" t="s">
        <v>148</v>
      </c>
      <c r="W551" s="130" t="s">
        <v>148</v>
      </c>
      <c r="X551" s="130" t="s">
        <v>148</v>
      </c>
    </row>
    <row r="552" spans="1:24" x14ac:dyDescent="0.35">
      <c r="A552" s="144">
        <v>0.10836805555555555</v>
      </c>
      <c r="B552" s="130">
        <v>37</v>
      </c>
      <c r="C552" s="130" t="s">
        <v>148</v>
      </c>
      <c r="D552" s="130" t="s">
        <v>148</v>
      </c>
      <c r="E552" s="130" t="s">
        <v>148</v>
      </c>
      <c r="F552" s="130" t="s">
        <v>148</v>
      </c>
      <c r="G552" s="130" t="s">
        <v>148</v>
      </c>
      <c r="H552" s="130" t="s">
        <v>148</v>
      </c>
      <c r="I552" s="130" t="s">
        <v>148</v>
      </c>
      <c r="J552" s="130">
        <v>610</v>
      </c>
      <c r="K552" s="130" t="s">
        <v>148</v>
      </c>
      <c r="L552" s="130" t="s">
        <v>148</v>
      </c>
      <c r="M552" s="130" t="s">
        <v>148</v>
      </c>
      <c r="N552" s="130" t="s">
        <v>148</v>
      </c>
      <c r="O552" s="130" t="s">
        <v>148</v>
      </c>
      <c r="P552" s="130" t="s">
        <v>148</v>
      </c>
      <c r="Q552" s="130" t="s">
        <v>148</v>
      </c>
      <c r="R552" s="130" t="s">
        <v>148</v>
      </c>
      <c r="S552" s="130" t="s">
        <v>148</v>
      </c>
      <c r="T552" s="130" t="s">
        <v>148</v>
      </c>
      <c r="U552" s="130" t="s">
        <v>148</v>
      </c>
      <c r="V552" s="130" t="s">
        <v>148</v>
      </c>
      <c r="W552" s="130" t="s">
        <v>148</v>
      </c>
      <c r="X552" s="130" t="s">
        <v>148</v>
      </c>
    </row>
    <row r="553" spans="1:24" x14ac:dyDescent="0.35">
      <c r="A553" s="144">
        <v>0.11184027777777777</v>
      </c>
      <c r="B553" s="130">
        <v>37</v>
      </c>
      <c r="C553" s="130" t="s">
        <v>148</v>
      </c>
      <c r="D553" s="130" t="s">
        <v>148</v>
      </c>
      <c r="E553" s="130" t="s">
        <v>148</v>
      </c>
      <c r="F553" s="130" t="s">
        <v>148</v>
      </c>
      <c r="G553" s="130" t="s">
        <v>148</v>
      </c>
      <c r="H553" s="130" t="s">
        <v>148</v>
      </c>
      <c r="I553" s="130" t="s">
        <v>148</v>
      </c>
      <c r="J553" s="130">
        <v>666</v>
      </c>
      <c r="K553" s="130" t="s">
        <v>148</v>
      </c>
      <c r="L553" s="130" t="s">
        <v>148</v>
      </c>
      <c r="M553" s="130" t="s">
        <v>148</v>
      </c>
      <c r="N553" s="130" t="s">
        <v>148</v>
      </c>
      <c r="O553" s="130" t="s">
        <v>148</v>
      </c>
      <c r="P553" s="130" t="s">
        <v>148</v>
      </c>
      <c r="Q553" s="130" t="s">
        <v>148</v>
      </c>
      <c r="R553" s="130" t="s">
        <v>148</v>
      </c>
      <c r="S553" s="130" t="s">
        <v>148</v>
      </c>
      <c r="T553" s="130" t="s">
        <v>148</v>
      </c>
      <c r="U553" s="130" t="s">
        <v>148</v>
      </c>
      <c r="V553" s="130" t="s">
        <v>148</v>
      </c>
      <c r="W553" s="130" t="s">
        <v>148</v>
      </c>
      <c r="X553" s="130" t="s">
        <v>148</v>
      </c>
    </row>
    <row r="554" spans="1:24" x14ac:dyDescent="0.35">
      <c r="A554" s="144">
        <v>0.1153125</v>
      </c>
      <c r="B554" s="130">
        <v>37</v>
      </c>
      <c r="C554" s="130" t="s">
        <v>148</v>
      </c>
      <c r="D554" s="130" t="s">
        <v>148</v>
      </c>
      <c r="E554" s="130" t="s">
        <v>148</v>
      </c>
      <c r="F554" s="130" t="s">
        <v>148</v>
      </c>
      <c r="G554" s="130" t="s">
        <v>148</v>
      </c>
      <c r="H554" s="130" t="s">
        <v>148</v>
      </c>
      <c r="I554" s="130" t="s">
        <v>148</v>
      </c>
      <c r="J554" s="130">
        <v>657</v>
      </c>
      <c r="K554" s="130" t="s">
        <v>148</v>
      </c>
      <c r="L554" s="130" t="s">
        <v>148</v>
      </c>
      <c r="M554" s="130" t="s">
        <v>148</v>
      </c>
      <c r="N554" s="130" t="s">
        <v>148</v>
      </c>
      <c r="O554" s="130" t="s">
        <v>148</v>
      </c>
      <c r="P554" s="130" t="s">
        <v>148</v>
      </c>
      <c r="Q554" s="130" t="s">
        <v>148</v>
      </c>
      <c r="R554" s="130" t="s">
        <v>148</v>
      </c>
      <c r="S554" s="130" t="s">
        <v>148</v>
      </c>
      <c r="T554" s="130" t="s">
        <v>148</v>
      </c>
      <c r="U554" s="130" t="s">
        <v>148</v>
      </c>
      <c r="V554" s="130" t="s">
        <v>148</v>
      </c>
      <c r="W554" s="130" t="s">
        <v>148</v>
      </c>
      <c r="X554" s="130" t="s">
        <v>148</v>
      </c>
    </row>
    <row r="555" spans="1:24" x14ac:dyDescent="0.35">
      <c r="A555" s="144">
        <v>0.11878472222222221</v>
      </c>
      <c r="B555" s="130">
        <v>37</v>
      </c>
      <c r="C555" s="130" t="s">
        <v>148</v>
      </c>
      <c r="D555" s="130" t="s">
        <v>148</v>
      </c>
      <c r="E555" s="130" t="s">
        <v>148</v>
      </c>
      <c r="F555" s="130" t="s">
        <v>148</v>
      </c>
      <c r="G555" s="130" t="s">
        <v>148</v>
      </c>
      <c r="H555" s="130" t="s">
        <v>148</v>
      </c>
      <c r="I555" s="130" t="s">
        <v>148</v>
      </c>
      <c r="J555" s="130">
        <v>654</v>
      </c>
      <c r="K555" s="130" t="s">
        <v>148</v>
      </c>
      <c r="L555" s="130" t="s">
        <v>148</v>
      </c>
      <c r="M555" s="130" t="s">
        <v>148</v>
      </c>
      <c r="N555" s="130" t="s">
        <v>148</v>
      </c>
      <c r="O555" s="130" t="s">
        <v>148</v>
      </c>
      <c r="P555" s="130" t="s">
        <v>148</v>
      </c>
      <c r="Q555" s="130" t="s">
        <v>148</v>
      </c>
      <c r="R555" s="130" t="s">
        <v>148</v>
      </c>
      <c r="S555" s="130" t="s">
        <v>148</v>
      </c>
      <c r="T555" s="130" t="s">
        <v>148</v>
      </c>
      <c r="U555" s="130" t="s">
        <v>148</v>
      </c>
      <c r="V555" s="130" t="s">
        <v>148</v>
      </c>
      <c r="W555" s="130" t="s">
        <v>148</v>
      </c>
      <c r="X555" s="130" t="s">
        <v>148</v>
      </c>
    </row>
    <row r="556" spans="1:24" x14ac:dyDescent="0.35">
      <c r="A556" s="144">
        <v>0.12225694444444445</v>
      </c>
      <c r="B556" s="130">
        <v>37</v>
      </c>
      <c r="C556" s="130" t="s">
        <v>148</v>
      </c>
      <c r="D556" s="130" t="s">
        <v>148</v>
      </c>
      <c r="E556" s="130" t="s">
        <v>148</v>
      </c>
      <c r="F556" s="130" t="s">
        <v>148</v>
      </c>
      <c r="G556" s="130" t="s">
        <v>148</v>
      </c>
      <c r="H556" s="130" t="s">
        <v>148</v>
      </c>
      <c r="I556" s="130" t="s">
        <v>148</v>
      </c>
      <c r="J556" s="130">
        <v>643</v>
      </c>
      <c r="K556" s="130" t="s">
        <v>148</v>
      </c>
      <c r="L556" s="130" t="s">
        <v>148</v>
      </c>
      <c r="M556" s="130" t="s">
        <v>148</v>
      </c>
      <c r="N556" s="130" t="s">
        <v>148</v>
      </c>
      <c r="O556" s="130" t="s">
        <v>148</v>
      </c>
      <c r="P556" s="130" t="s">
        <v>148</v>
      </c>
      <c r="Q556" s="130" t="s">
        <v>148</v>
      </c>
      <c r="R556" s="130" t="s">
        <v>148</v>
      </c>
      <c r="S556" s="130" t="s">
        <v>148</v>
      </c>
      <c r="T556" s="130" t="s">
        <v>148</v>
      </c>
      <c r="U556" s="130" t="s">
        <v>148</v>
      </c>
      <c r="V556" s="130" t="s">
        <v>148</v>
      </c>
      <c r="W556" s="130" t="s">
        <v>148</v>
      </c>
      <c r="X556" s="130" t="s">
        <v>148</v>
      </c>
    </row>
    <row r="557" spans="1:24" x14ac:dyDescent="0.35">
      <c r="A557" s="144">
        <v>0.12572916666666667</v>
      </c>
      <c r="B557" s="130">
        <v>37</v>
      </c>
      <c r="C557" s="130" t="s">
        <v>148</v>
      </c>
      <c r="D557" s="130" t="s">
        <v>148</v>
      </c>
      <c r="E557" s="130" t="s">
        <v>148</v>
      </c>
      <c r="F557" s="130" t="s">
        <v>148</v>
      </c>
      <c r="G557" s="130" t="s">
        <v>148</v>
      </c>
      <c r="H557" s="130" t="s">
        <v>148</v>
      </c>
      <c r="I557" s="130" t="s">
        <v>148</v>
      </c>
      <c r="J557" s="130">
        <v>682</v>
      </c>
      <c r="K557" s="130" t="s">
        <v>148</v>
      </c>
      <c r="L557" s="130" t="s">
        <v>148</v>
      </c>
      <c r="M557" s="130" t="s">
        <v>148</v>
      </c>
      <c r="N557" s="130" t="s">
        <v>148</v>
      </c>
      <c r="O557" s="130" t="s">
        <v>148</v>
      </c>
      <c r="P557" s="130" t="s">
        <v>148</v>
      </c>
      <c r="Q557" s="130" t="s">
        <v>148</v>
      </c>
      <c r="R557" s="130" t="s">
        <v>148</v>
      </c>
      <c r="S557" s="130" t="s">
        <v>148</v>
      </c>
      <c r="T557" s="130" t="s">
        <v>148</v>
      </c>
      <c r="U557" s="130" t="s">
        <v>148</v>
      </c>
      <c r="V557" s="130" t="s">
        <v>148</v>
      </c>
      <c r="W557" s="130" t="s">
        <v>148</v>
      </c>
      <c r="X557" s="130" t="s">
        <v>148</v>
      </c>
    </row>
    <row r="558" spans="1:24" x14ac:dyDescent="0.35">
      <c r="A558" s="144">
        <v>0.12920138888888888</v>
      </c>
      <c r="B558" s="130">
        <v>37</v>
      </c>
      <c r="C558" s="130" t="s">
        <v>148</v>
      </c>
      <c r="D558" s="130" t="s">
        <v>148</v>
      </c>
      <c r="E558" s="130" t="s">
        <v>148</v>
      </c>
      <c r="F558" s="130" t="s">
        <v>148</v>
      </c>
      <c r="G558" s="130" t="s">
        <v>148</v>
      </c>
      <c r="H558" s="130" t="s">
        <v>148</v>
      </c>
      <c r="I558" s="130" t="s">
        <v>148</v>
      </c>
      <c r="J558" s="130">
        <v>663</v>
      </c>
      <c r="K558" s="130" t="s">
        <v>148</v>
      </c>
      <c r="L558" s="130" t="s">
        <v>148</v>
      </c>
      <c r="M558" s="130" t="s">
        <v>148</v>
      </c>
      <c r="N558" s="130" t="s">
        <v>148</v>
      </c>
      <c r="O558" s="130" t="s">
        <v>148</v>
      </c>
      <c r="P558" s="130" t="s">
        <v>148</v>
      </c>
      <c r="Q558" s="130" t="s">
        <v>148</v>
      </c>
      <c r="R558" s="130" t="s">
        <v>148</v>
      </c>
      <c r="S558" s="130" t="s">
        <v>148</v>
      </c>
      <c r="T558" s="130" t="s">
        <v>148</v>
      </c>
      <c r="U558" s="130" t="s">
        <v>148</v>
      </c>
      <c r="V558" s="130" t="s">
        <v>148</v>
      </c>
      <c r="W558" s="130" t="s">
        <v>148</v>
      </c>
      <c r="X558" s="130" t="s">
        <v>148</v>
      </c>
    </row>
    <row r="559" spans="1:24" x14ac:dyDescent="0.35">
      <c r="A559" s="144">
        <v>0.13267361111111112</v>
      </c>
      <c r="B559" s="130">
        <v>37</v>
      </c>
      <c r="C559" s="130" t="s">
        <v>148</v>
      </c>
      <c r="D559" s="130" t="s">
        <v>148</v>
      </c>
      <c r="E559" s="130" t="s">
        <v>148</v>
      </c>
      <c r="F559" s="130" t="s">
        <v>148</v>
      </c>
      <c r="G559" s="130" t="s">
        <v>148</v>
      </c>
      <c r="H559" s="130" t="s">
        <v>148</v>
      </c>
      <c r="I559" s="130" t="s">
        <v>148</v>
      </c>
      <c r="J559" s="130">
        <v>671</v>
      </c>
      <c r="K559" s="130" t="s">
        <v>148</v>
      </c>
      <c r="L559" s="130" t="s">
        <v>148</v>
      </c>
      <c r="M559" s="130" t="s">
        <v>148</v>
      </c>
      <c r="N559" s="130" t="s">
        <v>148</v>
      </c>
      <c r="O559" s="130" t="s">
        <v>148</v>
      </c>
      <c r="P559" s="130" t="s">
        <v>148</v>
      </c>
      <c r="Q559" s="130" t="s">
        <v>148</v>
      </c>
      <c r="R559" s="130" t="s">
        <v>148</v>
      </c>
      <c r="S559" s="130" t="s">
        <v>148</v>
      </c>
      <c r="T559" s="130" t="s">
        <v>148</v>
      </c>
      <c r="U559" s="130" t="s">
        <v>148</v>
      </c>
      <c r="V559" s="130" t="s">
        <v>148</v>
      </c>
      <c r="W559" s="130" t="s">
        <v>148</v>
      </c>
      <c r="X559" s="130" t="s">
        <v>148</v>
      </c>
    </row>
    <row r="560" spans="1:24" x14ac:dyDescent="0.35">
      <c r="A560" s="144">
        <v>0.13614583333333333</v>
      </c>
      <c r="B560" s="130">
        <v>37</v>
      </c>
      <c r="C560" s="130" t="s">
        <v>148</v>
      </c>
      <c r="D560" s="130" t="s">
        <v>148</v>
      </c>
      <c r="E560" s="130" t="s">
        <v>148</v>
      </c>
      <c r="F560" s="130" t="s">
        <v>148</v>
      </c>
      <c r="G560" s="130" t="s">
        <v>148</v>
      </c>
      <c r="H560" s="130" t="s">
        <v>148</v>
      </c>
      <c r="I560" s="130" t="s">
        <v>148</v>
      </c>
      <c r="J560" s="130">
        <v>667</v>
      </c>
      <c r="K560" s="130" t="s">
        <v>148</v>
      </c>
      <c r="L560" s="130" t="s">
        <v>148</v>
      </c>
      <c r="M560" s="130" t="s">
        <v>148</v>
      </c>
      <c r="N560" s="130" t="s">
        <v>148</v>
      </c>
      <c r="O560" s="130" t="s">
        <v>148</v>
      </c>
      <c r="P560" s="130" t="s">
        <v>148</v>
      </c>
      <c r="Q560" s="130" t="s">
        <v>148</v>
      </c>
      <c r="R560" s="130" t="s">
        <v>148</v>
      </c>
      <c r="S560" s="130" t="s">
        <v>148</v>
      </c>
      <c r="T560" s="130" t="s">
        <v>148</v>
      </c>
      <c r="U560" s="130" t="s">
        <v>148</v>
      </c>
      <c r="V560" s="130" t="s">
        <v>148</v>
      </c>
      <c r="W560" s="130" t="s">
        <v>148</v>
      </c>
      <c r="X560" s="130" t="s">
        <v>148</v>
      </c>
    </row>
    <row r="561" spans="1:24" x14ac:dyDescent="0.35">
      <c r="A561" s="144">
        <v>0.13961805555555554</v>
      </c>
      <c r="B561" s="130">
        <v>37</v>
      </c>
      <c r="C561" s="130" t="s">
        <v>148</v>
      </c>
      <c r="D561" s="130" t="s">
        <v>148</v>
      </c>
      <c r="E561" s="130" t="s">
        <v>148</v>
      </c>
      <c r="F561" s="130" t="s">
        <v>148</v>
      </c>
      <c r="G561" s="130" t="s">
        <v>148</v>
      </c>
      <c r="H561" s="130" t="s">
        <v>148</v>
      </c>
      <c r="I561" s="130" t="s">
        <v>148</v>
      </c>
      <c r="J561" s="130">
        <v>674</v>
      </c>
      <c r="K561" s="130" t="s">
        <v>148</v>
      </c>
      <c r="L561" s="130" t="s">
        <v>148</v>
      </c>
      <c r="M561" s="130" t="s">
        <v>148</v>
      </c>
      <c r="N561" s="130" t="s">
        <v>148</v>
      </c>
      <c r="O561" s="130" t="s">
        <v>148</v>
      </c>
      <c r="P561" s="130" t="s">
        <v>148</v>
      </c>
      <c r="Q561" s="130" t="s">
        <v>148</v>
      </c>
      <c r="R561" s="130" t="s">
        <v>148</v>
      </c>
      <c r="S561" s="130" t="s">
        <v>148</v>
      </c>
      <c r="T561" s="130" t="s">
        <v>148</v>
      </c>
      <c r="U561" s="130" t="s">
        <v>148</v>
      </c>
      <c r="V561" s="130" t="s">
        <v>148</v>
      </c>
      <c r="W561" s="130" t="s">
        <v>148</v>
      </c>
      <c r="X561" s="130" t="s">
        <v>148</v>
      </c>
    </row>
    <row r="562" spans="1:24" x14ac:dyDescent="0.35">
      <c r="A562" s="144">
        <v>0.14309027777777777</v>
      </c>
      <c r="B562" s="130">
        <v>37</v>
      </c>
      <c r="C562" s="130" t="s">
        <v>148</v>
      </c>
      <c r="D562" s="130" t="s">
        <v>148</v>
      </c>
      <c r="E562" s="130" t="s">
        <v>148</v>
      </c>
      <c r="F562" s="130" t="s">
        <v>148</v>
      </c>
      <c r="G562" s="130" t="s">
        <v>148</v>
      </c>
      <c r="H562" s="130" t="s">
        <v>148</v>
      </c>
      <c r="I562" s="130" t="s">
        <v>148</v>
      </c>
      <c r="J562" s="130">
        <v>697</v>
      </c>
      <c r="K562" s="130" t="s">
        <v>148</v>
      </c>
      <c r="L562" s="130" t="s">
        <v>148</v>
      </c>
      <c r="M562" s="130" t="s">
        <v>148</v>
      </c>
      <c r="N562" s="130" t="s">
        <v>148</v>
      </c>
      <c r="O562" s="130" t="s">
        <v>148</v>
      </c>
      <c r="P562" s="130" t="s">
        <v>148</v>
      </c>
      <c r="Q562" s="130" t="s">
        <v>148</v>
      </c>
      <c r="R562" s="130" t="s">
        <v>148</v>
      </c>
      <c r="S562" s="130" t="s">
        <v>148</v>
      </c>
      <c r="T562" s="130" t="s">
        <v>148</v>
      </c>
      <c r="U562" s="130" t="s">
        <v>148</v>
      </c>
      <c r="V562" s="130" t="s">
        <v>148</v>
      </c>
      <c r="W562" s="130" t="s">
        <v>148</v>
      </c>
      <c r="X562" s="130" t="s">
        <v>148</v>
      </c>
    </row>
    <row r="563" spans="1:24" x14ac:dyDescent="0.35">
      <c r="A563" s="144">
        <v>0.14656250000000001</v>
      </c>
      <c r="B563" s="130">
        <v>37</v>
      </c>
      <c r="C563" s="130" t="s">
        <v>148</v>
      </c>
      <c r="D563" s="130" t="s">
        <v>148</v>
      </c>
      <c r="E563" s="130" t="s">
        <v>148</v>
      </c>
      <c r="F563" s="130" t="s">
        <v>148</v>
      </c>
      <c r="G563" s="130" t="s">
        <v>148</v>
      </c>
      <c r="H563" s="130" t="s">
        <v>148</v>
      </c>
      <c r="I563" s="130" t="s">
        <v>148</v>
      </c>
      <c r="J563" s="130">
        <v>726</v>
      </c>
      <c r="K563" s="130" t="s">
        <v>148</v>
      </c>
      <c r="L563" s="130" t="s">
        <v>148</v>
      </c>
      <c r="M563" s="130" t="s">
        <v>148</v>
      </c>
      <c r="N563" s="130" t="s">
        <v>148</v>
      </c>
      <c r="O563" s="130" t="s">
        <v>148</v>
      </c>
      <c r="P563" s="130" t="s">
        <v>148</v>
      </c>
      <c r="Q563" s="130" t="s">
        <v>148</v>
      </c>
      <c r="R563" s="130" t="s">
        <v>148</v>
      </c>
      <c r="S563" s="130" t="s">
        <v>148</v>
      </c>
      <c r="T563" s="130" t="s">
        <v>148</v>
      </c>
      <c r="U563" s="130" t="s">
        <v>148</v>
      </c>
      <c r="V563" s="130" t="s">
        <v>148</v>
      </c>
      <c r="W563" s="130" t="s">
        <v>148</v>
      </c>
      <c r="X563" s="130" t="s">
        <v>148</v>
      </c>
    </row>
    <row r="564" spans="1:24" x14ac:dyDescent="0.35">
      <c r="A564" s="144">
        <v>0.15003472222222222</v>
      </c>
      <c r="B564" s="130">
        <v>37</v>
      </c>
      <c r="C564" s="130" t="s">
        <v>148</v>
      </c>
      <c r="D564" s="130" t="s">
        <v>148</v>
      </c>
      <c r="E564" s="130" t="s">
        <v>148</v>
      </c>
      <c r="F564" s="130" t="s">
        <v>148</v>
      </c>
      <c r="G564" s="130" t="s">
        <v>148</v>
      </c>
      <c r="H564" s="130" t="s">
        <v>148</v>
      </c>
      <c r="I564" s="130" t="s">
        <v>148</v>
      </c>
      <c r="J564" s="130">
        <v>701</v>
      </c>
      <c r="K564" s="130" t="s">
        <v>148</v>
      </c>
      <c r="L564" s="130" t="s">
        <v>148</v>
      </c>
      <c r="M564" s="130" t="s">
        <v>148</v>
      </c>
      <c r="N564" s="130" t="s">
        <v>148</v>
      </c>
      <c r="O564" s="130" t="s">
        <v>148</v>
      </c>
      <c r="P564" s="130" t="s">
        <v>148</v>
      </c>
      <c r="Q564" s="130" t="s">
        <v>148</v>
      </c>
      <c r="R564" s="130" t="s">
        <v>148</v>
      </c>
      <c r="S564" s="130" t="s">
        <v>148</v>
      </c>
      <c r="T564" s="130" t="s">
        <v>148</v>
      </c>
      <c r="U564" s="130" t="s">
        <v>148</v>
      </c>
      <c r="V564" s="130" t="s">
        <v>148</v>
      </c>
      <c r="W564" s="130" t="s">
        <v>148</v>
      </c>
      <c r="X564" s="130" t="s">
        <v>148</v>
      </c>
    </row>
    <row r="565" spans="1:24" x14ac:dyDescent="0.35">
      <c r="A565" s="144">
        <v>0.15350694444444443</v>
      </c>
      <c r="B565" s="130">
        <v>37</v>
      </c>
      <c r="C565" s="130" t="s">
        <v>148</v>
      </c>
      <c r="D565" s="130" t="s">
        <v>148</v>
      </c>
      <c r="E565" s="130" t="s">
        <v>148</v>
      </c>
      <c r="F565" s="130" t="s">
        <v>148</v>
      </c>
      <c r="G565" s="130" t="s">
        <v>148</v>
      </c>
      <c r="H565" s="130" t="s">
        <v>148</v>
      </c>
      <c r="I565" s="130" t="s">
        <v>148</v>
      </c>
      <c r="J565" s="130">
        <v>713</v>
      </c>
      <c r="K565" s="130" t="s">
        <v>148</v>
      </c>
      <c r="L565" s="130" t="s">
        <v>148</v>
      </c>
      <c r="M565" s="130" t="s">
        <v>148</v>
      </c>
      <c r="N565" s="130" t="s">
        <v>148</v>
      </c>
      <c r="O565" s="130" t="s">
        <v>148</v>
      </c>
      <c r="P565" s="130" t="s">
        <v>148</v>
      </c>
      <c r="Q565" s="130" t="s">
        <v>148</v>
      </c>
      <c r="R565" s="130" t="s">
        <v>148</v>
      </c>
      <c r="S565" s="130" t="s">
        <v>148</v>
      </c>
      <c r="T565" s="130" t="s">
        <v>148</v>
      </c>
      <c r="U565" s="130" t="s">
        <v>148</v>
      </c>
      <c r="V565" s="130" t="s">
        <v>148</v>
      </c>
      <c r="W565" s="130" t="s">
        <v>148</v>
      </c>
      <c r="X565" s="130" t="s">
        <v>148</v>
      </c>
    </row>
    <row r="566" spans="1:24" x14ac:dyDescent="0.35">
      <c r="A566" s="144">
        <v>0.15697916666666667</v>
      </c>
      <c r="B566" s="130">
        <v>37</v>
      </c>
      <c r="C566" s="130" t="s">
        <v>148</v>
      </c>
      <c r="D566" s="130" t="s">
        <v>148</v>
      </c>
      <c r="E566" s="130" t="s">
        <v>148</v>
      </c>
      <c r="F566" s="130" t="s">
        <v>148</v>
      </c>
      <c r="G566" s="130" t="s">
        <v>148</v>
      </c>
      <c r="H566" s="130" t="s">
        <v>148</v>
      </c>
      <c r="I566" s="130" t="s">
        <v>148</v>
      </c>
      <c r="J566" s="130">
        <v>720</v>
      </c>
      <c r="K566" s="130" t="s">
        <v>148</v>
      </c>
      <c r="L566" s="130" t="s">
        <v>148</v>
      </c>
      <c r="M566" s="130" t="s">
        <v>148</v>
      </c>
      <c r="N566" s="130" t="s">
        <v>148</v>
      </c>
      <c r="O566" s="130" t="s">
        <v>148</v>
      </c>
      <c r="P566" s="130" t="s">
        <v>148</v>
      </c>
      <c r="Q566" s="130" t="s">
        <v>148</v>
      </c>
      <c r="R566" s="130" t="s">
        <v>148</v>
      </c>
      <c r="S566" s="130" t="s">
        <v>148</v>
      </c>
      <c r="T566" s="130" t="s">
        <v>148</v>
      </c>
      <c r="U566" s="130" t="s">
        <v>148</v>
      </c>
      <c r="V566" s="130" t="s">
        <v>148</v>
      </c>
      <c r="W566" s="130" t="s">
        <v>148</v>
      </c>
      <c r="X566" s="130" t="s">
        <v>148</v>
      </c>
    </row>
    <row r="567" spans="1:24" x14ac:dyDescent="0.35">
      <c r="A567" s="144">
        <v>0.16045138888888888</v>
      </c>
      <c r="B567" s="130">
        <v>37</v>
      </c>
      <c r="C567" s="130" t="s">
        <v>148</v>
      </c>
      <c r="D567" s="130" t="s">
        <v>148</v>
      </c>
      <c r="E567" s="130" t="s">
        <v>148</v>
      </c>
      <c r="F567" s="130" t="s">
        <v>148</v>
      </c>
      <c r="G567" s="130" t="s">
        <v>148</v>
      </c>
      <c r="H567" s="130" t="s">
        <v>148</v>
      </c>
      <c r="I567" s="130" t="s">
        <v>148</v>
      </c>
      <c r="J567" s="130">
        <v>741</v>
      </c>
      <c r="K567" s="130" t="s">
        <v>148</v>
      </c>
      <c r="L567" s="130" t="s">
        <v>148</v>
      </c>
      <c r="M567" s="130" t="s">
        <v>148</v>
      </c>
      <c r="N567" s="130" t="s">
        <v>148</v>
      </c>
      <c r="O567" s="130" t="s">
        <v>148</v>
      </c>
      <c r="P567" s="130" t="s">
        <v>148</v>
      </c>
      <c r="Q567" s="130" t="s">
        <v>148</v>
      </c>
      <c r="R567" s="130" t="s">
        <v>148</v>
      </c>
      <c r="S567" s="130" t="s">
        <v>148</v>
      </c>
      <c r="T567" s="130" t="s">
        <v>148</v>
      </c>
      <c r="U567" s="130" t="s">
        <v>148</v>
      </c>
      <c r="V567" s="130" t="s">
        <v>148</v>
      </c>
      <c r="W567" s="130" t="s">
        <v>148</v>
      </c>
      <c r="X567" s="130" t="s">
        <v>148</v>
      </c>
    </row>
    <row r="568" spans="1:24" x14ac:dyDescent="0.35">
      <c r="A568" s="144">
        <v>0.16392361111111112</v>
      </c>
      <c r="B568" s="130">
        <v>37</v>
      </c>
      <c r="C568" s="130" t="s">
        <v>148</v>
      </c>
      <c r="D568" s="130" t="s">
        <v>148</v>
      </c>
      <c r="E568" s="130" t="s">
        <v>148</v>
      </c>
      <c r="F568" s="130" t="s">
        <v>148</v>
      </c>
      <c r="G568" s="130" t="s">
        <v>148</v>
      </c>
      <c r="H568" s="130" t="s">
        <v>148</v>
      </c>
      <c r="I568" s="130" t="s">
        <v>148</v>
      </c>
      <c r="J568" s="130">
        <v>772</v>
      </c>
      <c r="K568" s="130" t="s">
        <v>148</v>
      </c>
      <c r="L568" s="130" t="s">
        <v>148</v>
      </c>
      <c r="M568" s="130" t="s">
        <v>148</v>
      </c>
      <c r="N568" s="130" t="s">
        <v>148</v>
      </c>
      <c r="O568" s="130" t="s">
        <v>148</v>
      </c>
      <c r="P568" s="130" t="s">
        <v>148</v>
      </c>
      <c r="Q568" s="130" t="s">
        <v>148</v>
      </c>
      <c r="R568" s="130" t="s">
        <v>148</v>
      </c>
      <c r="S568" s="130" t="s">
        <v>148</v>
      </c>
      <c r="T568" s="130" t="s">
        <v>148</v>
      </c>
      <c r="U568" s="130" t="s">
        <v>148</v>
      </c>
      <c r="V568" s="130" t="s">
        <v>148</v>
      </c>
      <c r="W568" s="130" t="s">
        <v>148</v>
      </c>
      <c r="X568" s="130" t="s">
        <v>148</v>
      </c>
    </row>
    <row r="569" spans="1:24" x14ac:dyDescent="0.35">
      <c r="A569" s="144">
        <v>0.16739583333333333</v>
      </c>
      <c r="B569" s="130">
        <v>37</v>
      </c>
      <c r="C569" s="130" t="s">
        <v>148</v>
      </c>
      <c r="D569" s="130" t="s">
        <v>148</v>
      </c>
      <c r="E569" s="130" t="s">
        <v>148</v>
      </c>
      <c r="F569" s="130" t="s">
        <v>148</v>
      </c>
      <c r="G569" s="130" t="s">
        <v>148</v>
      </c>
      <c r="H569" s="130" t="s">
        <v>148</v>
      </c>
      <c r="I569" s="130" t="s">
        <v>148</v>
      </c>
      <c r="J569" s="130">
        <v>713</v>
      </c>
      <c r="K569" s="130" t="s">
        <v>148</v>
      </c>
      <c r="L569" s="130" t="s">
        <v>148</v>
      </c>
      <c r="M569" s="130" t="s">
        <v>148</v>
      </c>
      <c r="N569" s="130" t="s">
        <v>148</v>
      </c>
      <c r="O569" s="130" t="s">
        <v>148</v>
      </c>
      <c r="P569" s="130" t="s">
        <v>148</v>
      </c>
      <c r="Q569" s="130" t="s">
        <v>148</v>
      </c>
      <c r="R569" s="130" t="s">
        <v>148</v>
      </c>
      <c r="S569" s="130" t="s">
        <v>148</v>
      </c>
      <c r="T569" s="130" t="s">
        <v>148</v>
      </c>
      <c r="U569" s="130" t="s">
        <v>148</v>
      </c>
      <c r="V569" s="130" t="s">
        <v>148</v>
      </c>
      <c r="W569" s="130" t="s">
        <v>148</v>
      </c>
      <c r="X569" s="130" t="s">
        <v>148</v>
      </c>
    </row>
    <row r="570" spans="1:24" x14ac:dyDescent="0.35">
      <c r="A570" s="144">
        <v>0.17086805555555554</v>
      </c>
      <c r="B570" s="130">
        <v>37</v>
      </c>
      <c r="C570" s="130" t="s">
        <v>148</v>
      </c>
      <c r="D570" s="130" t="s">
        <v>148</v>
      </c>
      <c r="E570" s="130" t="s">
        <v>148</v>
      </c>
      <c r="F570" s="130" t="s">
        <v>148</v>
      </c>
      <c r="G570" s="130" t="s">
        <v>148</v>
      </c>
      <c r="H570" s="130" t="s">
        <v>148</v>
      </c>
      <c r="I570" s="130" t="s">
        <v>148</v>
      </c>
      <c r="J570" s="130">
        <v>751</v>
      </c>
      <c r="K570" s="130" t="s">
        <v>148</v>
      </c>
      <c r="L570" s="130" t="s">
        <v>148</v>
      </c>
      <c r="M570" s="130" t="s">
        <v>148</v>
      </c>
      <c r="N570" s="130" t="s">
        <v>148</v>
      </c>
      <c r="O570" s="130" t="s">
        <v>148</v>
      </c>
      <c r="P570" s="130" t="s">
        <v>148</v>
      </c>
      <c r="Q570" s="130" t="s">
        <v>148</v>
      </c>
      <c r="R570" s="130" t="s">
        <v>148</v>
      </c>
      <c r="S570" s="130" t="s">
        <v>148</v>
      </c>
      <c r="T570" s="130" t="s">
        <v>148</v>
      </c>
      <c r="U570" s="130" t="s">
        <v>148</v>
      </c>
      <c r="V570" s="130" t="s">
        <v>148</v>
      </c>
      <c r="W570" s="130" t="s">
        <v>148</v>
      </c>
      <c r="X570" s="130" t="s">
        <v>148</v>
      </c>
    </row>
    <row r="571" spans="1:24" x14ac:dyDescent="0.35">
      <c r="A571" s="144">
        <v>0.1743402777777778</v>
      </c>
      <c r="B571" s="130">
        <v>37</v>
      </c>
      <c r="C571" s="130" t="s">
        <v>148</v>
      </c>
      <c r="D571" s="130" t="s">
        <v>148</v>
      </c>
      <c r="E571" s="130" t="s">
        <v>148</v>
      </c>
      <c r="F571" s="130" t="s">
        <v>148</v>
      </c>
      <c r="G571" s="130" t="s">
        <v>148</v>
      </c>
      <c r="H571" s="130" t="s">
        <v>148</v>
      </c>
      <c r="I571" s="130" t="s">
        <v>148</v>
      </c>
      <c r="J571" s="130">
        <v>811</v>
      </c>
      <c r="K571" s="130" t="s">
        <v>148</v>
      </c>
      <c r="L571" s="130" t="s">
        <v>148</v>
      </c>
      <c r="M571" s="130" t="s">
        <v>148</v>
      </c>
      <c r="N571" s="130" t="s">
        <v>148</v>
      </c>
      <c r="O571" s="130" t="s">
        <v>148</v>
      </c>
      <c r="P571" s="130" t="s">
        <v>148</v>
      </c>
      <c r="Q571" s="130" t="s">
        <v>148</v>
      </c>
      <c r="R571" s="130" t="s">
        <v>148</v>
      </c>
      <c r="S571" s="130" t="s">
        <v>148</v>
      </c>
      <c r="T571" s="130" t="s">
        <v>148</v>
      </c>
      <c r="U571" s="130" t="s">
        <v>148</v>
      </c>
      <c r="V571" s="130" t="s">
        <v>148</v>
      </c>
      <c r="W571" s="130" t="s">
        <v>148</v>
      </c>
      <c r="X571" s="130" t="s">
        <v>148</v>
      </c>
    </row>
    <row r="572" spans="1:24" x14ac:dyDescent="0.35">
      <c r="A572" s="144">
        <v>0.17781250000000001</v>
      </c>
      <c r="B572" s="130">
        <v>37</v>
      </c>
      <c r="C572" s="130" t="s">
        <v>148</v>
      </c>
      <c r="D572" s="130" t="s">
        <v>148</v>
      </c>
      <c r="E572" s="130" t="s">
        <v>148</v>
      </c>
      <c r="F572" s="130" t="s">
        <v>148</v>
      </c>
      <c r="G572" s="130" t="s">
        <v>148</v>
      </c>
      <c r="H572" s="130" t="s">
        <v>148</v>
      </c>
      <c r="I572" s="130" t="s">
        <v>148</v>
      </c>
      <c r="J572" s="130">
        <v>715</v>
      </c>
      <c r="K572" s="130" t="s">
        <v>148</v>
      </c>
      <c r="L572" s="130" t="s">
        <v>148</v>
      </c>
      <c r="M572" s="130" t="s">
        <v>148</v>
      </c>
      <c r="N572" s="130" t="s">
        <v>148</v>
      </c>
      <c r="O572" s="130" t="s">
        <v>148</v>
      </c>
      <c r="P572" s="130" t="s">
        <v>148</v>
      </c>
      <c r="Q572" s="130" t="s">
        <v>148</v>
      </c>
      <c r="R572" s="130" t="s">
        <v>148</v>
      </c>
      <c r="S572" s="130" t="s">
        <v>148</v>
      </c>
      <c r="T572" s="130" t="s">
        <v>148</v>
      </c>
      <c r="U572" s="130" t="s">
        <v>148</v>
      </c>
      <c r="V572" s="130" t="s">
        <v>148</v>
      </c>
      <c r="W572" s="130" t="s">
        <v>148</v>
      </c>
      <c r="X572" s="130" t="s">
        <v>148</v>
      </c>
    </row>
    <row r="573" spans="1:24" x14ac:dyDescent="0.35">
      <c r="A573" s="144">
        <v>0.18128472222222222</v>
      </c>
      <c r="B573" s="130">
        <v>37</v>
      </c>
      <c r="C573" s="130" t="s">
        <v>148</v>
      </c>
      <c r="D573" s="130" t="s">
        <v>148</v>
      </c>
      <c r="E573" s="130" t="s">
        <v>148</v>
      </c>
      <c r="F573" s="130" t="s">
        <v>148</v>
      </c>
      <c r="G573" s="130" t="s">
        <v>148</v>
      </c>
      <c r="H573" s="130" t="s">
        <v>148</v>
      </c>
      <c r="I573" s="130" t="s">
        <v>148</v>
      </c>
      <c r="J573" s="130">
        <v>756</v>
      </c>
      <c r="K573" s="130" t="s">
        <v>148</v>
      </c>
      <c r="L573" s="130" t="s">
        <v>148</v>
      </c>
      <c r="M573" s="130" t="s">
        <v>148</v>
      </c>
      <c r="N573" s="130" t="s">
        <v>148</v>
      </c>
      <c r="O573" s="130" t="s">
        <v>148</v>
      </c>
      <c r="P573" s="130" t="s">
        <v>148</v>
      </c>
      <c r="Q573" s="130" t="s">
        <v>148</v>
      </c>
      <c r="R573" s="130" t="s">
        <v>148</v>
      </c>
      <c r="S573" s="130" t="s">
        <v>148</v>
      </c>
      <c r="T573" s="130" t="s">
        <v>148</v>
      </c>
      <c r="U573" s="130" t="s">
        <v>148</v>
      </c>
      <c r="V573" s="130" t="s">
        <v>148</v>
      </c>
      <c r="W573" s="130" t="s">
        <v>148</v>
      </c>
      <c r="X573" s="130" t="s">
        <v>148</v>
      </c>
    </row>
    <row r="574" spans="1:24" x14ac:dyDescent="0.35">
      <c r="A574" s="144">
        <v>0.18475694444444446</v>
      </c>
      <c r="B574" s="130">
        <v>37</v>
      </c>
      <c r="C574" s="130" t="s">
        <v>148</v>
      </c>
      <c r="D574" s="130" t="s">
        <v>148</v>
      </c>
      <c r="E574" s="130" t="s">
        <v>148</v>
      </c>
      <c r="F574" s="130" t="s">
        <v>148</v>
      </c>
      <c r="G574" s="130" t="s">
        <v>148</v>
      </c>
      <c r="H574" s="130" t="s">
        <v>148</v>
      </c>
      <c r="I574" s="130" t="s">
        <v>148</v>
      </c>
      <c r="J574" s="130">
        <v>720</v>
      </c>
      <c r="K574" s="130" t="s">
        <v>148</v>
      </c>
      <c r="L574" s="130" t="s">
        <v>148</v>
      </c>
      <c r="M574" s="130" t="s">
        <v>148</v>
      </c>
      <c r="N574" s="130" t="s">
        <v>148</v>
      </c>
      <c r="O574" s="130" t="s">
        <v>148</v>
      </c>
      <c r="P574" s="130" t="s">
        <v>148</v>
      </c>
      <c r="Q574" s="130" t="s">
        <v>148</v>
      </c>
      <c r="R574" s="130" t="s">
        <v>148</v>
      </c>
      <c r="S574" s="130" t="s">
        <v>148</v>
      </c>
      <c r="T574" s="130" t="s">
        <v>148</v>
      </c>
      <c r="U574" s="130" t="s">
        <v>148</v>
      </c>
      <c r="V574" s="130" t="s">
        <v>148</v>
      </c>
      <c r="W574" s="130" t="s">
        <v>148</v>
      </c>
      <c r="X574" s="130" t="s">
        <v>148</v>
      </c>
    </row>
    <row r="575" spans="1:24" x14ac:dyDescent="0.35">
      <c r="A575" s="144">
        <v>0.18822916666666667</v>
      </c>
      <c r="B575" s="130">
        <v>37</v>
      </c>
      <c r="C575" s="130" t="s">
        <v>148</v>
      </c>
      <c r="D575" s="130" t="s">
        <v>148</v>
      </c>
      <c r="E575" s="130" t="s">
        <v>148</v>
      </c>
      <c r="F575" s="130" t="s">
        <v>148</v>
      </c>
      <c r="G575" s="130" t="s">
        <v>148</v>
      </c>
      <c r="H575" s="130" t="s">
        <v>148</v>
      </c>
      <c r="I575" s="130" t="s">
        <v>148</v>
      </c>
      <c r="J575" s="130">
        <v>807</v>
      </c>
      <c r="K575" s="130" t="s">
        <v>148</v>
      </c>
      <c r="L575" s="130" t="s">
        <v>148</v>
      </c>
      <c r="M575" s="130" t="s">
        <v>148</v>
      </c>
      <c r="N575" s="130" t="s">
        <v>148</v>
      </c>
      <c r="O575" s="130" t="s">
        <v>148</v>
      </c>
      <c r="P575" s="130" t="s">
        <v>148</v>
      </c>
      <c r="Q575" s="130" t="s">
        <v>148</v>
      </c>
      <c r="R575" s="130" t="s">
        <v>148</v>
      </c>
      <c r="S575" s="130" t="s">
        <v>148</v>
      </c>
      <c r="T575" s="130" t="s">
        <v>148</v>
      </c>
      <c r="U575" s="130" t="s">
        <v>148</v>
      </c>
      <c r="V575" s="130" t="s">
        <v>148</v>
      </c>
      <c r="W575" s="130" t="s">
        <v>148</v>
      </c>
      <c r="X575" s="130" t="s">
        <v>148</v>
      </c>
    </row>
    <row r="576" spans="1:24" x14ac:dyDescent="0.35">
      <c r="A576" s="144">
        <v>0.19170138888888888</v>
      </c>
      <c r="B576" s="130">
        <v>37</v>
      </c>
      <c r="C576" s="130" t="s">
        <v>148</v>
      </c>
      <c r="D576" s="130" t="s">
        <v>148</v>
      </c>
      <c r="E576" s="130" t="s">
        <v>148</v>
      </c>
      <c r="F576" s="130" t="s">
        <v>148</v>
      </c>
      <c r="G576" s="130" t="s">
        <v>148</v>
      </c>
      <c r="H576" s="130" t="s">
        <v>148</v>
      </c>
      <c r="I576" s="130" t="s">
        <v>148</v>
      </c>
      <c r="J576" s="130">
        <v>831</v>
      </c>
      <c r="K576" s="130" t="s">
        <v>148</v>
      </c>
      <c r="L576" s="130" t="s">
        <v>148</v>
      </c>
      <c r="M576" s="130" t="s">
        <v>148</v>
      </c>
      <c r="N576" s="130" t="s">
        <v>148</v>
      </c>
      <c r="O576" s="130" t="s">
        <v>148</v>
      </c>
      <c r="P576" s="130" t="s">
        <v>148</v>
      </c>
      <c r="Q576" s="130" t="s">
        <v>148</v>
      </c>
      <c r="R576" s="130" t="s">
        <v>148</v>
      </c>
      <c r="S576" s="130" t="s">
        <v>148</v>
      </c>
      <c r="T576" s="130" t="s">
        <v>148</v>
      </c>
      <c r="U576" s="130" t="s">
        <v>148</v>
      </c>
      <c r="V576" s="130" t="s">
        <v>148</v>
      </c>
      <c r="W576" s="130" t="s">
        <v>148</v>
      </c>
      <c r="X576" s="130" t="s">
        <v>148</v>
      </c>
    </row>
    <row r="577" spans="1:24" x14ac:dyDescent="0.35">
      <c r="A577" s="144">
        <v>0.19517361111111109</v>
      </c>
      <c r="B577" s="130">
        <v>37</v>
      </c>
      <c r="C577" s="130" t="s">
        <v>148</v>
      </c>
      <c r="D577" s="130" t="s">
        <v>148</v>
      </c>
      <c r="E577" s="130" t="s">
        <v>148</v>
      </c>
      <c r="F577" s="130" t="s">
        <v>148</v>
      </c>
      <c r="G577" s="130" t="s">
        <v>148</v>
      </c>
      <c r="H577" s="130" t="s">
        <v>148</v>
      </c>
      <c r="I577" s="130" t="s">
        <v>148</v>
      </c>
      <c r="J577" s="130">
        <v>799</v>
      </c>
      <c r="K577" s="130" t="s">
        <v>148</v>
      </c>
      <c r="L577" s="130" t="s">
        <v>148</v>
      </c>
      <c r="M577" s="130" t="s">
        <v>148</v>
      </c>
      <c r="N577" s="130" t="s">
        <v>148</v>
      </c>
      <c r="O577" s="130" t="s">
        <v>148</v>
      </c>
      <c r="P577" s="130" t="s">
        <v>148</v>
      </c>
      <c r="Q577" s="130" t="s">
        <v>148</v>
      </c>
      <c r="R577" s="130" t="s">
        <v>148</v>
      </c>
      <c r="S577" s="130" t="s">
        <v>148</v>
      </c>
      <c r="T577" s="130" t="s">
        <v>148</v>
      </c>
      <c r="U577" s="130" t="s">
        <v>148</v>
      </c>
      <c r="V577" s="130" t="s">
        <v>148</v>
      </c>
      <c r="W577" s="130" t="s">
        <v>148</v>
      </c>
      <c r="X577" s="130" t="s">
        <v>148</v>
      </c>
    </row>
    <row r="578" spans="1:24" x14ac:dyDescent="0.35">
      <c r="A578" s="144">
        <v>0.19864583333333333</v>
      </c>
      <c r="B578" s="130">
        <v>37</v>
      </c>
      <c r="C578" s="130" t="s">
        <v>148</v>
      </c>
      <c r="D578" s="130" t="s">
        <v>148</v>
      </c>
      <c r="E578" s="130" t="s">
        <v>148</v>
      </c>
      <c r="F578" s="130" t="s">
        <v>148</v>
      </c>
      <c r="G578" s="130" t="s">
        <v>148</v>
      </c>
      <c r="H578" s="130" t="s">
        <v>148</v>
      </c>
      <c r="I578" s="130" t="s">
        <v>148</v>
      </c>
      <c r="J578" s="130">
        <v>804</v>
      </c>
      <c r="K578" s="130" t="s">
        <v>148</v>
      </c>
      <c r="L578" s="130" t="s">
        <v>148</v>
      </c>
      <c r="M578" s="130" t="s">
        <v>148</v>
      </c>
      <c r="N578" s="130" t="s">
        <v>148</v>
      </c>
      <c r="O578" s="130" t="s">
        <v>148</v>
      </c>
      <c r="P578" s="130" t="s">
        <v>148</v>
      </c>
      <c r="Q578" s="130" t="s">
        <v>148</v>
      </c>
      <c r="R578" s="130" t="s">
        <v>148</v>
      </c>
      <c r="S578" s="130" t="s">
        <v>148</v>
      </c>
      <c r="T578" s="130" t="s">
        <v>148</v>
      </c>
      <c r="U578" s="130" t="s">
        <v>148</v>
      </c>
      <c r="V578" s="130" t="s">
        <v>148</v>
      </c>
      <c r="W578" s="130" t="s">
        <v>148</v>
      </c>
      <c r="X578" s="130" t="s">
        <v>148</v>
      </c>
    </row>
    <row r="579" spans="1:24" x14ac:dyDescent="0.35">
      <c r="A579" s="144">
        <v>0.20211805555555554</v>
      </c>
      <c r="B579" s="130">
        <v>37</v>
      </c>
      <c r="C579" s="130" t="s">
        <v>148</v>
      </c>
      <c r="D579" s="130" t="s">
        <v>148</v>
      </c>
      <c r="E579" s="130" t="s">
        <v>148</v>
      </c>
      <c r="F579" s="130" t="s">
        <v>148</v>
      </c>
      <c r="G579" s="130" t="s">
        <v>148</v>
      </c>
      <c r="H579" s="130" t="s">
        <v>148</v>
      </c>
      <c r="I579" s="130" t="s">
        <v>148</v>
      </c>
      <c r="J579" s="130">
        <v>823</v>
      </c>
      <c r="K579" s="130" t="s">
        <v>148</v>
      </c>
      <c r="L579" s="130" t="s">
        <v>148</v>
      </c>
      <c r="M579" s="130" t="s">
        <v>148</v>
      </c>
      <c r="N579" s="130" t="s">
        <v>148</v>
      </c>
      <c r="O579" s="130" t="s">
        <v>148</v>
      </c>
      <c r="P579" s="130" t="s">
        <v>148</v>
      </c>
      <c r="Q579" s="130" t="s">
        <v>148</v>
      </c>
      <c r="R579" s="130" t="s">
        <v>148</v>
      </c>
      <c r="S579" s="130" t="s">
        <v>148</v>
      </c>
      <c r="T579" s="130" t="s">
        <v>148</v>
      </c>
      <c r="U579" s="130" t="s">
        <v>148</v>
      </c>
      <c r="V579" s="130" t="s">
        <v>148</v>
      </c>
      <c r="W579" s="130" t="s">
        <v>148</v>
      </c>
      <c r="X579" s="130" t="s">
        <v>148</v>
      </c>
    </row>
    <row r="580" spans="1:24" x14ac:dyDescent="0.35">
      <c r="A580" s="144">
        <v>0.20559027777777775</v>
      </c>
      <c r="B580" s="130">
        <v>37</v>
      </c>
      <c r="C580" s="130" t="s">
        <v>148</v>
      </c>
      <c r="D580" s="130" t="s">
        <v>148</v>
      </c>
      <c r="E580" s="130" t="s">
        <v>148</v>
      </c>
      <c r="F580" s="130" t="s">
        <v>148</v>
      </c>
      <c r="G580" s="130" t="s">
        <v>148</v>
      </c>
      <c r="H580" s="130" t="s">
        <v>148</v>
      </c>
      <c r="I580" s="130" t="s">
        <v>148</v>
      </c>
      <c r="J580" s="130">
        <v>805</v>
      </c>
      <c r="K580" s="130" t="s">
        <v>148</v>
      </c>
      <c r="L580" s="130" t="s">
        <v>148</v>
      </c>
      <c r="M580" s="130" t="s">
        <v>148</v>
      </c>
      <c r="N580" s="130" t="s">
        <v>148</v>
      </c>
      <c r="O580" s="130" t="s">
        <v>148</v>
      </c>
      <c r="P580" s="130" t="s">
        <v>148</v>
      </c>
      <c r="Q580" s="130" t="s">
        <v>148</v>
      </c>
      <c r="R580" s="130" t="s">
        <v>148</v>
      </c>
      <c r="S580" s="130" t="s">
        <v>148</v>
      </c>
      <c r="T580" s="130" t="s">
        <v>148</v>
      </c>
      <c r="U580" s="130" t="s">
        <v>148</v>
      </c>
      <c r="V580" s="130" t="s">
        <v>148</v>
      </c>
      <c r="W580" s="130" t="s">
        <v>148</v>
      </c>
      <c r="X580" s="130" t="s">
        <v>148</v>
      </c>
    </row>
    <row r="581" spans="1:24" x14ac:dyDescent="0.35">
      <c r="A581" s="144">
        <v>0.20906250000000001</v>
      </c>
      <c r="B581" s="130">
        <v>37</v>
      </c>
      <c r="C581" s="130" t="s">
        <v>148</v>
      </c>
      <c r="D581" s="130" t="s">
        <v>148</v>
      </c>
      <c r="E581" s="130" t="s">
        <v>148</v>
      </c>
      <c r="F581" s="130" t="s">
        <v>148</v>
      </c>
      <c r="G581" s="130" t="s">
        <v>148</v>
      </c>
      <c r="H581" s="130" t="s">
        <v>148</v>
      </c>
      <c r="I581" s="130" t="s">
        <v>148</v>
      </c>
      <c r="J581" s="130">
        <v>856</v>
      </c>
      <c r="K581" s="130" t="s">
        <v>148</v>
      </c>
      <c r="L581" s="130" t="s">
        <v>148</v>
      </c>
      <c r="M581" s="130" t="s">
        <v>148</v>
      </c>
      <c r="N581" s="130" t="s">
        <v>148</v>
      </c>
      <c r="O581" s="130" t="s">
        <v>148</v>
      </c>
      <c r="P581" s="130" t="s">
        <v>148</v>
      </c>
      <c r="Q581" s="130" t="s">
        <v>148</v>
      </c>
      <c r="R581" s="130" t="s">
        <v>148</v>
      </c>
      <c r="S581" s="130" t="s">
        <v>148</v>
      </c>
      <c r="T581" s="130" t="s">
        <v>148</v>
      </c>
      <c r="U581" s="130" t="s">
        <v>148</v>
      </c>
      <c r="V581" s="130" t="s">
        <v>148</v>
      </c>
      <c r="W581" s="130" t="s">
        <v>148</v>
      </c>
      <c r="X581" s="130" t="s">
        <v>148</v>
      </c>
    </row>
    <row r="582" spans="1:24" x14ac:dyDescent="0.35">
      <c r="A582" s="144">
        <v>0.21253472222222222</v>
      </c>
      <c r="B582" s="130">
        <v>37</v>
      </c>
      <c r="C582" s="130" t="s">
        <v>148</v>
      </c>
      <c r="D582" s="130" t="s">
        <v>148</v>
      </c>
      <c r="E582" s="130" t="s">
        <v>148</v>
      </c>
      <c r="F582" s="130" t="s">
        <v>148</v>
      </c>
      <c r="G582" s="130" t="s">
        <v>148</v>
      </c>
      <c r="H582" s="130" t="s">
        <v>148</v>
      </c>
      <c r="I582" s="130" t="s">
        <v>148</v>
      </c>
      <c r="J582" s="130">
        <v>844</v>
      </c>
      <c r="K582" s="130" t="s">
        <v>148</v>
      </c>
      <c r="L582" s="130" t="s">
        <v>148</v>
      </c>
      <c r="M582" s="130" t="s">
        <v>148</v>
      </c>
      <c r="N582" s="130" t="s">
        <v>148</v>
      </c>
      <c r="O582" s="130" t="s">
        <v>148</v>
      </c>
      <c r="P582" s="130" t="s">
        <v>148</v>
      </c>
      <c r="Q582" s="130" t="s">
        <v>148</v>
      </c>
      <c r="R582" s="130" t="s">
        <v>148</v>
      </c>
      <c r="S582" s="130" t="s">
        <v>148</v>
      </c>
      <c r="T582" s="130" t="s">
        <v>148</v>
      </c>
      <c r="U582" s="130" t="s">
        <v>148</v>
      </c>
      <c r="V582" s="130" t="s">
        <v>148</v>
      </c>
      <c r="W582" s="130" t="s">
        <v>148</v>
      </c>
      <c r="X582" s="130" t="s">
        <v>148</v>
      </c>
    </row>
    <row r="583" spans="1:24" x14ac:dyDescent="0.35">
      <c r="A583" s="144">
        <v>0.21600694444444446</v>
      </c>
      <c r="B583" s="130">
        <v>37</v>
      </c>
      <c r="C583" s="130" t="s">
        <v>148</v>
      </c>
      <c r="D583" s="130" t="s">
        <v>148</v>
      </c>
      <c r="E583" s="130" t="s">
        <v>148</v>
      </c>
      <c r="F583" s="130" t="s">
        <v>148</v>
      </c>
      <c r="G583" s="130" t="s">
        <v>148</v>
      </c>
      <c r="H583" s="130" t="s">
        <v>148</v>
      </c>
      <c r="I583" s="130" t="s">
        <v>148</v>
      </c>
      <c r="J583" s="130">
        <v>840</v>
      </c>
      <c r="K583" s="130" t="s">
        <v>148</v>
      </c>
      <c r="L583" s="130" t="s">
        <v>148</v>
      </c>
      <c r="M583" s="130" t="s">
        <v>148</v>
      </c>
      <c r="N583" s="130" t="s">
        <v>148</v>
      </c>
      <c r="O583" s="130" t="s">
        <v>148</v>
      </c>
      <c r="P583" s="130" t="s">
        <v>148</v>
      </c>
      <c r="Q583" s="130" t="s">
        <v>148</v>
      </c>
      <c r="R583" s="130" t="s">
        <v>148</v>
      </c>
      <c r="S583" s="130" t="s">
        <v>148</v>
      </c>
      <c r="T583" s="130" t="s">
        <v>148</v>
      </c>
      <c r="U583" s="130" t="s">
        <v>148</v>
      </c>
      <c r="V583" s="130" t="s">
        <v>148</v>
      </c>
      <c r="W583" s="130" t="s">
        <v>148</v>
      </c>
      <c r="X583" s="130" t="s">
        <v>148</v>
      </c>
    </row>
    <row r="584" spans="1:24" x14ac:dyDescent="0.35">
      <c r="A584" s="144">
        <v>0.21947916666666667</v>
      </c>
      <c r="B584" s="130">
        <v>37</v>
      </c>
      <c r="C584" s="130" t="s">
        <v>148</v>
      </c>
      <c r="D584" s="130" t="s">
        <v>148</v>
      </c>
      <c r="E584" s="130" t="s">
        <v>148</v>
      </c>
      <c r="F584" s="130" t="s">
        <v>148</v>
      </c>
      <c r="G584" s="130" t="s">
        <v>148</v>
      </c>
      <c r="H584" s="130" t="s">
        <v>148</v>
      </c>
      <c r="I584" s="130" t="s">
        <v>148</v>
      </c>
      <c r="J584" s="130">
        <v>802</v>
      </c>
      <c r="K584" s="130" t="s">
        <v>148</v>
      </c>
      <c r="L584" s="130" t="s">
        <v>148</v>
      </c>
      <c r="M584" s="130" t="s">
        <v>148</v>
      </c>
      <c r="N584" s="130" t="s">
        <v>148</v>
      </c>
      <c r="O584" s="130" t="s">
        <v>148</v>
      </c>
      <c r="P584" s="130" t="s">
        <v>148</v>
      </c>
      <c r="Q584" s="130" t="s">
        <v>148</v>
      </c>
      <c r="R584" s="130" t="s">
        <v>148</v>
      </c>
      <c r="S584" s="130" t="s">
        <v>148</v>
      </c>
      <c r="T584" s="130" t="s">
        <v>148</v>
      </c>
      <c r="U584" s="130" t="s">
        <v>148</v>
      </c>
      <c r="V584" s="130" t="s">
        <v>148</v>
      </c>
      <c r="W584" s="130" t="s">
        <v>148</v>
      </c>
      <c r="X584" s="130" t="s">
        <v>148</v>
      </c>
    </row>
    <row r="585" spans="1:24" x14ac:dyDescent="0.35">
      <c r="A585" s="144">
        <v>0.22295138888888888</v>
      </c>
      <c r="B585" s="130">
        <v>37</v>
      </c>
      <c r="C585" s="130" t="s">
        <v>148</v>
      </c>
      <c r="D585" s="130" t="s">
        <v>148</v>
      </c>
      <c r="E585" s="130" t="s">
        <v>148</v>
      </c>
      <c r="F585" s="130" t="s">
        <v>148</v>
      </c>
      <c r="G585" s="130" t="s">
        <v>148</v>
      </c>
      <c r="H585" s="130" t="s">
        <v>148</v>
      </c>
      <c r="I585" s="130" t="s">
        <v>148</v>
      </c>
      <c r="J585" s="130">
        <v>872</v>
      </c>
      <c r="K585" s="130" t="s">
        <v>148</v>
      </c>
      <c r="L585" s="130" t="s">
        <v>148</v>
      </c>
      <c r="M585" s="130" t="s">
        <v>148</v>
      </c>
      <c r="N585" s="130" t="s">
        <v>148</v>
      </c>
      <c r="O585" s="130" t="s">
        <v>148</v>
      </c>
      <c r="P585" s="130" t="s">
        <v>148</v>
      </c>
      <c r="Q585" s="130" t="s">
        <v>148</v>
      </c>
      <c r="R585" s="130" t="s">
        <v>148</v>
      </c>
      <c r="S585" s="130" t="s">
        <v>148</v>
      </c>
      <c r="T585" s="130" t="s">
        <v>148</v>
      </c>
      <c r="U585" s="130" t="s">
        <v>148</v>
      </c>
      <c r="V585" s="130" t="s">
        <v>148</v>
      </c>
      <c r="W585" s="130" t="s">
        <v>148</v>
      </c>
      <c r="X585" s="130" t="s">
        <v>148</v>
      </c>
    </row>
    <row r="586" spans="1:24" x14ac:dyDescent="0.35">
      <c r="A586" s="144">
        <v>0.22642361111111112</v>
      </c>
      <c r="B586" s="130">
        <v>37</v>
      </c>
      <c r="C586" s="130" t="s">
        <v>148</v>
      </c>
      <c r="D586" s="130" t="s">
        <v>148</v>
      </c>
      <c r="E586" s="130" t="s">
        <v>148</v>
      </c>
      <c r="F586" s="130" t="s">
        <v>148</v>
      </c>
      <c r="G586" s="130" t="s">
        <v>148</v>
      </c>
      <c r="H586" s="130" t="s">
        <v>148</v>
      </c>
      <c r="I586" s="130" t="s">
        <v>148</v>
      </c>
      <c r="J586" s="130">
        <v>863</v>
      </c>
      <c r="K586" s="130" t="s">
        <v>148</v>
      </c>
      <c r="L586" s="130" t="s">
        <v>148</v>
      </c>
      <c r="M586" s="130" t="s">
        <v>148</v>
      </c>
      <c r="N586" s="130" t="s">
        <v>148</v>
      </c>
      <c r="O586" s="130" t="s">
        <v>148</v>
      </c>
      <c r="P586" s="130" t="s">
        <v>148</v>
      </c>
      <c r="Q586" s="130" t="s">
        <v>148</v>
      </c>
      <c r="R586" s="130" t="s">
        <v>148</v>
      </c>
      <c r="S586" s="130" t="s">
        <v>148</v>
      </c>
      <c r="T586" s="130" t="s">
        <v>148</v>
      </c>
      <c r="U586" s="130" t="s">
        <v>148</v>
      </c>
      <c r="V586" s="130" t="s">
        <v>148</v>
      </c>
      <c r="W586" s="130" t="s">
        <v>148</v>
      </c>
      <c r="X586" s="130" t="s">
        <v>148</v>
      </c>
    </row>
    <row r="587" spans="1:24" x14ac:dyDescent="0.35">
      <c r="A587" s="144">
        <v>0.22989583333333333</v>
      </c>
      <c r="B587" s="130">
        <v>37</v>
      </c>
      <c r="C587" s="130" t="s">
        <v>148</v>
      </c>
      <c r="D587" s="130" t="s">
        <v>148</v>
      </c>
      <c r="E587" s="130" t="s">
        <v>148</v>
      </c>
      <c r="F587" s="130" t="s">
        <v>148</v>
      </c>
      <c r="G587" s="130" t="s">
        <v>148</v>
      </c>
      <c r="H587" s="130" t="s">
        <v>148</v>
      </c>
      <c r="I587" s="130" t="s">
        <v>148</v>
      </c>
      <c r="J587" s="130">
        <v>873</v>
      </c>
      <c r="K587" s="130" t="s">
        <v>148</v>
      </c>
      <c r="L587" s="130" t="s">
        <v>148</v>
      </c>
      <c r="M587" s="130" t="s">
        <v>148</v>
      </c>
      <c r="N587" s="130" t="s">
        <v>148</v>
      </c>
      <c r="O587" s="130" t="s">
        <v>148</v>
      </c>
      <c r="P587" s="130" t="s">
        <v>148</v>
      </c>
      <c r="Q587" s="130" t="s">
        <v>148</v>
      </c>
      <c r="R587" s="130" t="s">
        <v>148</v>
      </c>
      <c r="S587" s="130" t="s">
        <v>148</v>
      </c>
      <c r="T587" s="130" t="s">
        <v>148</v>
      </c>
      <c r="U587" s="130" t="s">
        <v>148</v>
      </c>
      <c r="V587" s="130" t="s">
        <v>148</v>
      </c>
      <c r="W587" s="130" t="s">
        <v>148</v>
      </c>
      <c r="X587" s="130" t="s">
        <v>148</v>
      </c>
    </row>
    <row r="588" spans="1:24" x14ac:dyDescent="0.35">
      <c r="A588" s="144">
        <v>0.23336805555555554</v>
      </c>
      <c r="B588" s="130">
        <v>37</v>
      </c>
      <c r="C588" s="130" t="s">
        <v>148</v>
      </c>
      <c r="D588" s="130" t="s">
        <v>148</v>
      </c>
      <c r="E588" s="130" t="s">
        <v>148</v>
      </c>
      <c r="F588" s="130" t="s">
        <v>148</v>
      </c>
      <c r="G588" s="130" t="s">
        <v>148</v>
      </c>
      <c r="H588" s="130" t="s">
        <v>148</v>
      </c>
      <c r="I588" s="130" t="s">
        <v>148</v>
      </c>
      <c r="J588" s="130">
        <v>893</v>
      </c>
      <c r="K588" s="130" t="s">
        <v>148</v>
      </c>
      <c r="L588" s="130" t="s">
        <v>148</v>
      </c>
      <c r="M588" s="130" t="s">
        <v>148</v>
      </c>
      <c r="N588" s="130" t="s">
        <v>148</v>
      </c>
      <c r="O588" s="130" t="s">
        <v>148</v>
      </c>
      <c r="P588" s="130" t="s">
        <v>148</v>
      </c>
      <c r="Q588" s="130" t="s">
        <v>148</v>
      </c>
      <c r="R588" s="130" t="s">
        <v>148</v>
      </c>
      <c r="S588" s="130" t="s">
        <v>148</v>
      </c>
      <c r="T588" s="130" t="s">
        <v>148</v>
      </c>
      <c r="U588" s="130" t="s">
        <v>148</v>
      </c>
      <c r="V588" s="130" t="s">
        <v>148</v>
      </c>
      <c r="W588" s="130" t="s">
        <v>148</v>
      </c>
      <c r="X588" s="130" t="s">
        <v>148</v>
      </c>
    </row>
    <row r="589" spans="1:24" x14ac:dyDescent="0.35">
      <c r="A589" s="144">
        <v>0.23684027777777775</v>
      </c>
      <c r="B589" s="130">
        <v>37</v>
      </c>
      <c r="C589" s="130" t="s">
        <v>148</v>
      </c>
      <c r="D589" s="130" t="s">
        <v>148</v>
      </c>
      <c r="E589" s="130" t="s">
        <v>148</v>
      </c>
      <c r="F589" s="130" t="s">
        <v>148</v>
      </c>
      <c r="G589" s="130" t="s">
        <v>148</v>
      </c>
      <c r="H589" s="130" t="s">
        <v>148</v>
      </c>
      <c r="I589" s="130" t="s">
        <v>148</v>
      </c>
      <c r="J589" s="130">
        <v>894</v>
      </c>
      <c r="K589" s="130" t="s">
        <v>148</v>
      </c>
      <c r="L589" s="130" t="s">
        <v>148</v>
      </c>
      <c r="M589" s="130" t="s">
        <v>148</v>
      </c>
      <c r="N589" s="130" t="s">
        <v>148</v>
      </c>
      <c r="O589" s="130" t="s">
        <v>148</v>
      </c>
      <c r="P589" s="130" t="s">
        <v>148</v>
      </c>
      <c r="Q589" s="130" t="s">
        <v>148</v>
      </c>
      <c r="R589" s="130" t="s">
        <v>148</v>
      </c>
      <c r="S589" s="130" t="s">
        <v>148</v>
      </c>
      <c r="T589" s="130" t="s">
        <v>148</v>
      </c>
      <c r="U589" s="130" t="s">
        <v>148</v>
      </c>
      <c r="V589" s="130" t="s">
        <v>148</v>
      </c>
      <c r="W589" s="130" t="s">
        <v>148</v>
      </c>
      <c r="X589" s="130" t="s">
        <v>148</v>
      </c>
    </row>
    <row r="590" spans="1:24" x14ac:dyDescent="0.35">
      <c r="A590" s="144">
        <v>0.24031250000000001</v>
      </c>
      <c r="B590" s="130">
        <v>37</v>
      </c>
      <c r="C590" s="130" t="s">
        <v>148</v>
      </c>
      <c r="D590" s="130" t="s">
        <v>148</v>
      </c>
      <c r="E590" s="130" t="s">
        <v>148</v>
      </c>
      <c r="F590" s="130" t="s">
        <v>148</v>
      </c>
      <c r="G590" s="130" t="s">
        <v>148</v>
      </c>
      <c r="H590" s="130" t="s">
        <v>148</v>
      </c>
      <c r="I590" s="130" t="s">
        <v>148</v>
      </c>
      <c r="J590" s="130">
        <v>856</v>
      </c>
      <c r="K590" s="130" t="s">
        <v>148</v>
      </c>
      <c r="L590" s="130" t="s">
        <v>148</v>
      </c>
      <c r="M590" s="130" t="s">
        <v>148</v>
      </c>
      <c r="N590" s="130" t="s">
        <v>148</v>
      </c>
      <c r="O590" s="130" t="s">
        <v>148</v>
      </c>
      <c r="P590" s="130" t="s">
        <v>148</v>
      </c>
      <c r="Q590" s="130" t="s">
        <v>148</v>
      </c>
      <c r="R590" s="130" t="s">
        <v>148</v>
      </c>
      <c r="S590" s="130" t="s">
        <v>148</v>
      </c>
      <c r="T590" s="130" t="s">
        <v>148</v>
      </c>
      <c r="U590" s="130" t="s">
        <v>148</v>
      </c>
      <c r="V590" s="130" t="s">
        <v>148</v>
      </c>
      <c r="W590" s="130" t="s">
        <v>148</v>
      </c>
      <c r="X590" s="130" t="s">
        <v>148</v>
      </c>
    </row>
    <row r="591" spans="1:24" x14ac:dyDescent="0.35">
      <c r="A591" s="144">
        <v>0.24378472222222222</v>
      </c>
      <c r="B591" s="130">
        <v>37</v>
      </c>
      <c r="C591" s="130" t="s">
        <v>148</v>
      </c>
      <c r="D591" s="130" t="s">
        <v>148</v>
      </c>
      <c r="E591" s="130" t="s">
        <v>148</v>
      </c>
      <c r="F591" s="130" t="s">
        <v>148</v>
      </c>
      <c r="G591" s="130" t="s">
        <v>148</v>
      </c>
      <c r="H591" s="130" t="s">
        <v>148</v>
      </c>
      <c r="I591" s="130" t="s">
        <v>148</v>
      </c>
      <c r="J591" s="130">
        <v>881</v>
      </c>
      <c r="K591" s="130" t="s">
        <v>148</v>
      </c>
      <c r="L591" s="130" t="s">
        <v>148</v>
      </c>
      <c r="M591" s="130" t="s">
        <v>148</v>
      </c>
      <c r="N591" s="130" t="s">
        <v>148</v>
      </c>
      <c r="O591" s="130" t="s">
        <v>148</v>
      </c>
      <c r="P591" s="130" t="s">
        <v>148</v>
      </c>
      <c r="Q591" s="130" t="s">
        <v>148</v>
      </c>
      <c r="R591" s="130" t="s">
        <v>148</v>
      </c>
      <c r="S591" s="130" t="s">
        <v>148</v>
      </c>
      <c r="T591" s="130" t="s">
        <v>148</v>
      </c>
      <c r="U591" s="130" t="s">
        <v>148</v>
      </c>
      <c r="V591" s="130" t="s">
        <v>148</v>
      </c>
      <c r="W591" s="130" t="s">
        <v>148</v>
      </c>
      <c r="X591" s="130" t="s">
        <v>148</v>
      </c>
    </row>
    <row r="592" spans="1:24" x14ac:dyDescent="0.35">
      <c r="A592" s="144">
        <v>0.24725694444444443</v>
      </c>
      <c r="B592" s="130">
        <v>37</v>
      </c>
      <c r="C592" s="130" t="s">
        <v>148</v>
      </c>
      <c r="D592" s="130" t="s">
        <v>148</v>
      </c>
      <c r="E592" s="130" t="s">
        <v>148</v>
      </c>
      <c r="F592" s="130" t="s">
        <v>148</v>
      </c>
      <c r="G592" s="130" t="s">
        <v>148</v>
      </c>
      <c r="H592" s="130" t="s">
        <v>148</v>
      </c>
      <c r="I592" s="130" t="s">
        <v>148</v>
      </c>
      <c r="J592" s="130">
        <v>900</v>
      </c>
      <c r="K592" s="130" t="s">
        <v>148</v>
      </c>
      <c r="L592" s="130" t="s">
        <v>148</v>
      </c>
      <c r="M592" s="130" t="s">
        <v>148</v>
      </c>
      <c r="N592" s="130" t="s">
        <v>148</v>
      </c>
      <c r="O592" s="130" t="s">
        <v>148</v>
      </c>
      <c r="P592" s="130" t="s">
        <v>148</v>
      </c>
      <c r="Q592" s="130" t="s">
        <v>148</v>
      </c>
      <c r="R592" s="130" t="s">
        <v>148</v>
      </c>
      <c r="S592" s="130" t="s">
        <v>148</v>
      </c>
      <c r="T592" s="130" t="s">
        <v>148</v>
      </c>
      <c r="U592" s="130" t="s">
        <v>148</v>
      </c>
      <c r="V592" s="130" t="s">
        <v>148</v>
      </c>
      <c r="W592" s="130" t="s">
        <v>148</v>
      </c>
      <c r="X592" s="130" t="s">
        <v>148</v>
      </c>
    </row>
    <row r="593" spans="1:24" x14ac:dyDescent="0.35">
      <c r="A593" s="144">
        <v>0.25072916666666667</v>
      </c>
      <c r="B593" s="130">
        <v>37</v>
      </c>
      <c r="C593" s="130" t="s">
        <v>148</v>
      </c>
      <c r="D593" s="130" t="s">
        <v>148</v>
      </c>
      <c r="E593" s="130" t="s">
        <v>148</v>
      </c>
      <c r="F593" s="130" t="s">
        <v>148</v>
      </c>
      <c r="G593" s="130" t="s">
        <v>148</v>
      </c>
      <c r="H593" s="130" t="s">
        <v>148</v>
      </c>
      <c r="I593" s="130" t="s">
        <v>148</v>
      </c>
      <c r="J593" s="130">
        <v>948</v>
      </c>
      <c r="K593" s="130" t="s">
        <v>148</v>
      </c>
      <c r="L593" s="130" t="s">
        <v>148</v>
      </c>
      <c r="M593" s="130" t="s">
        <v>148</v>
      </c>
      <c r="N593" s="130" t="s">
        <v>148</v>
      </c>
      <c r="O593" s="130" t="s">
        <v>148</v>
      </c>
      <c r="P593" s="130" t="s">
        <v>148</v>
      </c>
      <c r="Q593" s="130" t="s">
        <v>148</v>
      </c>
      <c r="R593" s="130" t="s">
        <v>148</v>
      </c>
      <c r="S593" s="130" t="s">
        <v>148</v>
      </c>
      <c r="T593" s="130" t="s">
        <v>148</v>
      </c>
      <c r="U593" s="130" t="s">
        <v>148</v>
      </c>
      <c r="V593" s="130" t="s">
        <v>148</v>
      </c>
      <c r="W593" s="130" t="s">
        <v>148</v>
      </c>
      <c r="X593" s="130" t="s">
        <v>148</v>
      </c>
    </row>
    <row r="594" spans="1:24" x14ac:dyDescent="0.35">
      <c r="A594" s="144">
        <v>0.25420138888888888</v>
      </c>
      <c r="B594" s="130">
        <v>37</v>
      </c>
      <c r="C594" s="130" t="s">
        <v>148</v>
      </c>
      <c r="D594" s="130" t="s">
        <v>148</v>
      </c>
      <c r="E594" s="130" t="s">
        <v>148</v>
      </c>
      <c r="F594" s="130" t="s">
        <v>148</v>
      </c>
      <c r="G594" s="130" t="s">
        <v>148</v>
      </c>
      <c r="H594" s="130" t="s">
        <v>148</v>
      </c>
      <c r="I594" s="130" t="s">
        <v>148</v>
      </c>
      <c r="J594" s="130">
        <v>995</v>
      </c>
      <c r="K594" s="130" t="s">
        <v>148</v>
      </c>
      <c r="L594" s="130" t="s">
        <v>148</v>
      </c>
      <c r="M594" s="130" t="s">
        <v>148</v>
      </c>
      <c r="N594" s="130" t="s">
        <v>148</v>
      </c>
      <c r="O594" s="130" t="s">
        <v>148</v>
      </c>
      <c r="P594" s="130" t="s">
        <v>148</v>
      </c>
      <c r="Q594" s="130" t="s">
        <v>148</v>
      </c>
      <c r="R594" s="130" t="s">
        <v>148</v>
      </c>
      <c r="S594" s="130" t="s">
        <v>148</v>
      </c>
      <c r="T594" s="130" t="s">
        <v>148</v>
      </c>
      <c r="U594" s="130" t="s">
        <v>148</v>
      </c>
      <c r="V594" s="130" t="s">
        <v>148</v>
      </c>
      <c r="W594" s="130" t="s">
        <v>148</v>
      </c>
      <c r="X594" s="130" t="s">
        <v>148</v>
      </c>
    </row>
    <row r="595" spans="1:24" x14ac:dyDescent="0.35">
      <c r="A595" s="144">
        <v>0.25767361111111114</v>
      </c>
      <c r="B595" s="130">
        <v>36.9</v>
      </c>
      <c r="C595" s="130" t="s">
        <v>148</v>
      </c>
      <c r="D595" s="130" t="s">
        <v>148</v>
      </c>
      <c r="E595" s="130" t="s">
        <v>148</v>
      </c>
      <c r="F595" s="130" t="s">
        <v>148</v>
      </c>
      <c r="G595" s="130" t="s">
        <v>148</v>
      </c>
      <c r="H595" s="130" t="s">
        <v>148</v>
      </c>
      <c r="I595" s="130" t="s">
        <v>148</v>
      </c>
      <c r="J595" s="130">
        <v>905</v>
      </c>
      <c r="K595" s="130" t="s">
        <v>148</v>
      </c>
      <c r="L595" s="130" t="s">
        <v>148</v>
      </c>
      <c r="M595" s="130" t="s">
        <v>148</v>
      </c>
      <c r="N595" s="130" t="s">
        <v>148</v>
      </c>
      <c r="O595" s="130" t="s">
        <v>148</v>
      </c>
      <c r="P595" s="130" t="s">
        <v>148</v>
      </c>
      <c r="Q595" s="130" t="s">
        <v>148</v>
      </c>
      <c r="R595" s="130" t="s">
        <v>148</v>
      </c>
      <c r="S595" s="130" t="s">
        <v>148</v>
      </c>
      <c r="T595" s="130" t="s">
        <v>148</v>
      </c>
      <c r="U595" s="130" t="s">
        <v>148</v>
      </c>
      <c r="V595" s="130" t="s">
        <v>148</v>
      </c>
      <c r="W595" s="130" t="s">
        <v>148</v>
      </c>
      <c r="X595" s="130" t="s">
        <v>148</v>
      </c>
    </row>
    <row r="596" spans="1:24" x14ac:dyDescent="0.35">
      <c r="A596" s="144">
        <v>0.26114583333333335</v>
      </c>
      <c r="B596" s="130">
        <v>37</v>
      </c>
      <c r="C596" s="130" t="s">
        <v>148</v>
      </c>
      <c r="D596" s="130" t="s">
        <v>148</v>
      </c>
      <c r="E596" s="130" t="s">
        <v>148</v>
      </c>
      <c r="F596" s="130" t="s">
        <v>148</v>
      </c>
      <c r="G596" s="130" t="s">
        <v>148</v>
      </c>
      <c r="H596" s="130" t="s">
        <v>148</v>
      </c>
      <c r="I596" s="130" t="s">
        <v>148</v>
      </c>
      <c r="J596" s="130">
        <v>978</v>
      </c>
      <c r="K596" s="130" t="s">
        <v>148</v>
      </c>
      <c r="L596" s="130" t="s">
        <v>148</v>
      </c>
      <c r="M596" s="130" t="s">
        <v>148</v>
      </c>
      <c r="N596" s="130" t="s">
        <v>148</v>
      </c>
      <c r="O596" s="130" t="s">
        <v>148</v>
      </c>
      <c r="P596" s="130" t="s">
        <v>148</v>
      </c>
      <c r="Q596" s="130" t="s">
        <v>148</v>
      </c>
      <c r="R596" s="130" t="s">
        <v>148</v>
      </c>
      <c r="S596" s="130" t="s">
        <v>148</v>
      </c>
      <c r="T596" s="130" t="s">
        <v>148</v>
      </c>
      <c r="U596" s="130" t="s">
        <v>148</v>
      </c>
      <c r="V596" s="130" t="s">
        <v>148</v>
      </c>
      <c r="W596" s="130" t="s">
        <v>148</v>
      </c>
      <c r="X596" s="130" t="s">
        <v>148</v>
      </c>
    </row>
    <row r="597" spans="1:24" x14ac:dyDescent="0.35">
      <c r="A597" s="144">
        <v>0.26461805555555556</v>
      </c>
      <c r="B597" s="130">
        <v>37</v>
      </c>
      <c r="C597" s="130" t="s">
        <v>148</v>
      </c>
      <c r="D597" s="130" t="s">
        <v>148</v>
      </c>
      <c r="E597" s="130" t="s">
        <v>148</v>
      </c>
      <c r="F597" s="130" t="s">
        <v>148</v>
      </c>
      <c r="G597" s="130" t="s">
        <v>148</v>
      </c>
      <c r="H597" s="130" t="s">
        <v>148</v>
      </c>
      <c r="I597" s="130" t="s">
        <v>148</v>
      </c>
      <c r="J597" s="130">
        <v>964</v>
      </c>
      <c r="K597" s="130" t="s">
        <v>148</v>
      </c>
      <c r="L597" s="130" t="s">
        <v>148</v>
      </c>
      <c r="M597" s="130" t="s">
        <v>148</v>
      </c>
      <c r="N597" s="130" t="s">
        <v>148</v>
      </c>
      <c r="O597" s="130" t="s">
        <v>148</v>
      </c>
      <c r="P597" s="130" t="s">
        <v>148</v>
      </c>
      <c r="Q597" s="130" t="s">
        <v>148</v>
      </c>
      <c r="R597" s="130" t="s">
        <v>148</v>
      </c>
      <c r="S597" s="130" t="s">
        <v>148</v>
      </c>
      <c r="T597" s="130" t="s">
        <v>148</v>
      </c>
      <c r="U597" s="130" t="s">
        <v>148</v>
      </c>
      <c r="V597" s="130" t="s">
        <v>148</v>
      </c>
      <c r="W597" s="130" t="s">
        <v>148</v>
      </c>
      <c r="X597" s="130" t="s">
        <v>148</v>
      </c>
    </row>
    <row r="598" spans="1:24" x14ac:dyDescent="0.35">
      <c r="A598" s="144">
        <v>0.26809027777777777</v>
      </c>
      <c r="B598" s="130">
        <v>37</v>
      </c>
      <c r="C598" s="130" t="s">
        <v>148</v>
      </c>
      <c r="D598" s="130" t="s">
        <v>148</v>
      </c>
      <c r="E598" s="130" t="s">
        <v>148</v>
      </c>
      <c r="F598" s="130" t="s">
        <v>148</v>
      </c>
      <c r="G598" s="130" t="s">
        <v>148</v>
      </c>
      <c r="H598" s="130" t="s">
        <v>148</v>
      </c>
      <c r="I598" s="130" t="s">
        <v>148</v>
      </c>
      <c r="J598" s="130">
        <v>981</v>
      </c>
      <c r="K598" s="130" t="s">
        <v>148</v>
      </c>
      <c r="L598" s="130" t="s">
        <v>148</v>
      </c>
      <c r="M598" s="130" t="s">
        <v>148</v>
      </c>
      <c r="N598" s="130" t="s">
        <v>148</v>
      </c>
      <c r="O598" s="130" t="s">
        <v>148</v>
      </c>
      <c r="P598" s="130" t="s">
        <v>148</v>
      </c>
      <c r="Q598" s="130" t="s">
        <v>148</v>
      </c>
      <c r="R598" s="130" t="s">
        <v>148</v>
      </c>
      <c r="S598" s="130" t="s">
        <v>148</v>
      </c>
      <c r="T598" s="130" t="s">
        <v>148</v>
      </c>
      <c r="U598" s="130" t="s">
        <v>148</v>
      </c>
      <c r="V598" s="130" t="s">
        <v>148</v>
      </c>
      <c r="W598" s="130" t="s">
        <v>148</v>
      </c>
      <c r="X598" s="130" t="s">
        <v>148</v>
      </c>
    </row>
    <row r="599" spans="1:24" x14ac:dyDescent="0.35">
      <c r="A599" s="144">
        <v>0.27156249999999998</v>
      </c>
      <c r="B599" s="130">
        <v>37</v>
      </c>
      <c r="C599" s="130" t="s">
        <v>148</v>
      </c>
      <c r="D599" s="130" t="s">
        <v>148</v>
      </c>
      <c r="E599" s="130" t="s">
        <v>148</v>
      </c>
      <c r="F599" s="130" t="s">
        <v>148</v>
      </c>
      <c r="G599" s="130" t="s">
        <v>148</v>
      </c>
      <c r="H599" s="130" t="s">
        <v>148</v>
      </c>
      <c r="I599" s="130" t="s">
        <v>148</v>
      </c>
      <c r="J599" s="130">
        <v>972</v>
      </c>
      <c r="K599" s="130" t="s">
        <v>148</v>
      </c>
      <c r="L599" s="130" t="s">
        <v>148</v>
      </c>
      <c r="M599" s="130" t="s">
        <v>148</v>
      </c>
      <c r="N599" s="130" t="s">
        <v>148</v>
      </c>
      <c r="O599" s="130" t="s">
        <v>148</v>
      </c>
      <c r="P599" s="130" t="s">
        <v>148</v>
      </c>
      <c r="Q599" s="130" t="s">
        <v>148</v>
      </c>
      <c r="R599" s="130" t="s">
        <v>148</v>
      </c>
      <c r="S599" s="130" t="s">
        <v>148</v>
      </c>
      <c r="T599" s="130" t="s">
        <v>148</v>
      </c>
      <c r="U599" s="130" t="s">
        <v>148</v>
      </c>
      <c r="V599" s="130" t="s">
        <v>148</v>
      </c>
      <c r="W599" s="130" t="s">
        <v>148</v>
      </c>
      <c r="X599" s="130" t="s">
        <v>148</v>
      </c>
    </row>
    <row r="600" spans="1:24" x14ac:dyDescent="0.35">
      <c r="A600" s="144">
        <v>0.27503472222222219</v>
      </c>
      <c r="B600" s="130">
        <v>37</v>
      </c>
      <c r="C600" s="130" t="s">
        <v>148</v>
      </c>
      <c r="D600" s="130" t="s">
        <v>148</v>
      </c>
      <c r="E600" s="130" t="s">
        <v>148</v>
      </c>
      <c r="F600" s="130" t="s">
        <v>148</v>
      </c>
      <c r="G600" s="130" t="s">
        <v>148</v>
      </c>
      <c r="H600" s="130" t="s">
        <v>148</v>
      </c>
      <c r="I600" s="130" t="s">
        <v>148</v>
      </c>
      <c r="J600" s="130">
        <v>1005</v>
      </c>
      <c r="K600" s="130" t="s">
        <v>148</v>
      </c>
      <c r="L600" s="130" t="s">
        <v>148</v>
      </c>
      <c r="M600" s="130" t="s">
        <v>148</v>
      </c>
      <c r="N600" s="130" t="s">
        <v>148</v>
      </c>
      <c r="O600" s="130" t="s">
        <v>148</v>
      </c>
      <c r="P600" s="130" t="s">
        <v>148</v>
      </c>
      <c r="Q600" s="130" t="s">
        <v>148</v>
      </c>
      <c r="R600" s="130" t="s">
        <v>148</v>
      </c>
      <c r="S600" s="130" t="s">
        <v>148</v>
      </c>
      <c r="T600" s="130" t="s">
        <v>148</v>
      </c>
      <c r="U600" s="130" t="s">
        <v>148</v>
      </c>
      <c r="V600" s="130" t="s">
        <v>148</v>
      </c>
      <c r="W600" s="130" t="s">
        <v>148</v>
      </c>
      <c r="X600" s="130" t="s">
        <v>148</v>
      </c>
    </row>
    <row r="601" spans="1:24" x14ac:dyDescent="0.35">
      <c r="A601" s="144">
        <v>0.2785069444444444</v>
      </c>
      <c r="B601" s="130">
        <v>37</v>
      </c>
      <c r="C601" s="130" t="s">
        <v>148</v>
      </c>
      <c r="D601" s="130" t="s">
        <v>148</v>
      </c>
      <c r="E601" s="130" t="s">
        <v>148</v>
      </c>
      <c r="F601" s="130" t="s">
        <v>148</v>
      </c>
      <c r="G601" s="130" t="s">
        <v>148</v>
      </c>
      <c r="H601" s="130" t="s">
        <v>148</v>
      </c>
      <c r="I601" s="130" t="s">
        <v>148</v>
      </c>
      <c r="J601" s="130">
        <v>992</v>
      </c>
      <c r="K601" s="130" t="s">
        <v>148</v>
      </c>
      <c r="L601" s="130" t="s">
        <v>148</v>
      </c>
      <c r="M601" s="130" t="s">
        <v>148</v>
      </c>
      <c r="N601" s="130" t="s">
        <v>148</v>
      </c>
      <c r="O601" s="130" t="s">
        <v>148</v>
      </c>
      <c r="P601" s="130" t="s">
        <v>148</v>
      </c>
      <c r="Q601" s="130" t="s">
        <v>148</v>
      </c>
      <c r="R601" s="130" t="s">
        <v>148</v>
      </c>
      <c r="S601" s="130" t="s">
        <v>148</v>
      </c>
      <c r="T601" s="130" t="s">
        <v>148</v>
      </c>
      <c r="U601" s="130" t="s">
        <v>148</v>
      </c>
      <c r="V601" s="130" t="s">
        <v>148</v>
      </c>
      <c r="W601" s="130" t="s">
        <v>148</v>
      </c>
      <c r="X601" s="130" t="s">
        <v>148</v>
      </c>
    </row>
    <row r="602" spans="1:24" x14ac:dyDescent="0.35">
      <c r="A602" s="144">
        <v>0.28197916666666667</v>
      </c>
      <c r="B602" s="130">
        <v>37</v>
      </c>
      <c r="C602" s="130" t="s">
        <v>148</v>
      </c>
      <c r="D602" s="130" t="s">
        <v>148</v>
      </c>
      <c r="E602" s="130" t="s">
        <v>148</v>
      </c>
      <c r="F602" s="130" t="s">
        <v>148</v>
      </c>
      <c r="G602" s="130" t="s">
        <v>148</v>
      </c>
      <c r="H602" s="130" t="s">
        <v>148</v>
      </c>
      <c r="I602" s="130" t="s">
        <v>148</v>
      </c>
      <c r="J602" s="130">
        <v>1109</v>
      </c>
      <c r="K602" s="130" t="s">
        <v>148</v>
      </c>
      <c r="L602" s="130" t="s">
        <v>148</v>
      </c>
      <c r="M602" s="130" t="s">
        <v>148</v>
      </c>
      <c r="N602" s="130" t="s">
        <v>148</v>
      </c>
      <c r="O602" s="130" t="s">
        <v>148</v>
      </c>
      <c r="P602" s="130" t="s">
        <v>148</v>
      </c>
      <c r="Q602" s="130" t="s">
        <v>148</v>
      </c>
      <c r="R602" s="130" t="s">
        <v>148</v>
      </c>
      <c r="S602" s="130" t="s">
        <v>148</v>
      </c>
      <c r="T602" s="130" t="s">
        <v>148</v>
      </c>
      <c r="U602" s="130" t="s">
        <v>148</v>
      </c>
      <c r="V602" s="130" t="s">
        <v>148</v>
      </c>
      <c r="W602" s="130" t="s">
        <v>148</v>
      </c>
      <c r="X602" s="130" t="s">
        <v>148</v>
      </c>
    </row>
    <row r="603" spans="1:24" x14ac:dyDescent="0.35">
      <c r="A603" s="144">
        <v>0.28545138888888888</v>
      </c>
      <c r="B603" s="130">
        <v>37</v>
      </c>
      <c r="C603" s="130" t="s">
        <v>148</v>
      </c>
      <c r="D603" s="130" t="s">
        <v>148</v>
      </c>
      <c r="E603" s="130" t="s">
        <v>148</v>
      </c>
      <c r="F603" s="130" t="s">
        <v>148</v>
      </c>
      <c r="G603" s="130" t="s">
        <v>148</v>
      </c>
      <c r="H603" s="130" t="s">
        <v>148</v>
      </c>
      <c r="I603" s="130" t="s">
        <v>148</v>
      </c>
      <c r="J603" s="130">
        <v>1063</v>
      </c>
      <c r="K603" s="130" t="s">
        <v>148</v>
      </c>
      <c r="L603" s="130" t="s">
        <v>148</v>
      </c>
      <c r="M603" s="130" t="s">
        <v>148</v>
      </c>
      <c r="N603" s="130" t="s">
        <v>148</v>
      </c>
      <c r="O603" s="130" t="s">
        <v>148</v>
      </c>
      <c r="P603" s="130" t="s">
        <v>148</v>
      </c>
      <c r="Q603" s="130" t="s">
        <v>148</v>
      </c>
      <c r="R603" s="130" t="s">
        <v>148</v>
      </c>
      <c r="S603" s="130" t="s">
        <v>148</v>
      </c>
      <c r="T603" s="130" t="s">
        <v>148</v>
      </c>
      <c r="U603" s="130" t="s">
        <v>148</v>
      </c>
      <c r="V603" s="130" t="s">
        <v>148</v>
      </c>
      <c r="W603" s="130" t="s">
        <v>148</v>
      </c>
      <c r="X603" s="130" t="s">
        <v>148</v>
      </c>
    </row>
    <row r="604" spans="1:24" x14ac:dyDescent="0.35">
      <c r="A604" s="144">
        <v>0.28892361111111109</v>
      </c>
      <c r="B604" s="130">
        <v>37</v>
      </c>
      <c r="C604" s="130" t="s">
        <v>148</v>
      </c>
      <c r="D604" s="130" t="s">
        <v>148</v>
      </c>
      <c r="E604" s="130" t="s">
        <v>148</v>
      </c>
      <c r="F604" s="130" t="s">
        <v>148</v>
      </c>
      <c r="G604" s="130" t="s">
        <v>148</v>
      </c>
      <c r="H604" s="130" t="s">
        <v>148</v>
      </c>
      <c r="I604" s="130" t="s">
        <v>148</v>
      </c>
      <c r="J604" s="130">
        <v>1017</v>
      </c>
      <c r="K604" s="130" t="s">
        <v>148</v>
      </c>
      <c r="L604" s="130" t="s">
        <v>148</v>
      </c>
      <c r="M604" s="130" t="s">
        <v>148</v>
      </c>
      <c r="N604" s="130" t="s">
        <v>148</v>
      </c>
      <c r="O604" s="130" t="s">
        <v>148</v>
      </c>
      <c r="P604" s="130" t="s">
        <v>148</v>
      </c>
      <c r="Q604" s="130" t="s">
        <v>148</v>
      </c>
      <c r="R604" s="130" t="s">
        <v>148</v>
      </c>
      <c r="S604" s="130" t="s">
        <v>148</v>
      </c>
      <c r="T604" s="130" t="s">
        <v>148</v>
      </c>
      <c r="U604" s="130" t="s">
        <v>148</v>
      </c>
      <c r="V604" s="130" t="s">
        <v>148</v>
      </c>
      <c r="W604" s="130" t="s">
        <v>148</v>
      </c>
      <c r="X604" s="130" t="s">
        <v>148</v>
      </c>
    </row>
    <row r="605" spans="1:24" x14ac:dyDescent="0.35">
      <c r="A605" s="144">
        <v>0.29239583333333335</v>
      </c>
      <c r="B605" s="130">
        <v>37</v>
      </c>
      <c r="C605" s="130" t="s">
        <v>148</v>
      </c>
      <c r="D605" s="130" t="s">
        <v>148</v>
      </c>
      <c r="E605" s="130" t="s">
        <v>148</v>
      </c>
      <c r="F605" s="130" t="s">
        <v>148</v>
      </c>
      <c r="G605" s="130" t="s">
        <v>148</v>
      </c>
      <c r="H605" s="130" t="s">
        <v>148</v>
      </c>
      <c r="I605" s="130" t="s">
        <v>148</v>
      </c>
      <c r="J605" s="130">
        <v>1058</v>
      </c>
      <c r="K605" s="130" t="s">
        <v>148</v>
      </c>
      <c r="L605" s="130" t="s">
        <v>148</v>
      </c>
      <c r="M605" s="130" t="s">
        <v>148</v>
      </c>
      <c r="N605" s="130" t="s">
        <v>148</v>
      </c>
      <c r="O605" s="130" t="s">
        <v>148</v>
      </c>
      <c r="P605" s="130" t="s">
        <v>148</v>
      </c>
      <c r="Q605" s="130" t="s">
        <v>148</v>
      </c>
      <c r="R605" s="130" t="s">
        <v>148</v>
      </c>
      <c r="S605" s="130" t="s">
        <v>148</v>
      </c>
      <c r="T605" s="130" t="s">
        <v>148</v>
      </c>
      <c r="U605" s="130" t="s">
        <v>148</v>
      </c>
      <c r="V605" s="130" t="s">
        <v>148</v>
      </c>
      <c r="W605" s="130" t="s">
        <v>148</v>
      </c>
      <c r="X605" s="130" t="s">
        <v>148</v>
      </c>
    </row>
    <row r="606" spans="1:24" x14ac:dyDescent="0.35">
      <c r="A606" s="144">
        <v>0.29586805555555556</v>
      </c>
      <c r="B606" s="130">
        <v>37</v>
      </c>
      <c r="C606" s="130" t="s">
        <v>148</v>
      </c>
      <c r="D606" s="130" t="s">
        <v>148</v>
      </c>
      <c r="E606" s="130" t="s">
        <v>148</v>
      </c>
      <c r="F606" s="130" t="s">
        <v>148</v>
      </c>
      <c r="G606" s="130" t="s">
        <v>148</v>
      </c>
      <c r="H606" s="130" t="s">
        <v>148</v>
      </c>
      <c r="I606" s="130" t="s">
        <v>148</v>
      </c>
      <c r="J606" s="130">
        <v>1027</v>
      </c>
      <c r="K606" s="130" t="s">
        <v>148</v>
      </c>
      <c r="L606" s="130" t="s">
        <v>148</v>
      </c>
      <c r="M606" s="130" t="s">
        <v>148</v>
      </c>
      <c r="N606" s="130" t="s">
        <v>148</v>
      </c>
      <c r="O606" s="130" t="s">
        <v>148</v>
      </c>
      <c r="P606" s="130" t="s">
        <v>148</v>
      </c>
      <c r="Q606" s="130" t="s">
        <v>148</v>
      </c>
      <c r="R606" s="130" t="s">
        <v>148</v>
      </c>
      <c r="S606" s="130" t="s">
        <v>148</v>
      </c>
      <c r="T606" s="130" t="s">
        <v>148</v>
      </c>
      <c r="U606" s="130" t="s">
        <v>148</v>
      </c>
      <c r="V606" s="130" t="s">
        <v>148</v>
      </c>
      <c r="W606" s="130" t="s">
        <v>148</v>
      </c>
      <c r="X606" s="130" t="s">
        <v>148</v>
      </c>
    </row>
    <row r="607" spans="1:24" x14ac:dyDescent="0.35">
      <c r="A607" s="144">
        <v>0.29934027777777777</v>
      </c>
      <c r="B607" s="130">
        <v>37</v>
      </c>
      <c r="C607" s="130" t="s">
        <v>148</v>
      </c>
      <c r="D607" s="130" t="s">
        <v>148</v>
      </c>
      <c r="E607" s="130" t="s">
        <v>148</v>
      </c>
      <c r="F607" s="130" t="s">
        <v>148</v>
      </c>
      <c r="G607" s="130" t="s">
        <v>148</v>
      </c>
      <c r="H607" s="130" t="s">
        <v>148</v>
      </c>
      <c r="I607" s="130" t="s">
        <v>148</v>
      </c>
      <c r="J607" s="130">
        <v>1067</v>
      </c>
      <c r="K607" s="130" t="s">
        <v>148</v>
      </c>
      <c r="L607" s="130" t="s">
        <v>148</v>
      </c>
      <c r="M607" s="130" t="s">
        <v>148</v>
      </c>
      <c r="N607" s="130" t="s">
        <v>148</v>
      </c>
      <c r="O607" s="130" t="s">
        <v>148</v>
      </c>
      <c r="P607" s="130" t="s">
        <v>148</v>
      </c>
      <c r="Q607" s="130" t="s">
        <v>148</v>
      </c>
      <c r="R607" s="130" t="s">
        <v>148</v>
      </c>
      <c r="S607" s="130" t="s">
        <v>148</v>
      </c>
      <c r="T607" s="130" t="s">
        <v>148</v>
      </c>
      <c r="U607" s="130" t="s">
        <v>148</v>
      </c>
      <c r="V607" s="130" t="s">
        <v>148</v>
      </c>
      <c r="W607" s="130" t="s">
        <v>148</v>
      </c>
      <c r="X607" s="130" t="s">
        <v>148</v>
      </c>
    </row>
    <row r="608" spans="1:24" x14ac:dyDescent="0.35">
      <c r="A608" s="144">
        <v>0.30281249999999998</v>
      </c>
      <c r="B608" s="130">
        <v>37</v>
      </c>
      <c r="C608" s="130" t="s">
        <v>148</v>
      </c>
      <c r="D608" s="130" t="s">
        <v>148</v>
      </c>
      <c r="E608" s="130" t="s">
        <v>148</v>
      </c>
      <c r="F608" s="130" t="s">
        <v>148</v>
      </c>
      <c r="G608" s="130" t="s">
        <v>148</v>
      </c>
      <c r="H608" s="130" t="s">
        <v>148</v>
      </c>
      <c r="I608" s="130" t="s">
        <v>148</v>
      </c>
      <c r="J608" s="130">
        <v>1042</v>
      </c>
      <c r="K608" s="130" t="s">
        <v>148</v>
      </c>
      <c r="L608" s="130" t="s">
        <v>148</v>
      </c>
      <c r="M608" s="130" t="s">
        <v>148</v>
      </c>
      <c r="N608" s="130" t="s">
        <v>148</v>
      </c>
      <c r="O608" s="130" t="s">
        <v>148</v>
      </c>
      <c r="P608" s="130" t="s">
        <v>148</v>
      </c>
      <c r="Q608" s="130" t="s">
        <v>148</v>
      </c>
      <c r="R608" s="130" t="s">
        <v>148</v>
      </c>
      <c r="S608" s="130" t="s">
        <v>148</v>
      </c>
      <c r="T608" s="130" t="s">
        <v>148</v>
      </c>
      <c r="U608" s="130" t="s">
        <v>148</v>
      </c>
      <c r="V608" s="130" t="s">
        <v>148</v>
      </c>
      <c r="W608" s="130" t="s">
        <v>148</v>
      </c>
      <c r="X608" s="130" t="s">
        <v>148</v>
      </c>
    </row>
    <row r="609" spans="1:24" x14ac:dyDescent="0.35">
      <c r="A609" s="144">
        <v>0.30628472222222219</v>
      </c>
      <c r="B609" s="130">
        <v>37</v>
      </c>
      <c r="C609" s="130" t="s">
        <v>148</v>
      </c>
      <c r="D609" s="130" t="s">
        <v>148</v>
      </c>
      <c r="E609" s="130" t="s">
        <v>148</v>
      </c>
      <c r="F609" s="130" t="s">
        <v>148</v>
      </c>
      <c r="G609" s="130" t="s">
        <v>148</v>
      </c>
      <c r="H609" s="130" t="s">
        <v>148</v>
      </c>
      <c r="I609" s="130" t="s">
        <v>148</v>
      </c>
      <c r="J609" s="130">
        <v>1111</v>
      </c>
      <c r="K609" s="130" t="s">
        <v>148</v>
      </c>
      <c r="L609" s="130" t="s">
        <v>148</v>
      </c>
      <c r="M609" s="130" t="s">
        <v>148</v>
      </c>
      <c r="N609" s="130" t="s">
        <v>148</v>
      </c>
      <c r="O609" s="130" t="s">
        <v>148</v>
      </c>
      <c r="P609" s="130" t="s">
        <v>148</v>
      </c>
      <c r="Q609" s="130" t="s">
        <v>148</v>
      </c>
      <c r="R609" s="130" t="s">
        <v>148</v>
      </c>
      <c r="S609" s="130" t="s">
        <v>148</v>
      </c>
      <c r="T609" s="130" t="s">
        <v>148</v>
      </c>
      <c r="U609" s="130" t="s">
        <v>148</v>
      </c>
      <c r="V609" s="130" t="s">
        <v>148</v>
      </c>
      <c r="W609" s="130" t="s">
        <v>148</v>
      </c>
      <c r="X609" s="130" t="s">
        <v>148</v>
      </c>
    </row>
    <row r="610" spans="1:24" x14ac:dyDescent="0.35">
      <c r="A610" s="144">
        <v>0.30975694444444446</v>
      </c>
      <c r="B610" s="130">
        <v>37</v>
      </c>
      <c r="C610" s="130" t="s">
        <v>148</v>
      </c>
      <c r="D610" s="130" t="s">
        <v>148</v>
      </c>
      <c r="E610" s="130" t="s">
        <v>148</v>
      </c>
      <c r="F610" s="130" t="s">
        <v>148</v>
      </c>
      <c r="G610" s="130" t="s">
        <v>148</v>
      </c>
      <c r="H610" s="130" t="s">
        <v>148</v>
      </c>
      <c r="I610" s="130" t="s">
        <v>148</v>
      </c>
      <c r="J610" s="130">
        <v>1095</v>
      </c>
      <c r="K610" s="130" t="s">
        <v>148</v>
      </c>
      <c r="L610" s="130" t="s">
        <v>148</v>
      </c>
      <c r="M610" s="130" t="s">
        <v>148</v>
      </c>
      <c r="N610" s="130" t="s">
        <v>148</v>
      </c>
      <c r="O610" s="130" t="s">
        <v>148</v>
      </c>
      <c r="P610" s="130" t="s">
        <v>148</v>
      </c>
      <c r="Q610" s="130" t="s">
        <v>148</v>
      </c>
      <c r="R610" s="130" t="s">
        <v>148</v>
      </c>
      <c r="S610" s="130" t="s">
        <v>148</v>
      </c>
      <c r="T610" s="130" t="s">
        <v>148</v>
      </c>
      <c r="U610" s="130" t="s">
        <v>148</v>
      </c>
      <c r="V610" s="130" t="s">
        <v>148</v>
      </c>
      <c r="W610" s="130" t="s">
        <v>148</v>
      </c>
      <c r="X610" s="130" t="s">
        <v>148</v>
      </c>
    </row>
    <row r="611" spans="1:24" x14ac:dyDescent="0.35">
      <c r="A611" s="144">
        <v>0.31322916666666667</v>
      </c>
      <c r="B611" s="130">
        <v>37</v>
      </c>
      <c r="C611" s="130" t="s">
        <v>148</v>
      </c>
      <c r="D611" s="130" t="s">
        <v>148</v>
      </c>
      <c r="E611" s="130" t="s">
        <v>148</v>
      </c>
      <c r="F611" s="130" t="s">
        <v>148</v>
      </c>
      <c r="G611" s="130" t="s">
        <v>148</v>
      </c>
      <c r="H611" s="130" t="s">
        <v>148</v>
      </c>
      <c r="I611" s="130" t="s">
        <v>148</v>
      </c>
      <c r="J611" s="130">
        <v>1093</v>
      </c>
      <c r="K611" s="130" t="s">
        <v>148</v>
      </c>
      <c r="L611" s="130" t="s">
        <v>148</v>
      </c>
      <c r="M611" s="130" t="s">
        <v>148</v>
      </c>
      <c r="N611" s="130" t="s">
        <v>148</v>
      </c>
      <c r="O611" s="130" t="s">
        <v>148</v>
      </c>
      <c r="P611" s="130" t="s">
        <v>148</v>
      </c>
      <c r="Q611" s="130" t="s">
        <v>148</v>
      </c>
      <c r="R611" s="130" t="s">
        <v>148</v>
      </c>
      <c r="S611" s="130" t="s">
        <v>148</v>
      </c>
      <c r="T611" s="130" t="s">
        <v>148</v>
      </c>
      <c r="U611" s="130" t="s">
        <v>148</v>
      </c>
      <c r="V611" s="130" t="s">
        <v>148</v>
      </c>
      <c r="W611" s="130" t="s">
        <v>148</v>
      </c>
      <c r="X611" s="130" t="s">
        <v>148</v>
      </c>
    </row>
    <row r="612" spans="1:24" x14ac:dyDescent="0.35">
      <c r="A612" s="144">
        <v>0.31670138888888888</v>
      </c>
      <c r="B612" s="130">
        <v>37</v>
      </c>
      <c r="C612" s="130" t="s">
        <v>148</v>
      </c>
      <c r="D612" s="130" t="s">
        <v>148</v>
      </c>
      <c r="E612" s="130" t="s">
        <v>148</v>
      </c>
      <c r="F612" s="130" t="s">
        <v>148</v>
      </c>
      <c r="G612" s="130" t="s">
        <v>148</v>
      </c>
      <c r="H612" s="130" t="s">
        <v>148</v>
      </c>
      <c r="I612" s="130" t="s">
        <v>148</v>
      </c>
      <c r="J612" s="130">
        <v>1102</v>
      </c>
      <c r="K612" s="130" t="s">
        <v>148</v>
      </c>
      <c r="L612" s="130" t="s">
        <v>148</v>
      </c>
      <c r="M612" s="130" t="s">
        <v>148</v>
      </c>
      <c r="N612" s="130" t="s">
        <v>148</v>
      </c>
      <c r="O612" s="130" t="s">
        <v>148</v>
      </c>
      <c r="P612" s="130" t="s">
        <v>148</v>
      </c>
      <c r="Q612" s="130" t="s">
        <v>148</v>
      </c>
      <c r="R612" s="130" t="s">
        <v>148</v>
      </c>
      <c r="S612" s="130" t="s">
        <v>148</v>
      </c>
      <c r="T612" s="130" t="s">
        <v>148</v>
      </c>
      <c r="U612" s="130" t="s">
        <v>148</v>
      </c>
      <c r="V612" s="130" t="s">
        <v>148</v>
      </c>
      <c r="W612" s="130" t="s">
        <v>148</v>
      </c>
      <c r="X612" s="130" t="s">
        <v>148</v>
      </c>
    </row>
    <row r="613" spans="1:24" x14ac:dyDescent="0.35">
      <c r="A613" s="144">
        <v>0.32017361111111109</v>
      </c>
      <c r="B613" s="130">
        <v>37</v>
      </c>
      <c r="C613" s="130" t="s">
        <v>148</v>
      </c>
      <c r="D613" s="130" t="s">
        <v>148</v>
      </c>
      <c r="E613" s="130" t="s">
        <v>148</v>
      </c>
      <c r="F613" s="130" t="s">
        <v>148</v>
      </c>
      <c r="G613" s="130" t="s">
        <v>148</v>
      </c>
      <c r="H613" s="130" t="s">
        <v>148</v>
      </c>
      <c r="I613" s="130" t="s">
        <v>148</v>
      </c>
      <c r="J613" s="130">
        <v>1154</v>
      </c>
      <c r="K613" s="130" t="s">
        <v>148</v>
      </c>
      <c r="L613" s="130" t="s">
        <v>148</v>
      </c>
      <c r="M613" s="130" t="s">
        <v>148</v>
      </c>
      <c r="N613" s="130" t="s">
        <v>148</v>
      </c>
      <c r="O613" s="130" t="s">
        <v>148</v>
      </c>
      <c r="P613" s="130" t="s">
        <v>148</v>
      </c>
      <c r="Q613" s="130" t="s">
        <v>148</v>
      </c>
      <c r="R613" s="130" t="s">
        <v>148</v>
      </c>
      <c r="S613" s="130" t="s">
        <v>148</v>
      </c>
      <c r="T613" s="130" t="s">
        <v>148</v>
      </c>
      <c r="U613" s="130" t="s">
        <v>148</v>
      </c>
      <c r="V613" s="130" t="s">
        <v>148</v>
      </c>
      <c r="W613" s="130" t="s">
        <v>148</v>
      </c>
      <c r="X613" s="130" t="s">
        <v>148</v>
      </c>
    </row>
    <row r="614" spans="1:24" x14ac:dyDescent="0.35">
      <c r="A614" s="144">
        <v>0.32364583333333335</v>
      </c>
      <c r="B614" s="130">
        <v>37</v>
      </c>
      <c r="C614" s="130" t="s">
        <v>148</v>
      </c>
      <c r="D614" s="130" t="s">
        <v>148</v>
      </c>
      <c r="E614" s="130" t="s">
        <v>148</v>
      </c>
      <c r="F614" s="130" t="s">
        <v>148</v>
      </c>
      <c r="G614" s="130" t="s">
        <v>148</v>
      </c>
      <c r="H614" s="130" t="s">
        <v>148</v>
      </c>
      <c r="I614" s="130" t="s">
        <v>148</v>
      </c>
      <c r="J614" s="130">
        <v>1129</v>
      </c>
      <c r="K614" s="130" t="s">
        <v>148</v>
      </c>
      <c r="L614" s="130" t="s">
        <v>148</v>
      </c>
      <c r="M614" s="130" t="s">
        <v>148</v>
      </c>
      <c r="N614" s="130" t="s">
        <v>148</v>
      </c>
      <c r="O614" s="130" t="s">
        <v>148</v>
      </c>
      <c r="P614" s="130" t="s">
        <v>148</v>
      </c>
      <c r="Q614" s="130" t="s">
        <v>148</v>
      </c>
      <c r="R614" s="130" t="s">
        <v>148</v>
      </c>
      <c r="S614" s="130" t="s">
        <v>148</v>
      </c>
      <c r="T614" s="130" t="s">
        <v>148</v>
      </c>
      <c r="U614" s="130" t="s">
        <v>148</v>
      </c>
      <c r="V614" s="130" t="s">
        <v>148</v>
      </c>
      <c r="W614" s="130" t="s">
        <v>148</v>
      </c>
      <c r="X614" s="130" t="s">
        <v>148</v>
      </c>
    </row>
    <row r="615" spans="1:24" x14ac:dyDescent="0.35">
      <c r="A615" s="144">
        <v>0.32711805555555556</v>
      </c>
      <c r="B615" s="130">
        <v>37</v>
      </c>
      <c r="C615" s="130" t="s">
        <v>148</v>
      </c>
      <c r="D615" s="130" t="s">
        <v>148</v>
      </c>
      <c r="E615" s="130" t="s">
        <v>148</v>
      </c>
      <c r="F615" s="130" t="s">
        <v>148</v>
      </c>
      <c r="G615" s="130" t="s">
        <v>148</v>
      </c>
      <c r="H615" s="130" t="s">
        <v>148</v>
      </c>
      <c r="I615" s="130" t="s">
        <v>148</v>
      </c>
      <c r="J615" s="130">
        <v>1088</v>
      </c>
      <c r="K615" s="130" t="s">
        <v>148</v>
      </c>
      <c r="L615" s="130" t="s">
        <v>148</v>
      </c>
      <c r="M615" s="130" t="s">
        <v>148</v>
      </c>
      <c r="N615" s="130" t="s">
        <v>148</v>
      </c>
      <c r="O615" s="130" t="s">
        <v>148</v>
      </c>
      <c r="P615" s="130" t="s">
        <v>148</v>
      </c>
      <c r="Q615" s="130" t="s">
        <v>148</v>
      </c>
      <c r="R615" s="130" t="s">
        <v>148</v>
      </c>
      <c r="S615" s="130" t="s">
        <v>148</v>
      </c>
      <c r="T615" s="130" t="s">
        <v>148</v>
      </c>
      <c r="U615" s="130" t="s">
        <v>148</v>
      </c>
      <c r="V615" s="130" t="s">
        <v>148</v>
      </c>
      <c r="W615" s="130" t="s">
        <v>148</v>
      </c>
      <c r="X615" s="130" t="s">
        <v>148</v>
      </c>
    </row>
    <row r="616" spans="1:24" x14ac:dyDescent="0.35">
      <c r="A616" s="144">
        <v>0.33059027777777777</v>
      </c>
      <c r="B616" s="130">
        <v>37</v>
      </c>
      <c r="C616" s="130" t="s">
        <v>148</v>
      </c>
      <c r="D616" s="130" t="s">
        <v>148</v>
      </c>
      <c r="E616" s="130" t="s">
        <v>148</v>
      </c>
      <c r="F616" s="130" t="s">
        <v>148</v>
      </c>
      <c r="G616" s="130" t="s">
        <v>148</v>
      </c>
      <c r="H616" s="130" t="s">
        <v>148</v>
      </c>
      <c r="I616" s="130" t="s">
        <v>148</v>
      </c>
      <c r="J616" s="130">
        <v>1176</v>
      </c>
      <c r="K616" s="130" t="s">
        <v>148</v>
      </c>
      <c r="L616" s="130" t="s">
        <v>148</v>
      </c>
      <c r="M616" s="130" t="s">
        <v>148</v>
      </c>
      <c r="N616" s="130" t="s">
        <v>148</v>
      </c>
      <c r="O616" s="130" t="s">
        <v>148</v>
      </c>
      <c r="P616" s="130" t="s">
        <v>148</v>
      </c>
      <c r="Q616" s="130" t="s">
        <v>148</v>
      </c>
      <c r="R616" s="130" t="s">
        <v>148</v>
      </c>
      <c r="S616" s="130" t="s">
        <v>148</v>
      </c>
      <c r="T616" s="130" t="s">
        <v>148</v>
      </c>
      <c r="U616" s="130" t="s">
        <v>148</v>
      </c>
      <c r="V616" s="130" t="s">
        <v>148</v>
      </c>
      <c r="W616" s="130" t="s">
        <v>148</v>
      </c>
      <c r="X616" s="130" t="s">
        <v>148</v>
      </c>
    </row>
    <row r="617" spans="1:24" x14ac:dyDescent="0.35">
      <c r="A617" s="144">
        <v>0.33406249999999998</v>
      </c>
      <c r="B617" s="130">
        <v>37</v>
      </c>
      <c r="C617" s="130" t="s">
        <v>148</v>
      </c>
      <c r="D617" s="130" t="s">
        <v>148</v>
      </c>
      <c r="E617" s="130" t="s">
        <v>148</v>
      </c>
      <c r="F617" s="130" t="s">
        <v>148</v>
      </c>
      <c r="G617" s="130" t="s">
        <v>148</v>
      </c>
      <c r="H617" s="130" t="s">
        <v>148</v>
      </c>
      <c r="I617" s="130" t="s">
        <v>148</v>
      </c>
      <c r="J617" s="130">
        <v>1177</v>
      </c>
      <c r="K617" s="130" t="s">
        <v>148</v>
      </c>
      <c r="L617" s="130" t="s">
        <v>148</v>
      </c>
      <c r="M617" s="130" t="s">
        <v>148</v>
      </c>
      <c r="N617" s="130" t="s">
        <v>148</v>
      </c>
      <c r="O617" s="130" t="s">
        <v>148</v>
      </c>
      <c r="P617" s="130" t="s">
        <v>148</v>
      </c>
      <c r="Q617" s="130" t="s">
        <v>148</v>
      </c>
      <c r="R617" s="130" t="s">
        <v>148</v>
      </c>
      <c r="S617" s="130" t="s">
        <v>148</v>
      </c>
      <c r="T617" s="130" t="s">
        <v>148</v>
      </c>
      <c r="U617" s="130" t="s">
        <v>148</v>
      </c>
      <c r="V617" s="130" t="s">
        <v>148</v>
      </c>
      <c r="W617" s="130" t="s">
        <v>148</v>
      </c>
      <c r="X617" s="130" t="s">
        <v>148</v>
      </c>
    </row>
    <row r="618" spans="1:24" x14ac:dyDescent="0.35">
      <c r="A618" s="144">
        <v>0.33753472222222225</v>
      </c>
      <c r="B618" s="130">
        <v>37</v>
      </c>
      <c r="C618" s="130" t="s">
        <v>148</v>
      </c>
      <c r="D618" s="130" t="s">
        <v>148</v>
      </c>
      <c r="E618" s="130" t="s">
        <v>148</v>
      </c>
      <c r="F618" s="130" t="s">
        <v>148</v>
      </c>
      <c r="G618" s="130" t="s">
        <v>148</v>
      </c>
      <c r="H618" s="130" t="s">
        <v>148</v>
      </c>
      <c r="I618" s="130" t="s">
        <v>148</v>
      </c>
      <c r="J618" s="130">
        <v>1099</v>
      </c>
      <c r="K618" s="130" t="s">
        <v>148</v>
      </c>
      <c r="L618" s="130" t="s">
        <v>148</v>
      </c>
      <c r="M618" s="130" t="s">
        <v>148</v>
      </c>
      <c r="N618" s="130" t="s">
        <v>148</v>
      </c>
      <c r="O618" s="130" t="s">
        <v>148</v>
      </c>
      <c r="P618" s="130" t="s">
        <v>148</v>
      </c>
      <c r="Q618" s="130" t="s">
        <v>148</v>
      </c>
      <c r="R618" s="130" t="s">
        <v>148</v>
      </c>
      <c r="S618" s="130" t="s">
        <v>148</v>
      </c>
      <c r="T618" s="130" t="s">
        <v>148</v>
      </c>
      <c r="U618" s="130" t="s">
        <v>148</v>
      </c>
      <c r="V618" s="130" t="s">
        <v>148</v>
      </c>
      <c r="W618" s="130" t="s">
        <v>148</v>
      </c>
      <c r="X618" s="130" t="s">
        <v>148</v>
      </c>
    </row>
    <row r="619" spans="1:24" x14ac:dyDescent="0.35">
      <c r="A619" s="144">
        <v>0.3410069444444444</v>
      </c>
      <c r="B619" s="130">
        <v>37</v>
      </c>
      <c r="C619" s="130" t="s">
        <v>148</v>
      </c>
      <c r="D619" s="130" t="s">
        <v>148</v>
      </c>
      <c r="E619" s="130" t="s">
        <v>148</v>
      </c>
      <c r="F619" s="130" t="s">
        <v>148</v>
      </c>
      <c r="G619" s="130" t="s">
        <v>148</v>
      </c>
      <c r="H619" s="130" t="s">
        <v>148</v>
      </c>
      <c r="I619" s="130" t="s">
        <v>148</v>
      </c>
      <c r="J619" s="130">
        <v>1168</v>
      </c>
      <c r="K619" s="130" t="s">
        <v>148</v>
      </c>
      <c r="L619" s="130" t="s">
        <v>148</v>
      </c>
      <c r="M619" s="130" t="s">
        <v>148</v>
      </c>
      <c r="N619" s="130" t="s">
        <v>148</v>
      </c>
      <c r="O619" s="130" t="s">
        <v>148</v>
      </c>
      <c r="P619" s="130" t="s">
        <v>148</v>
      </c>
      <c r="Q619" s="130" t="s">
        <v>148</v>
      </c>
      <c r="R619" s="130" t="s">
        <v>148</v>
      </c>
      <c r="S619" s="130" t="s">
        <v>148</v>
      </c>
      <c r="T619" s="130" t="s">
        <v>148</v>
      </c>
      <c r="U619" s="130" t="s">
        <v>148</v>
      </c>
      <c r="V619" s="130" t="s">
        <v>148</v>
      </c>
      <c r="W619" s="130" t="s">
        <v>148</v>
      </c>
      <c r="X619" s="130" t="s">
        <v>148</v>
      </c>
    </row>
    <row r="620" spans="1:24" x14ac:dyDescent="0.35">
      <c r="A620" s="144">
        <v>0.34447916666666667</v>
      </c>
      <c r="B620" s="130">
        <v>37</v>
      </c>
      <c r="C620" s="130" t="s">
        <v>148</v>
      </c>
      <c r="D620" s="130" t="s">
        <v>148</v>
      </c>
      <c r="E620" s="130" t="s">
        <v>148</v>
      </c>
      <c r="F620" s="130" t="s">
        <v>148</v>
      </c>
      <c r="G620" s="130" t="s">
        <v>148</v>
      </c>
      <c r="H620" s="130" t="s">
        <v>148</v>
      </c>
      <c r="I620" s="130" t="s">
        <v>148</v>
      </c>
      <c r="J620" s="130">
        <v>1191</v>
      </c>
      <c r="K620" s="130" t="s">
        <v>148</v>
      </c>
      <c r="L620" s="130" t="s">
        <v>148</v>
      </c>
      <c r="M620" s="130" t="s">
        <v>148</v>
      </c>
      <c r="N620" s="130" t="s">
        <v>148</v>
      </c>
      <c r="O620" s="130" t="s">
        <v>148</v>
      </c>
      <c r="P620" s="130" t="s">
        <v>148</v>
      </c>
      <c r="Q620" s="130" t="s">
        <v>148</v>
      </c>
      <c r="R620" s="130" t="s">
        <v>148</v>
      </c>
      <c r="S620" s="130" t="s">
        <v>148</v>
      </c>
      <c r="T620" s="130" t="s">
        <v>148</v>
      </c>
      <c r="U620" s="130" t="s">
        <v>148</v>
      </c>
      <c r="V620" s="130" t="s">
        <v>148</v>
      </c>
      <c r="W620" s="130" t="s">
        <v>148</v>
      </c>
      <c r="X620" s="130" t="s">
        <v>148</v>
      </c>
    </row>
    <row r="621" spans="1:24" x14ac:dyDescent="0.35">
      <c r="A621" s="144">
        <v>0.34795138888888894</v>
      </c>
      <c r="B621" s="130">
        <v>37</v>
      </c>
      <c r="C621" s="130" t="s">
        <v>148</v>
      </c>
      <c r="D621" s="130" t="s">
        <v>148</v>
      </c>
      <c r="E621" s="130" t="s">
        <v>148</v>
      </c>
      <c r="F621" s="130" t="s">
        <v>148</v>
      </c>
      <c r="G621" s="130" t="s">
        <v>148</v>
      </c>
      <c r="H621" s="130" t="s">
        <v>148</v>
      </c>
      <c r="I621" s="130" t="s">
        <v>148</v>
      </c>
      <c r="J621" s="130">
        <v>1235</v>
      </c>
      <c r="K621" s="130" t="s">
        <v>148</v>
      </c>
      <c r="L621" s="130" t="s">
        <v>148</v>
      </c>
      <c r="M621" s="130" t="s">
        <v>148</v>
      </c>
      <c r="N621" s="130" t="s">
        <v>148</v>
      </c>
      <c r="O621" s="130" t="s">
        <v>148</v>
      </c>
      <c r="P621" s="130" t="s">
        <v>148</v>
      </c>
      <c r="Q621" s="130" t="s">
        <v>148</v>
      </c>
      <c r="R621" s="130" t="s">
        <v>148</v>
      </c>
      <c r="S621" s="130" t="s">
        <v>148</v>
      </c>
      <c r="T621" s="130" t="s">
        <v>148</v>
      </c>
      <c r="U621" s="130" t="s">
        <v>148</v>
      </c>
      <c r="V621" s="130" t="s">
        <v>148</v>
      </c>
      <c r="W621" s="130" t="s">
        <v>148</v>
      </c>
      <c r="X621" s="130" t="s">
        <v>148</v>
      </c>
    </row>
    <row r="622" spans="1:24" x14ac:dyDescent="0.35">
      <c r="A622" s="144">
        <v>0.35142361111111109</v>
      </c>
      <c r="B622" s="130">
        <v>37</v>
      </c>
      <c r="C622" s="130" t="s">
        <v>148</v>
      </c>
      <c r="D622" s="130" t="s">
        <v>148</v>
      </c>
      <c r="E622" s="130" t="s">
        <v>148</v>
      </c>
      <c r="F622" s="130" t="s">
        <v>148</v>
      </c>
      <c r="G622" s="130" t="s">
        <v>148</v>
      </c>
      <c r="H622" s="130" t="s">
        <v>148</v>
      </c>
      <c r="I622" s="130" t="s">
        <v>148</v>
      </c>
      <c r="J622" s="130">
        <v>1190</v>
      </c>
      <c r="K622" s="130" t="s">
        <v>148</v>
      </c>
      <c r="L622" s="130" t="s">
        <v>148</v>
      </c>
      <c r="M622" s="130" t="s">
        <v>148</v>
      </c>
      <c r="N622" s="130" t="s">
        <v>148</v>
      </c>
      <c r="O622" s="130" t="s">
        <v>148</v>
      </c>
      <c r="P622" s="130" t="s">
        <v>148</v>
      </c>
      <c r="Q622" s="130" t="s">
        <v>148</v>
      </c>
      <c r="R622" s="130" t="s">
        <v>148</v>
      </c>
      <c r="S622" s="130" t="s">
        <v>148</v>
      </c>
      <c r="T622" s="130" t="s">
        <v>148</v>
      </c>
      <c r="U622" s="130" t="s">
        <v>148</v>
      </c>
      <c r="V622" s="130" t="s">
        <v>148</v>
      </c>
      <c r="W622" s="130" t="s">
        <v>148</v>
      </c>
      <c r="X622" s="130" t="s">
        <v>148</v>
      </c>
    </row>
    <row r="623" spans="1:24" x14ac:dyDescent="0.35">
      <c r="A623" s="144">
        <v>0.35489583333333335</v>
      </c>
      <c r="B623" s="130">
        <v>37</v>
      </c>
      <c r="C623" s="130" t="s">
        <v>148</v>
      </c>
      <c r="D623" s="130" t="s">
        <v>148</v>
      </c>
      <c r="E623" s="130" t="s">
        <v>148</v>
      </c>
      <c r="F623" s="130" t="s">
        <v>148</v>
      </c>
      <c r="G623" s="130" t="s">
        <v>148</v>
      </c>
      <c r="H623" s="130" t="s">
        <v>148</v>
      </c>
      <c r="I623" s="130" t="s">
        <v>148</v>
      </c>
      <c r="J623" s="130">
        <v>1214</v>
      </c>
      <c r="K623" s="130" t="s">
        <v>148</v>
      </c>
      <c r="L623" s="130" t="s">
        <v>148</v>
      </c>
      <c r="M623" s="130" t="s">
        <v>148</v>
      </c>
      <c r="N623" s="130" t="s">
        <v>148</v>
      </c>
      <c r="O623" s="130" t="s">
        <v>148</v>
      </c>
      <c r="P623" s="130" t="s">
        <v>148</v>
      </c>
      <c r="Q623" s="130" t="s">
        <v>148</v>
      </c>
      <c r="R623" s="130" t="s">
        <v>148</v>
      </c>
      <c r="S623" s="130" t="s">
        <v>148</v>
      </c>
      <c r="T623" s="130" t="s">
        <v>148</v>
      </c>
      <c r="U623" s="130" t="s">
        <v>148</v>
      </c>
      <c r="V623" s="130" t="s">
        <v>148</v>
      </c>
      <c r="W623" s="130" t="s">
        <v>148</v>
      </c>
      <c r="X623" s="130" t="s">
        <v>148</v>
      </c>
    </row>
    <row r="624" spans="1:24" x14ac:dyDescent="0.35">
      <c r="A624" s="144">
        <v>0.35836805555555556</v>
      </c>
      <c r="B624" s="130">
        <v>37</v>
      </c>
      <c r="C624" s="130" t="s">
        <v>148</v>
      </c>
      <c r="D624" s="130" t="s">
        <v>148</v>
      </c>
      <c r="E624" s="130" t="s">
        <v>148</v>
      </c>
      <c r="F624" s="130" t="s">
        <v>148</v>
      </c>
      <c r="G624" s="130" t="s">
        <v>148</v>
      </c>
      <c r="H624" s="130" t="s">
        <v>148</v>
      </c>
      <c r="I624" s="130" t="s">
        <v>148</v>
      </c>
      <c r="J624" s="130">
        <v>1188</v>
      </c>
      <c r="K624" s="130" t="s">
        <v>148</v>
      </c>
      <c r="L624" s="130" t="s">
        <v>148</v>
      </c>
      <c r="M624" s="130" t="s">
        <v>148</v>
      </c>
      <c r="N624" s="130" t="s">
        <v>148</v>
      </c>
      <c r="O624" s="130" t="s">
        <v>148</v>
      </c>
      <c r="P624" s="130" t="s">
        <v>148</v>
      </c>
      <c r="Q624" s="130" t="s">
        <v>148</v>
      </c>
      <c r="R624" s="130" t="s">
        <v>148</v>
      </c>
      <c r="S624" s="130" t="s">
        <v>148</v>
      </c>
      <c r="T624" s="130" t="s">
        <v>148</v>
      </c>
      <c r="U624" s="130" t="s">
        <v>148</v>
      </c>
      <c r="V624" s="130" t="s">
        <v>148</v>
      </c>
      <c r="W624" s="130" t="s">
        <v>148</v>
      </c>
      <c r="X624" s="130" t="s">
        <v>148</v>
      </c>
    </row>
    <row r="625" spans="1:24" x14ac:dyDescent="0.35">
      <c r="A625" s="144">
        <v>0.36184027777777777</v>
      </c>
      <c r="B625" s="130">
        <v>37</v>
      </c>
      <c r="C625" s="130" t="s">
        <v>148</v>
      </c>
      <c r="D625" s="130" t="s">
        <v>148</v>
      </c>
      <c r="E625" s="130" t="s">
        <v>148</v>
      </c>
      <c r="F625" s="130" t="s">
        <v>148</v>
      </c>
      <c r="G625" s="130" t="s">
        <v>148</v>
      </c>
      <c r="H625" s="130" t="s">
        <v>148</v>
      </c>
      <c r="I625" s="130" t="s">
        <v>148</v>
      </c>
      <c r="J625" s="130">
        <v>1301</v>
      </c>
      <c r="K625" s="130" t="s">
        <v>148</v>
      </c>
      <c r="L625" s="130" t="s">
        <v>148</v>
      </c>
      <c r="M625" s="130" t="s">
        <v>148</v>
      </c>
      <c r="N625" s="130" t="s">
        <v>148</v>
      </c>
      <c r="O625" s="130" t="s">
        <v>148</v>
      </c>
      <c r="P625" s="130" t="s">
        <v>148</v>
      </c>
      <c r="Q625" s="130" t="s">
        <v>148</v>
      </c>
      <c r="R625" s="130" t="s">
        <v>148</v>
      </c>
      <c r="S625" s="130" t="s">
        <v>148</v>
      </c>
      <c r="T625" s="130" t="s">
        <v>148</v>
      </c>
      <c r="U625" s="130" t="s">
        <v>148</v>
      </c>
      <c r="V625" s="130" t="s">
        <v>148</v>
      </c>
      <c r="W625" s="130" t="s">
        <v>148</v>
      </c>
      <c r="X625" s="130" t="s">
        <v>148</v>
      </c>
    </row>
    <row r="626" spans="1:24" x14ac:dyDescent="0.35">
      <c r="A626" s="144">
        <v>0.36531249999999998</v>
      </c>
      <c r="B626" s="130">
        <v>37</v>
      </c>
      <c r="C626" s="130" t="s">
        <v>148</v>
      </c>
      <c r="D626" s="130" t="s">
        <v>148</v>
      </c>
      <c r="E626" s="130" t="s">
        <v>148</v>
      </c>
      <c r="F626" s="130" t="s">
        <v>148</v>
      </c>
      <c r="G626" s="130" t="s">
        <v>148</v>
      </c>
      <c r="H626" s="130" t="s">
        <v>148</v>
      </c>
      <c r="I626" s="130" t="s">
        <v>148</v>
      </c>
      <c r="J626" s="130">
        <v>1292</v>
      </c>
      <c r="K626" s="130" t="s">
        <v>148</v>
      </c>
      <c r="L626" s="130" t="s">
        <v>148</v>
      </c>
      <c r="M626" s="130" t="s">
        <v>148</v>
      </c>
      <c r="N626" s="130" t="s">
        <v>148</v>
      </c>
      <c r="O626" s="130" t="s">
        <v>148</v>
      </c>
      <c r="P626" s="130" t="s">
        <v>148</v>
      </c>
      <c r="Q626" s="130" t="s">
        <v>148</v>
      </c>
      <c r="R626" s="130" t="s">
        <v>148</v>
      </c>
      <c r="S626" s="130" t="s">
        <v>148</v>
      </c>
      <c r="T626" s="130" t="s">
        <v>148</v>
      </c>
      <c r="U626" s="130" t="s">
        <v>148</v>
      </c>
      <c r="V626" s="130" t="s">
        <v>148</v>
      </c>
      <c r="W626" s="130" t="s">
        <v>148</v>
      </c>
      <c r="X626" s="130" t="s">
        <v>148</v>
      </c>
    </row>
    <row r="627" spans="1:24" x14ac:dyDescent="0.35">
      <c r="A627" s="144">
        <v>0.36878472222222225</v>
      </c>
      <c r="B627" s="130">
        <v>37</v>
      </c>
      <c r="C627" s="130" t="s">
        <v>148</v>
      </c>
      <c r="D627" s="130" t="s">
        <v>148</v>
      </c>
      <c r="E627" s="130" t="s">
        <v>148</v>
      </c>
      <c r="F627" s="130" t="s">
        <v>148</v>
      </c>
      <c r="G627" s="130" t="s">
        <v>148</v>
      </c>
      <c r="H627" s="130" t="s">
        <v>148</v>
      </c>
      <c r="I627" s="130" t="s">
        <v>148</v>
      </c>
      <c r="J627" s="130">
        <v>1265</v>
      </c>
      <c r="K627" s="130" t="s">
        <v>148</v>
      </c>
      <c r="L627" s="130" t="s">
        <v>148</v>
      </c>
      <c r="M627" s="130" t="s">
        <v>148</v>
      </c>
      <c r="N627" s="130" t="s">
        <v>148</v>
      </c>
      <c r="O627" s="130" t="s">
        <v>148</v>
      </c>
      <c r="P627" s="130" t="s">
        <v>148</v>
      </c>
      <c r="Q627" s="130" t="s">
        <v>148</v>
      </c>
      <c r="R627" s="130" t="s">
        <v>148</v>
      </c>
      <c r="S627" s="130" t="s">
        <v>148</v>
      </c>
      <c r="T627" s="130" t="s">
        <v>148</v>
      </c>
      <c r="U627" s="130" t="s">
        <v>148</v>
      </c>
      <c r="V627" s="130" t="s">
        <v>148</v>
      </c>
      <c r="W627" s="130" t="s">
        <v>148</v>
      </c>
      <c r="X627" s="130" t="s">
        <v>148</v>
      </c>
    </row>
    <row r="628" spans="1:24" x14ac:dyDescent="0.35">
      <c r="A628" s="144">
        <v>0.3722569444444444</v>
      </c>
      <c r="B628" s="130">
        <v>37</v>
      </c>
      <c r="C628" s="130" t="s">
        <v>148</v>
      </c>
      <c r="D628" s="130" t="s">
        <v>148</v>
      </c>
      <c r="E628" s="130" t="s">
        <v>148</v>
      </c>
      <c r="F628" s="130" t="s">
        <v>148</v>
      </c>
      <c r="G628" s="130" t="s">
        <v>148</v>
      </c>
      <c r="H628" s="130" t="s">
        <v>148</v>
      </c>
      <c r="I628" s="130" t="s">
        <v>148</v>
      </c>
      <c r="J628" s="130">
        <v>1152</v>
      </c>
      <c r="K628" s="130" t="s">
        <v>148</v>
      </c>
      <c r="L628" s="130" t="s">
        <v>148</v>
      </c>
      <c r="M628" s="130" t="s">
        <v>148</v>
      </c>
      <c r="N628" s="130" t="s">
        <v>148</v>
      </c>
      <c r="O628" s="130" t="s">
        <v>148</v>
      </c>
      <c r="P628" s="130" t="s">
        <v>148</v>
      </c>
      <c r="Q628" s="130" t="s">
        <v>148</v>
      </c>
      <c r="R628" s="130" t="s">
        <v>148</v>
      </c>
      <c r="S628" s="130" t="s">
        <v>148</v>
      </c>
      <c r="T628" s="130" t="s">
        <v>148</v>
      </c>
      <c r="U628" s="130" t="s">
        <v>148</v>
      </c>
      <c r="V628" s="130" t="s">
        <v>148</v>
      </c>
      <c r="W628" s="130" t="s">
        <v>148</v>
      </c>
      <c r="X628" s="130" t="s">
        <v>148</v>
      </c>
    </row>
    <row r="629" spans="1:24" x14ac:dyDescent="0.35">
      <c r="A629" s="144">
        <v>0.37572916666666667</v>
      </c>
      <c r="B629" s="130">
        <v>37</v>
      </c>
      <c r="C629" s="130" t="s">
        <v>148</v>
      </c>
      <c r="D629" s="130" t="s">
        <v>148</v>
      </c>
      <c r="E629" s="130" t="s">
        <v>148</v>
      </c>
      <c r="F629" s="130" t="s">
        <v>148</v>
      </c>
      <c r="G629" s="130" t="s">
        <v>148</v>
      </c>
      <c r="H629" s="130" t="s">
        <v>148</v>
      </c>
      <c r="I629" s="130" t="s">
        <v>148</v>
      </c>
      <c r="J629" s="130">
        <v>1191</v>
      </c>
      <c r="K629" s="130" t="s">
        <v>148</v>
      </c>
      <c r="L629" s="130" t="s">
        <v>148</v>
      </c>
      <c r="M629" s="130" t="s">
        <v>148</v>
      </c>
      <c r="N629" s="130" t="s">
        <v>148</v>
      </c>
      <c r="O629" s="130" t="s">
        <v>148</v>
      </c>
      <c r="P629" s="130" t="s">
        <v>148</v>
      </c>
      <c r="Q629" s="130" t="s">
        <v>148</v>
      </c>
      <c r="R629" s="130" t="s">
        <v>148</v>
      </c>
      <c r="S629" s="130" t="s">
        <v>148</v>
      </c>
      <c r="T629" s="130" t="s">
        <v>148</v>
      </c>
      <c r="U629" s="130" t="s">
        <v>148</v>
      </c>
      <c r="V629" s="130" t="s">
        <v>148</v>
      </c>
      <c r="W629" s="130" t="s">
        <v>148</v>
      </c>
      <c r="X629" s="130" t="s">
        <v>148</v>
      </c>
    </row>
    <row r="630" spans="1:24" x14ac:dyDescent="0.35">
      <c r="A630" s="144">
        <v>0.37920138888888894</v>
      </c>
      <c r="B630" s="130">
        <v>37</v>
      </c>
      <c r="C630" s="130" t="s">
        <v>148</v>
      </c>
      <c r="D630" s="130" t="s">
        <v>148</v>
      </c>
      <c r="E630" s="130" t="s">
        <v>148</v>
      </c>
      <c r="F630" s="130" t="s">
        <v>148</v>
      </c>
      <c r="G630" s="130" t="s">
        <v>148</v>
      </c>
      <c r="H630" s="130" t="s">
        <v>148</v>
      </c>
      <c r="I630" s="130" t="s">
        <v>148</v>
      </c>
      <c r="J630" s="130">
        <v>1261</v>
      </c>
      <c r="K630" s="130" t="s">
        <v>148</v>
      </c>
      <c r="L630" s="130" t="s">
        <v>148</v>
      </c>
      <c r="M630" s="130" t="s">
        <v>148</v>
      </c>
      <c r="N630" s="130" t="s">
        <v>148</v>
      </c>
      <c r="O630" s="130" t="s">
        <v>148</v>
      </c>
      <c r="P630" s="130" t="s">
        <v>148</v>
      </c>
      <c r="Q630" s="130" t="s">
        <v>148</v>
      </c>
      <c r="R630" s="130" t="s">
        <v>148</v>
      </c>
      <c r="S630" s="130" t="s">
        <v>148</v>
      </c>
      <c r="T630" s="130" t="s">
        <v>148</v>
      </c>
      <c r="U630" s="130" t="s">
        <v>148</v>
      </c>
      <c r="V630" s="130" t="s">
        <v>148</v>
      </c>
      <c r="W630" s="130" t="s">
        <v>148</v>
      </c>
      <c r="X630" s="130" t="s">
        <v>148</v>
      </c>
    </row>
    <row r="631" spans="1:24" x14ac:dyDescent="0.35">
      <c r="A631" s="144">
        <v>0.38267361111111109</v>
      </c>
      <c r="B631" s="130">
        <v>37</v>
      </c>
      <c r="C631" s="130" t="s">
        <v>148</v>
      </c>
      <c r="D631" s="130" t="s">
        <v>148</v>
      </c>
      <c r="E631" s="130" t="s">
        <v>148</v>
      </c>
      <c r="F631" s="130" t="s">
        <v>148</v>
      </c>
      <c r="G631" s="130" t="s">
        <v>148</v>
      </c>
      <c r="H631" s="130" t="s">
        <v>148</v>
      </c>
      <c r="I631" s="130" t="s">
        <v>148</v>
      </c>
      <c r="J631" s="130">
        <v>1267</v>
      </c>
      <c r="K631" s="130" t="s">
        <v>148</v>
      </c>
      <c r="L631" s="130" t="s">
        <v>148</v>
      </c>
      <c r="M631" s="130" t="s">
        <v>148</v>
      </c>
      <c r="N631" s="130" t="s">
        <v>148</v>
      </c>
      <c r="O631" s="130" t="s">
        <v>148</v>
      </c>
      <c r="P631" s="130" t="s">
        <v>148</v>
      </c>
      <c r="Q631" s="130" t="s">
        <v>148</v>
      </c>
      <c r="R631" s="130" t="s">
        <v>148</v>
      </c>
      <c r="S631" s="130" t="s">
        <v>148</v>
      </c>
      <c r="T631" s="130" t="s">
        <v>148</v>
      </c>
      <c r="U631" s="130" t="s">
        <v>148</v>
      </c>
      <c r="V631" s="130" t="s">
        <v>148</v>
      </c>
      <c r="W631" s="130" t="s">
        <v>148</v>
      </c>
      <c r="X631" s="130" t="s">
        <v>148</v>
      </c>
    </row>
    <row r="632" spans="1:24" x14ac:dyDescent="0.35">
      <c r="A632" s="144">
        <v>0.38614583333333335</v>
      </c>
      <c r="B632" s="130">
        <v>37</v>
      </c>
      <c r="C632" s="130" t="s">
        <v>148</v>
      </c>
      <c r="D632" s="130" t="s">
        <v>148</v>
      </c>
      <c r="E632" s="130" t="s">
        <v>148</v>
      </c>
      <c r="F632" s="130" t="s">
        <v>148</v>
      </c>
      <c r="G632" s="130" t="s">
        <v>148</v>
      </c>
      <c r="H632" s="130" t="s">
        <v>148</v>
      </c>
      <c r="I632" s="130" t="s">
        <v>148</v>
      </c>
      <c r="J632" s="130">
        <v>1274</v>
      </c>
      <c r="K632" s="130" t="s">
        <v>148</v>
      </c>
      <c r="L632" s="130" t="s">
        <v>148</v>
      </c>
      <c r="M632" s="130" t="s">
        <v>148</v>
      </c>
      <c r="N632" s="130" t="s">
        <v>148</v>
      </c>
      <c r="O632" s="130" t="s">
        <v>148</v>
      </c>
      <c r="P632" s="130" t="s">
        <v>148</v>
      </c>
      <c r="Q632" s="130" t="s">
        <v>148</v>
      </c>
      <c r="R632" s="130" t="s">
        <v>148</v>
      </c>
      <c r="S632" s="130" t="s">
        <v>148</v>
      </c>
      <c r="T632" s="130" t="s">
        <v>148</v>
      </c>
      <c r="U632" s="130" t="s">
        <v>148</v>
      </c>
      <c r="V632" s="130" t="s">
        <v>148</v>
      </c>
      <c r="W632" s="130" t="s">
        <v>148</v>
      </c>
      <c r="X632" s="130" t="s">
        <v>148</v>
      </c>
    </row>
    <row r="633" spans="1:24" x14ac:dyDescent="0.35">
      <c r="A633" s="144">
        <v>0.38961805555555556</v>
      </c>
      <c r="B633" s="130">
        <v>37</v>
      </c>
      <c r="C633" s="130" t="s">
        <v>148</v>
      </c>
      <c r="D633" s="130" t="s">
        <v>148</v>
      </c>
      <c r="E633" s="130" t="s">
        <v>148</v>
      </c>
      <c r="F633" s="130" t="s">
        <v>148</v>
      </c>
      <c r="G633" s="130" t="s">
        <v>148</v>
      </c>
      <c r="H633" s="130" t="s">
        <v>148</v>
      </c>
      <c r="I633" s="130" t="s">
        <v>148</v>
      </c>
      <c r="J633" s="130">
        <v>1236</v>
      </c>
      <c r="K633" s="130" t="s">
        <v>148</v>
      </c>
      <c r="L633" s="130" t="s">
        <v>148</v>
      </c>
      <c r="M633" s="130" t="s">
        <v>148</v>
      </c>
      <c r="N633" s="130" t="s">
        <v>148</v>
      </c>
      <c r="O633" s="130" t="s">
        <v>148</v>
      </c>
      <c r="P633" s="130" t="s">
        <v>148</v>
      </c>
      <c r="Q633" s="130" t="s">
        <v>148</v>
      </c>
      <c r="R633" s="130" t="s">
        <v>148</v>
      </c>
      <c r="S633" s="130" t="s">
        <v>148</v>
      </c>
      <c r="T633" s="130" t="s">
        <v>148</v>
      </c>
      <c r="U633" s="130" t="s">
        <v>148</v>
      </c>
      <c r="V633" s="130" t="s">
        <v>148</v>
      </c>
      <c r="W633" s="130" t="s">
        <v>148</v>
      </c>
      <c r="X633" s="130" t="s">
        <v>148</v>
      </c>
    </row>
    <row r="634" spans="1:24" x14ac:dyDescent="0.35">
      <c r="A634" s="144">
        <v>0.39309027777777777</v>
      </c>
      <c r="B634" s="130">
        <v>37</v>
      </c>
      <c r="C634" s="130" t="s">
        <v>148</v>
      </c>
      <c r="D634" s="130" t="s">
        <v>148</v>
      </c>
      <c r="E634" s="130" t="s">
        <v>148</v>
      </c>
      <c r="F634" s="130" t="s">
        <v>148</v>
      </c>
      <c r="G634" s="130" t="s">
        <v>148</v>
      </c>
      <c r="H634" s="130" t="s">
        <v>148</v>
      </c>
      <c r="I634" s="130" t="s">
        <v>148</v>
      </c>
      <c r="J634" s="130">
        <v>1298</v>
      </c>
      <c r="K634" s="130" t="s">
        <v>148</v>
      </c>
      <c r="L634" s="130" t="s">
        <v>148</v>
      </c>
      <c r="M634" s="130" t="s">
        <v>148</v>
      </c>
      <c r="N634" s="130" t="s">
        <v>148</v>
      </c>
      <c r="O634" s="130" t="s">
        <v>148</v>
      </c>
      <c r="P634" s="130" t="s">
        <v>148</v>
      </c>
      <c r="Q634" s="130" t="s">
        <v>148</v>
      </c>
      <c r="R634" s="130" t="s">
        <v>148</v>
      </c>
      <c r="S634" s="130" t="s">
        <v>148</v>
      </c>
      <c r="T634" s="130" t="s">
        <v>148</v>
      </c>
      <c r="U634" s="130" t="s">
        <v>148</v>
      </c>
      <c r="V634" s="130" t="s">
        <v>148</v>
      </c>
      <c r="W634" s="130" t="s">
        <v>148</v>
      </c>
      <c r="X634" s="130" t="s">
        <v>148</v>
      </c>
    </row>
    <row r="635" spans="1:24" x14ac:dyDescent="0.35">
      <c r="A635" s="144">
        <v>0.39656249999999998</v>
      </c>
      <c r="B635" s="130">
        <v>37</v>
      </c>
      <c r="C635" s="130" t="s">
        <v>148</v>
      </c>
      <c r="D635" s="130" t="s">
        <v>148</v>
      </c>
      <c r="E635" s="130" t="s">
        <v>148</v>
      </c>
      <c r="F635" s="130" t="s">
        <v>148</v>
      </c>
      <c r="G635" s="130" t="s">
        <v>148</v>
      </c>
      <c r="H635" s="130" t="s">
        <v>148</v>
      </c>
      <c r="I635" s="130" t="s">
        <v>148</v>
      </c>
      <c r="J635" s="130">
        <v>1235</v>
      </c>
      <c r="K635" s="130" t="s">
        <v>148</v>
      </c>
      <c r="L635" s="130" t="s">
        <v>148</v>
      </c>
      <c r="M635" s="130" t="s">
        <v>148</v>
      </c>
      <c r="N635" s="130" t="s">
        <v>148</v>
      </c>
      <c r="O635" s="130" t="s">
        <v>148</v>
      </c>
      <c r="P635" s="130" t="s">
        <v>148</v>
      </c>
      <c r="Q635" s="130" t="s">
        <v>148</v>
      </c>
      <c r="R635" s="130" t="s">
        <v>148</v>
      </c>
      <c r="S635" s="130" t="s">
        <v>148</v>
      </c>
      <c r="T635" s="130" t="s">
        <v>148</v>
      </c>
      <c r="U635" s="130" t="s">
        <v>148</v>
      </c>
      <c r="V635" s="130" t="s">
        <v>148</v>
      </c>
      <c r="W635" s="130" t="s">
        <v>148</v>
      </c>
      <c r="X635" s="130" t="s">
        <v>148</v>
      </c>
    </row>
    <row r="636" spans="1:24" x14ac:dyDescent="0.35">
      <c r="A636" s="144">
        <v>0.40003472222222225</v>
      </c>
      <c r="B636" s="130">
        <v>37</v>
      </c>
      <c r="C636" s="130" t="s">
        <v>148</v>
      </c>
      <c r="D636" s="130" t="s">
        <v>148</v>
      </c>
      <c r="E636" s="130" t="s">
        <v>148</v>
      </c>
      <c r="F636" s="130" t="s">
        <v>148</v>
      </c>
      <c r="G636" s="130" t="s">
        <v>148</v>
      </c>
      <c r="H636" s="130" t="s">
        <v>148</v>
      </c>
      <c r="I636" s="130" t="s">
        <v>148</v>
      </c>
      <c r="J636" s="130">
        <v>1213</v>
      </c>
      <c r="K636" s="130" t="s">
        <v>148</v>
      </c>
      <c r="L636" s="130" t="s">
        <v>148</v>
      </c>
      <c r="M636" s="130" t="s">
        <v>148</v>
      </c>
      <c r="N636" s="130" t="s">
        <v>148</v>
      </c>
      <c r="O636" s="130" t="s">
        <v>148</v>
      </c>
      <c r="P636" s="130" t="s">
        <v>148</v>
      </c>
      <c r="Q636" s="130" t="s">
        <v>148</v>
      </c>
      <c r="R636" s="130" t="s">
        <v>148</v>
      </c>
      <c r="S636" s="130" t="s">
        <v>148</v>
      </c>
      <c r="T636" s="130" t="s">
        <v>148</v>
      </c>
      <c r="U636" s="130" t="s">
        <v>148</v>
      </c>
      <c r="V636" s="130" t="s">
        <v>148</v>
      </c>
      <c r="W636" s="130" t="s">
        <v>148</v>
      </c>
      <c r="X636" s="130" t="s">
        <v>148</v>
      </c>
    </row>
    <row r="637" spans="1:24" x14ac:dyDescent="0.35">
      <c r="A637" s="144">
        <v>0.4035069444444444</v>
      </c>
      <c r="B637" s="130">
        <v>37</v>
      </c>
      <c r="C637" s="130" t="s">
        <v>148</v>
      </c>
      <c r="D637" s="130" t="s">
        <v>148</v>
      </c>
      <c r="E637" s="130" t="s">
        <v>148</v>
      </c>
      <c r="F637" s="130" t="s">
        <v>148</v>
      </c>
      <c r="G637" s="130" t="s">
        <v>148</v>
      </c>
      <c r="H637" s="130" t="s">
        <v>148</v>
      </c>
      <c r="I637" s="130" t="s">
        <v>148</v>
      </c>
      <c r="J637" s="130">
        <v>1219</v>
      </c>
      <c r="K637" s="130" t="s">
        <v>148</v>
      </c>
      <c r="L637" s="130" t="s">
        <v>148</v>
      </c>
      <c r="M637" s="130" t="s">
        <v>148</v>
      </c>
      <c r="N637" s="130" t="s">
        <v>148</v>
      </c>
      <c r="O637" s="130" t="s">
        <v>148</v>
      </c>
      <c r="P637" s="130" t="s">
        <v>148</v>
      </c>
      <c r="Q637" s="130" t="s">
        <v>148</v>
      </c>
      <c r="R637" s="130" t="s">
        <v>148</v>
      </c>
      <c r="S637" s="130" t="s">
        <v>148</v>
      </c>
      <c r="T637" s="130" t="s">
        <v>148</v>
      </c>
      <c r="U637" s="130" t="s">
        <v>148</v>
      </c>
      <c r="V637" s="130" t="s">
        <v>148</v>
      </c>
      <c r="W637" s="130" t="s">
        <v>148</v>
      </c>
      <c r="X637" s="130" t="s">
        <v>148</v>
      </c>
    </row>
    <row r="638" spans="1:24" x14ac:dyDescent="0.35">
      <c r="A638" s="144">
        <v>0.40697916666666667</v>
      </c>
      <c r="B638" s="130">
        <v>37</v>
      </c>
      <c r="C638" s="130" t="s">
        <v>148</v>
      </c>
      <c r="D638" s="130" t="s">
        <v>148</v>
      </c>
      <c r="E638" s="130" t="s">
        <v>148</v>
      </c>
      <c r="F638" s="130" t="s">
        <v>148</v>
      </c>
      <c r="G638" s="130" t="s">
        <v>148</v>
      </c>
      <c r="H638" s="130" t="s">
        <v>148</v>
      </c>
      <c r="I638" s="130" t="s">
        <v>148</v>
      </c>
      <c r="J638" s="130">
        <v>1212</v>
      </c>
      <c r="K638" s="130" t="s">
        <v>148</v>
      </c>
      <c r="L638" s="130" t="s">
        <v>148</v>
      </c>
      <c r="M638" s="130" t="s">
        <v>148</v>
      </c>
      <c r="N638" s="130" t="s">
        <v>148</v>
      </c>
      <c r="O638" s="130" t="s">
        <v>148</v>
      </c>
      <c r="P638" s="130" t="s">
        <v>148</v>
      </c>
      <c r="Q638" s="130" t="s">
        <v>148</v>
      </c>
      <c r="R638" s="130" t="s">
        <v>148</v>
      </c>
      <c r="S638" s="130" t="s">
        <v>148</v>
      </c>
      <c r="T638" s="130" t="s">
        <v>148</v>
      </c>
      <c r="U638" s="130" t="s">
        <v>148</v>
      </c>
      <c r="V638" s="130" t="s">
        <v>148</v>
      </c>
      <c r="W638" s="130" t="s">
        <v>148</v>
      </c>
      <c r="X638" s="130" t="s">
        <v>148</v>
      </c>
    </row>
    <row r="639" spans="1:24" x14ac:dyDescent="0.35">
      <c r="A639" s="144">
        <v>0.41045138888888894</v>
      </c>
      <c r="B639" s="130">
        <v>37</v>
      </c>
      <c r="C639" s="130" t="s">
        <v>148</v>
      </c>
      <c r="D639" s="130" t="s">
        <v>148</v>
      </c>
      <c r="E639" s="130" t="s">
        <v>148</v>
      </c>
      <c r="F639" s="130" t="s">
        <v>148</v>
      </c>
      <c r="G639" s="130" t="s">
        <v>148</v>
      </c>
      <c r="H639" s="130" t="s">
        <v>148</v>
      </c>
      <c r="I639" s="130" t="s">
        <v>148</v>
      </c>
      <c r="J639" s="130">
        <v>1254</v>
      </c>
      <c r="K639" s="130" t="s">
        <v>148</v>
      </c>
      <c r="L639" s="130" t="s">
        <v>148</v>
      </c>
      <c r="M639" s="130" t="s">
        <v>148</v>
      </c>
      <c r="N639" s="130" t="s">
        <v>148</v>
      </c>
      <c r="O639" s="130" t="s">
        <v>148</v>
      </c>
      <c r="P639" s="130" t="s">
        <v>148</v>
      </c>
      <c r="Q639" s="130" t="s">
        <v>148</v>
      </c>
      <c r="R639" s="130" t="s">
        <v>148</v>
      </c>
      <c r="S639" s="130" t="s">
        <v>148</v>
      </c>
      <c r="T639" s="130" t="s">
        <v>148</v>
      </c>
      <c r="U639" s="130" t="s">
        <v>148</v>
      </c>
      <c r="V639" s="130" t="s">
        <v>148</v>
      </c>
      <c r="W639" s="130" t="s">
        <v>148</v>
      </c>
      <c r="X639" s="130" t="s">
        <v>148</v>
      </c>
    </row>
    <row r="640" spans="1:24" x14ac:dyDescent="0.35">
      <c r="A640" s="144">
        <v>0.41392361111111109</v>
      </c>
      <c r="B640" s="130">
        <v>37</v>
      </c>
      <c r="C640" s="130" t="s">
        <v>148</v>
      </c>
      <c r="D640" s="130" t="s">
        <v>148</v>
      </c>
      <c r="E640" s="130" t="s">
        <v>148</v>
      </c>
      <c r="F640" s="130" t="s">
        <v>148</v>
      </c>
      <c r="G640" s="130" t="s">
        <v>148</v>
      </c>
      <c r="H640" s="130" t="s">
        <v>148</v>
      </c>
      <c r="I640" s="130" t="s">
        <v>148</v>
      </c>
      <c r="J640" s="130">
        <v>1300</v>
      </c>
      <c r="K640" s="130" t="s">
        <v>148</v>
      </c>
      <c r="L640" s="130" t="s">
        <v>148</v>
      </c>
      <c r="M640" s="130" t="s">
        <v>148</v>
      </c>
      <c r="N640" s="130" t="s">
        <v>148</v>
      </c>
      <c r="O640" s="130" t="s">
        <v>148</v>
      </c>
      <c r="P640" s="130" t="s">
        <v>148</v>
      </c>
      <c r="Q640" s="130" t="s">
        <v>148</v>
      </c>
      <c r="R640" s="130" t="s">
        <v>148</v>
      </c>
      <c r="S640" s="130" t="s">
        <v>148</v>
      </c>
      <c r="T640" s="130" t="s">
        <v>148</v>
      </c>
      <c r="U640" s="130" t="s">
        <v>148</v>
      </c>
      <c r="V640" s="130" t="s">
        <v>148</v>
      </c>
      <c r="W640" s="130" t="s">
        <v>148</v>
      </c>
      <c r="X640" s="130" t="s">
        <v>148</v>
      </c>
    </row>
    <row r="641" spans="1:24" x14ac:dyDescent="0.35">
      <c r="A641" s="144">
        <v>0.41739583333333335</v>
      </c>
      <c r="B641" s="130">
        <v>37</v>
      </c>
      <c r="C641" s="130" t="s">
        <v>148</v>
      </c>
      <c r="D641" s="130" t="s">
        <v>148</v>
      </c>
      <c r="E641" s="130" t="s">
        <v>148</v>
      </c>
      <c r="F641" s="130" t="s">
        <v>148</v>
      </c>
      <c r="G641" s="130" t="s">
        <v>148</v>
      </c>
      <c r="H641" s="130" t="s">
        <v>148</v>
      </c>
      <c r="I641" s="130" t="s">
        <v>148</v>
      </c>
      <c r="J641" s="130">
        <v>1209</v>
      </c>
      <c r="K641" s="130" t="s">
        <v>148</v>
      </c>
      <c r="L641" s="130" t="s">
        <v>148</v>
      </c>
      <c r="M641" s="130" t="s">
        <v>148</v>
      </c>
      <c r="N641" s="130" t="s">
        <v>148</v>
      </c>
      <c r="O641" s="130" t="s">
        <v>148</v>
      </c>
      <c r="P641" s="130" t="s">
        <v>148</v>
      </c>
      <c r="Q641" s="130" t="s">
        <v>148</v>
      </c>
      <c r="R641" s="130" t="s">
        <v>148</v>
      </c>
      <c r="S641" s="130" t="s">
        <v>148</v>
      </c>
      <c r="T641" s="130" t="s">
        <v>148</v>
      </c>
      <c r="U641" s="130" t="s">
        <v>148</v>
      </c>
      <c r="V641" s="130" t="s">
        <v>148</v>
      </c>
      <c r="W641" s="130" t="s">
        <v>148</v>
      </c>
      <c r="X641" s="130" t="s">
        <v>148</v>
      </c>
    </row>
    <row r="642" spans="1:24" x14ac:dyDescent="0.35">
      <c r="A642" s="144">
        <v>0.42086805555555556</v>
      </c>
      <c r="B642" s="130">
        <v>37</v>
      </c>
      <c r="C642" s="130" t="s">
        <v>148</v>
      </c>
      <c r="D642" s="130" t="s">
        <v>148</v>
      </c>
      <c r="E642" s="130" t="s">
        <v>148</v>
      </c>
      <c r="F642" s="130" t="s">
        <v>148</v>
      </c>
      <c r="G642" s="130" t="s">
        <v>148</v>
      </c>
      <c r="H642" s="130" t="s">
        <v>148</v>
      </c>
      <c r="I642" s="130" t="s">
        <v>148</v>
      </c>
      <c r="J642" s="130">
        <v>1288</v>
      </c>
      <c r="K642" s="130" t="s">
        <v>148</v>
      </c>
      <c r="L642" s="130" t="s">
        <v>148</v>
      </c>
      <c r="M642" s="130" t="s">
        <v>148</v>
      </c>
      <c r="N642" s="130" t="s">
        <v>148</v>
      </c>
      <c r="O642" s="130" t="s">
        <v>148</v>
      </c>
      <c r="P642" s="130" t="s">
        <v>148</v>
      </c>
      <c r="Q642" s="130" t="s">
        <v>148</v>
      </c>
      <c r="R642" s="130" t="s">
        <v>148</v>
      </c>
      <c r="S642" s="130" t="s">
        <v>148</v>
      </c>
      <c r="T642" s="130" t="s">
        <v>148</v>
      </c>
      <c r="U642" s="130" t="s">
        <v>148</v>
      </c>
      <c r="V642" s="130" t="s">
        <v>148</v>
      </c>
      <c r="W642" s="130" t="s">
        <v>148</v>
      </c>
      <c r="X642" s="130" t="s">
        <v>148</v>
      </c>
    </row>
    <row r="643" spans="1:24" x14ac:dyDescent="0.35">
      <c r="A643" s="144">
        <v>0.42434027777777777</v>
      </c>
      <c r="B643" s="130">
        <v>37</v>
      </c>
      <c r="C643" s="130" t="s">
        <v>148</v>
      </c>
      <c r="D643" s="130" t="s">
        <v>148</v>
      </c>
      <c r="E643" s="130" t="s">
        <v>148</v>
      </c>
      <c r="F643" s="130" t="s">
        <v>148</v>
      </c>
      <c r="G643" s="130" t="s">
        <v>148</v>
      </c>
      <c r="H643" s="130" t="s">
        <v>148</v>
      </c>
      <c r="I643" s="130" t="s">
        <v>148</v>
      </c>
      <c r="J643" s="130">
        <v>1284</v>
      </c>
      <c r="K643" s="130" t="s">
        <v>148</v>
      </c>
      <c r="L643" s="130" t="s">
        <v>148</v>
      </c>
      <c r="M643" s="130" t="s">
        <v>148</v>
      </c>
      <c r="N643" s="130" t="s">
        <v>148</v>
      </c>
      <c r="O643" s="130" t="s">
        <v>148</v>
      </c>
      <c r="P643" s="130" t="s">
        <v>148</v>
      </c>
      <c r="Q643" s="130" t="s">
        <v>148</v>
      </c>
      <c r="R643" s="130" t="s">
        <v>148</v>
      </c>
      <c r="S643" s="130" t="s">
        <v>148</v>
      </c>
      <c r="T643" s="130" t="s">
        <v>148</v>
      </c>
      <c r="U643" s="130" t="s">
        <v>148</v>
      </c>
      <c r="V643" s="130" t="s">
        <v>148</v>
      </c>
      <c r="W643" s="130" t="s">
        <v>148</v>
      </c>
      <c r="X643" s="130" t="s">
        <v>148</v>
      </c>
    </row>
    <row r="644" spans="1:24" x14ac:dyDescent="0.35">
      <c r="A644" s="144">
        <v>0.42781249999999998</v>
      </c>
      <c r="B644" s="130">
        <v>37</v>
      </c>
      <c r="C644" s="130" t="s">
        <v>148</v>
      </c>
      <c r="D644" s="130" t="s">
        <v>148</v>
      </c>
      <c r="E644" s="130" t="s">
        <v>148</v>
      </c>
      <c r="F644" s="130" t="s">
        <v>148</v>
      </c>
      <c r="G644" s="130" t="s">
        <v>148</v>
      </c>
      <c r="H644" s="130" t="s">
        <v>148</v>
      </c>
      <c r="I644" s="130" t="s">
        <v>148</v>
      </c>
      <c r="J644" s="130">
        <v>1307</v>
      </c>
      <c r="K644" s="130" t="s">
        <v>148</v>
      </c>
      <c r="L644" s="130" t="s">
        <v>148</v>
      </c>
      <c r="M644" s="130" t="s">
        <v>148</v>
      </c>
      <c r="N644" s="130" t="s">
        <v>148</v>
      </c>
      <c r="O644" s="130" t="s">
        <v>148</v>
      </c>
      <c r="P644" s="130" t="s">
        <v>148</v>
      </c>
      <c r="Q644" s="130" t="s">
        <v>148</v>
      </c>
      <c r="R644" s="130" t="s">
        <v>148</v>
      </c>
      <c r="S644" s="130" t="s">
        <v>148</v>
      </c>
      <c r="T644" s="130" t="s">
        <v>148</v>
      </c>
      <c r="U644" s="130" t="s">
        <v>148</v>
      </c>
      <c r="V644" s="130" t="s">
        <v>148</v>
      </c>
      <c r="W644" s="130" t="s">
        <v>148</v>
      </c>
      <c r="X644" s="130" t="s">
        <v>148</v>
      </c>
    </row>
    <row r="645" spans="1:24" x14ac:dyDescent="0.35">
      <c r="A645" s="144">
        <v>0.43128472222222225</v>
      </c>
      <c r="B645" s="130">
        <v>37</v>
      </c>
      <c r="C645" s="130" t="s">
        <v>148</v>
      </c>
      <c r="D645" s="130" t="s">
        <v>148</v>
      </c>
      <c r="E645" s="130" t="s">
        <v>148</v>
      </c>
      <c r="F645" s="130" t="s">
        <v>148</v>
      </c>
      <c r="G645" s="130" t="s">
        <v>148</v>
      </c>
      <c r="H645" s="130" t="s">
        <v>148</v>
      </c>
      <c r="I645" s="130" t="s">
        <v>148</v>
      </c>
      <c r="J645" s="130">
        <v>1303</v>
      </c>
      <c r="K645" s="130" t="s">
        <v>148</v>
      </c>
      <c r="L645" s="130" t="s">
        <v>148</v>
      </c>
      <c r="M645" s="130" t="s">
        <v>148</v>
      </c>
      <c r="N645" s="130" t="s">
        <v>148</v>
      </c>
      <c r="O645" s="130" t="s">
        <v>148</v>
      </c>
      <c r="P645" s="130" t="s">
        <v>148</v>
      </c>
      <c r="Q645" s="130" t="s">
        <v>148</v>
      </c>
      <c r="R645" s="130" t="s">
        <v>148</v>
      </c>
      <c r="S645" s="130" t="s">
        <v>148</v>
      </c>
      <c r="T645" s="130" t="s">
        <v>148</v>
      </c>
      <c r="U645" s="130" t="s">
        <v>148</v>
      </c>
      <c r="V645" s="130" t="s">
        <v>148</v>
      </c>
      <c r="W645" s="130" t="s">
        <v>148</v>
      </c>
      <c r="X645" s="130" t="s">
        <v>148</v>
      </c>
    </row>
    <row r="646" spans="1:24" x14ac:dyDescent="0.35">
      <c r="A646" s="144">
        <v>0.4347569444444444</v>
      </c>
      <c r="B646" s="130">
        <v>37</v>
      </c>
      <c r="C646" s="130" t="s">
        <v>148</v>
      </c>
      <c r="D646" s="130" t="s">
        <v>148</v>
      </c>
      <c r="E646" s="130" t="s">
        <v>148</v>
      </c>
      <c r="F646" s="130" t="s">
        <v>148</v>
      </c>
      <c r="G646" s="130" t="s">
        <v>148</v>
      </c>
      <c r="H646" s="130" t="s">
        <v>148</v>
      </c>
      <c r="I646" s="130" t="s">
        <v>148</v>
      </c>
      <c r="J646" s="130">
        <v>1275</v>
      </c>
      <c r="K646" s="130" t="s">
        <v>148</v>
      </c>
      <c r="L646" s="130" t="s">
        <v>148</v>
      </c>
      <c r="M646" s="130" t="s">
        <v>148</v>
      </c>
      <c r="N646" s="130" t="s">
        <v>148</v>
      </c>
      <c r="O646" s="130" t="s">
        <v>148</v>
      </c>
      <c r="P646" s="130" t="s">
        <v>148</v>
      </c>
      <c r="Q646" s="130" t="s">
        <v>148</v>
      </c>
      <c r="R646" s="130" t="s">
        <v>148</v>
      </c>
      <c r="S646" s="130" t="s">
        <v>148</v>
      </c>
      <c r="T646" s="130" t="s">
        <v>148</v>
      </c>
      <c r="U646" s="130" t="s">
        <v>148</v>
      </c>
      <c r="V646" s="130" t="s">
        <v>148</v>
      </c>
      <c r="W646" s="130" t="s">
        <v>148</v>
      </c>
      <c r="X646" s="130" t="s">
        <v>148</v>
      </c>
    </row>
    <row r="647" spans="1:24" x14ac:dyDescent="0.35">
      <c r="A647" s="144">
        <v>0.43822916666666667</v>
      </c>
      <c r="B647" s="130">
        <v>37</v>
      </c>
      <c r="C647" s="130" t="s">
        <v>148</v>
      </c>
      <c r="D647" s="130" t="s">
        <v>148</v>
      </c>
      <c r="E647" s="130" t="s">
        <v>148</v>
      </c>
      <c r="F647" s="130" t="s">
        <v>148</v>
      </c>
      <c r="G647" s="130" t="s">
        <v>148</v>
      </c>
      <c r="H647" s="130" t="s">
        <v>148</v>
      </c>
      <c r="I647" s="130" t="s">
        <v>148</v>
      </c>
      <c r="J647" s="130">
        <v>1275</v>
      </c>
      <c r="K647" s="130" t="s">
        <v>148</v>
      </c>
      <c r="L647" s="130" t="s">
        <v>148</v>
      </c>
      <c r="M647" s="130" t="s">
        <v>148</v>
      </c>
      <c r="N647" s="130" t="s">
        <v>148</v>
      </c>
      <c r="O647" s="130" t="s">
        <v>148</v>
      </c>
      <c r="P647" s="130" t="s">
        <v>148</v>
      </c>
      <c r="Q647" s="130" t="s">
        <v>148</v>
      </c>
      <c r="R647" s="130" t="s">
        <v>148</v>
      </c>
      <c r="S647" s="130" t="s">
        <v>148</v>
      </c>
      <c r="T647" s="130" t="s">
        <v>148</v>
      </c>
      <c r="U647" s="130" t="s">
        <v>148</v>
      </c>
      <c r="V647" s="130" t="s">
        <v>148</v>
      </c>
      <c r="W647" s="130" t="s">
        <v>148</v>
      </c>
      <c r="X647" s="130" t="s">
        <v>148</v>
      </c>
    </row>
    <row r="648" spans="1:24" x14ac:dyDescent="0.35">
      <c r="A648" s="144">
        <v>0.44170138888888894</v>
      </c>
      <c r="B648" s="130">
        <v>37</v>
      </c>
      <c r="C648" s="130" t="s">
        <v>148</v>
      </c>
      <c r="D648" s="130" t="s">
        <v>148</v>
      </c>
      <c r="E648" s="130" t="s">
        <v>148</v>
      </c>
      <c r="F648" s="130" t="s">
        <v>148</v>
      </c>
      <c r="G648" s="130" t="s">
        <v>148</v>
      </c>
      <c r="H648" s="130" t="s">
        <v>148</v>
      </c>
      <c r="I648" s="130" t="s">
        <v>148</v>
      </c>
      <c r="J648" s="130">
        <v>1233</v>
      </c>
      <c r="K648" s="130" t="s">
        <v>148</v>
      </c>
      <c r="L648" s="130" t="s">
        <v>148</v>
      </c>
      <c r="M648" s="130" t="s">
        <v>148</v>
      </c>
      <c r="N648" s="130" t="s">
        <v>148</v>
      </c>
      <c r="O648" s="130" t="s">
        <v>148</v>
      </c>
      <c r="P648" s="130" t="s">
        <v>148</v>
      </c>
      <c r="Q648" s="130" t="s">
        <v>148</v>
      </c>
      <c r="R648" s="130" t="s">
        <v>148</v>
      </c>
      <c r="S648" s="130" t="s">
        <v>148</v>
      </c>
      <c r="T648" s="130" t="s">
        <v>148</v>
      </c>
      <c r="U648" s="130" t="s">
        <v>148</v>
      </c>
      <c r="V648" s="130" t="s">
        <v>148</v>
      </c>
      <c r="W648" s="130" t="s">
        <v>148</v>
      </c>
      <c r="X648" s="130" t="s">
        <v>148</v>
      </c>
    </row>
    <row r="649" spans="1:24" x14ac:dyDescent="0.35">
      <c r="A649" s="144">
        <v>0.44517361111111109</v>
      </c>
      <c r="B649" s="130">
        <v>37</v>
      </c>
      <c r="C649" s="130" t="s">
        <v>148</v>
      </c>
      <c r="D649" s="130" t="s">
        <v>148</v>
      </c>
      <c r="E649" s="130" t="s">
        <v>148</v>
      </c>
      <c r="F649" s="130" t="s">
        <v>148</v>
      </c>
      <c r="G649" s="130" t="s">
        <v>148</v>
      </c>
      <c r="H649" s="130" t="s">
        <v>148</v>
      </c>
      <c r="I649" s="130" t="s">
        <v>148</v>
      </c>
      <c r="J649" s="130">
        <v>1207</v>
      </c>
      <c r="K649" s="130" t="s">
        <v>148</v>
      </c>
      <c r="L649" s="130" t="s">
        <v>148</v>
      </c>
      <c r="M649" s="130" t="s">
        <v>148</v>
      </c>
      <c r="N649" s="130" t="s">
        <v>148</v>
      </c>
      <c r="O649" s="130" t="s">
        <v>148</v>
      </c>
      <c r="P649" s="130" t="s">
        <v>148</v>
      </c>
      <c r="Q649" s="130" t="s">
        <v>148</v>
      </c>
      <c r="R649" s="130" t="s">
        <v>148</v>
      </c>
      <c r="S649" s="130" t="s">
        <v>148</v>
      </c>
      <c r="T649" s="130" t="s">
        <v>148</v>
      </c>
      <c r="U649" s="130" t="s">
        <v>148</v>
      </c>
      <c r="V649" s="130" t="s">
        <v>148</v>
      </c>
      <c r="W649" s="130" t="s">
        <v>148</v>
      </c>
      <c r="X649" s="130" t="s">
        <v>148</v>
      </c>
    </row>
    <row r="650" spans="1:24" x14ac:dyDescent="0.35">
      <c r="A650" s="144">
        <v>0.44864583333333335</v>
      </c>
      <c r="B650" s="130">
        <v>37</v>
      </c>
      <c r="C650" s="130" t="s">
        <v>148</v>
      </c>
      <c r="D650" s="130" t="s">
        <v>148</v>
      </c>
      <c r="E650" s="130" t="s">
        <v>148</v>
      </c>
      <c r="F650" s="130" t="s">
        <v>148</v>
      </c>
      <c r="G650" s="130" t="s">
        <v>148</v>
      </c>
      <c r="H650" s="130" t="s">
        <v>148</v>
      </c>
      <c r="I650" s="130" t="s">
        <v>148</v>
      </c>
      <c r="J650" s="130">
        <v>1318</v>
      </c>
      <c r="K650" s="130" t="s">
        <v>148</v>
      </c>
      <c r="L650" s="130" t="s">
        <v>148</v>
      </c>
      <c r="M650" s="130" t="s">
        <v>148</v>
      </c>
      <c r="N650" s="130" t="s">
        <v>148</v>
      </c>
      <c r="O650" s="130" t="s">
        <v>148</v>
      </c>
      <c r="P650" s="130" t="s">
        <v>148</v>
      </c>
      <c r="Q650" s="130" t="s">
        <v>148</v>
      </c>
      <c r="R650" s="130" t="s">
        <v>148</v>
      </c>
      <c r="S650" s="130" t="s">
        <v>148</v>
      </c>
      <c r="T650" s="130" t="s">
        <v>148</v>
      </c>
      <c r="U650" s="130" t="s">
        <v>148</v>
      </c>
      <c r="V650" s="130" t="s">
        <v>148</v>
      </c>
      <c r="W650" s="130" t="s">
        <v>148</v>
      </c>
      <c r="X650" s="130" t="s">
        <v>148</v>
      </c>
    </row>
    <row r="651" spans="1:24" x14ac:dyDescent="0.35">
      <c r="A651" s="144">
        <v>0.45211805555555556</v>
      </c>
      <c r="B651" s="130">
        <v>37</v>
      </c>
      <c r="C651" s="130" t="s">
        <v>148</v>
      </c>
      <c r="D651" s="130" t="s">
        <v>148</v>
      </c>
      <c r="E651" s="130" t="s">
        <v>148</v>
      </c>
      <c r="F651" s="130" t="s">
        <v>148</v>
      </c>
      <c r="G651" s="130" t="s">
        <v>148</v>
      </c>
      <c r="H651" s="130" t="s">
        <v>148</v>
      </c>
      <c r="I651" s="130" t="s">
        <v>148</v>
      </c>
      <c r="J651" s="130">
        <v>1257</v>
      </c>
      <c r="K651" s="130" t="s">
        <v>148</v>
      </c>
      <c r="L651" s="130" t="s">
        <v>148</v>
      </c>
      <c r="M651" s="130" t="s">
        <v>148</v>
      </c>
      <c r="N651" s="130" t="s">
        <v>148</v>
      </c>
      <c r="O651" s="130" t="s">
        <v>148</v>
      </c>
      <c r="P651" s="130" t="s">
        <v>148</v>
      </c>
      <c r="Q651" s="130" t="s">
        <v>148</v>
      </c>
      <c r="R651" s="130" t="s">
        <v>148</v>
      </c>
      <c r="S651" s="130" t="s">
        <v>148</v>
      </c>
      <c r="T651" s="130" t="s">
        <v>148</v>
      </c>
      <c r="U651" s="130" t="s">
        <v>148</v>
      </c>
      <c r="V651" s="130" t="s">
        <v>148</v>
      </c>
      <c r="W651" s="130" t="s">
        <v>148</v>
      </c>
      <c r="X651" s="130" t="s">
        <v>148</v>
      </c>
    </row>
    <row r="652" spans="1:24" x14ac:dyDescent="0.35">
      <c r="A652" s="144">
        <v>0.45559027777777777</v>
      </c>
      <c r="B652" s="130">
        <v>37</v>
      </c>
      <c r="C652" s="130" t="s">
        <v>148</v>
      </c>
      <c r="D652" s="130" t="s">
        <v>148</v>
      </c>
      <c r="E652" s="130" t="s">
        <v>148</v>
      </c>
      <c r="F652" s="130" t="s">
        <v>148</v>
      </c>
      <c r="G652" s="130" t="s">
        <v>148</v>
      </c>
      <c r="H652" s="130" t="s">
        <v>148</v>
      </c>
      <c r="I652" s="130" t="s">
        <v>148</v>
      </c>
      <c r="J652" s="130">
        <v>1253</v>
      </c>
      <c r="K652" s="130" t="s">
        <v>148</v>
      </c>
      <c r="L652" s="130" t="s">
        <v>148</v>
      </c>
      <c r="M652" s="130" t="s">
        <v>148</v>
      </c>
      <c r="N652" s="130" t="s">
        <v>148</v>
      </c>
      <c r="O652" s="130" t="s">
        <v>148</v>
      </c>
      <c r="P652" s="130" t="s">
        <v>148</v>
      </c>
      <c r="Q652" s="130" t="s">
        <v>148</v>
      </c>
      <c r="R652" s="130" t="s">
        <v>148</v>
      </c>
      <c r="S652" s="130" t="s">
        <v>148</v>
      </c>
      <c r="T652" s="130" t="s">
        <v>148</v>
      </c>
      <c r="U652" s="130" t="s">
        <v>148</v>
      </c>
      <c r="V652" s="130" t="s">
        <v>148</v>
      </c>
      <c r="W652" s="130" t="s">
        <v>148</v>
      </c>
      <c r="X652" s="130" t="s">
        <v>148</v>
      </c>
    </row>
    <row r="653" spans="1:24" x14ac:dyDescent="0.35">
      <c r="A653" s="144">
        <v>0.45906249999999998</v>
      </c>
      <c r="B653" s="130">
        <v>37</v>
      </c>
      <c r="C653" s="130" t="s">
        <v>148</v>
      </c>
      <c r="D653" s="130" t="s">
        <v>148</v>
      </c>
      <c r="E653" s="130" t="s">
        <v>148</v>
      </c>
      <c r="F653" s="130" t="s">
        <v>148</v>
      </c>
      <c r="G653" s="130" t="s">
        <v>148</v>
      </c>
      <c r="H653" s="130" t="s">
        <v>148</v>
      </c>
      <c r="I653" s="130" t="s">
        <v>148</v>
      </c>
      <c r="J653" s="130">
        <v>1250</v>
      </c>
      <c r="K653" s="130" t="s">
        <v>148</v>
      </c>
      <c r="L653" s="130" t="s">
        <v>148</v>
      </c>
      <c r="M653" s="130" t="s">
        <v>148</v>
      </c>
      <c r="N653" s="130" t="s">
        <v>148</v>
      </c>
      <c r="O653" s="130" t="s">
        <v>148</v>
      </c>
      <c r="P653" s="130" t="s">
        <v>148</v>
      </c>
      <c r="Q653" s="130" t="s">
        <v>148</v>
      </c>
      <c r="R653" s="130" t="s">
        <v>148</v>
      </c>
      <c r="S653" s="130" t="s">
        <v>148</v>
      </c>
      <c r="T653" s="130" t="s">
        <v>148</v>
      </c>
      <c r="U653" s="130" t="s">
        <v>148</v>
      </c>
      <c r="V653" s="130" t="s">
        <v>148</v>
      </c>
      <c r="W653" s="130" t="s">
        <v>148</v>
      </c>
      <c r="X653" s="130" t="s">
        <v>148</v>
      </c>
    </row>
    <row r="654" spans="1:24" x14ac:dyDescent="0.35">
      <c r="A654" s="144">
        <v>0.46253472222222225</v>
      </c>
      <c r="B654" s="130">
        <v>37</v>
      </c>
      <c r="C654" s="130" t="s">
        <v>148</v>
      </c>
      <c r="D654" s="130" t="s">
        <v>148</v>
      </c>
      <c r="E654" s="130" t="s">
        <v>148</v>
      </c>
      <c r="F654" s="130" t="s">
        <v>148</v>
      </c>
      <c r="G654" s="130" t="s">
        <v>148</v>
      </c>
      <c r="H654" s="130" t="s">
        <v>148</v>
      </c>
      <c r="I654" s="130" t="s">
        <v>148</v>
      </c>
      <c r="J654" s="130">
        <v>1294</v>
      </c>
      <c r="K654" s="130" t="s">
        <v>148</v>
      </c>
      <c r="L654" s="130" t="s">
        <v>148</v>
      </c>
      <c r="M654" s="130" t="s">
        <v>148</v>
      </c>
      <c r="N654" s="130" t="s">
        <v>148</v>
      </c>
      <c r="O654" s="130" t="s">
        <v>148</v>
      </c>
      <c r="P654" s="130" t="s">
        <v>148</v>
      </c>
      <c r="Q654" s="130" t="s">
        <v>148</v>
      </c>
      <c r="R654" s="130" t="s">
        <v>148</v>
      </c>
      <c r="S654" s="130" t="s">
        <v>148</v>
      </c>
      <c r="T654" s="130" t="s">
        <v>148</v>
      </c>
      <c r="U654" s="130" t="s">
        <v>148</v>
      </c>
      <c r="V654" s="130" t="s">
        <v>148</v>
      </c>
      <c r="W654" s="130" t="s">
        <v>148</v>
      </c>
      <c r="X654" s="130" t="s">
        <v>148</v>
      </c>
    </row>
    <row r="655" spans="1:24" x14ac:dyDescent="0.35">
      <c r="A655" s="144">
        <v>0.4660069444444444</v>
      </c>
      <c r="B655" s="130">
        <v>37</v>
      </c>
      <c r="C655" s="130" t="s">
        <v>148</v>
      </c>
      <c r="D655" s="130" t="s">
        <v>148</v>
      </c>
      <c r="E655" s="130" t="s">
        <v>148</v>
      </c>
      <c r="F655" s="130" t="s">
        <v>148</v>
      </c>
      <c r="G655" s="130" t="s">
        <v>148</v>
      </c>
      <c r="H655" s="130" t="s">
        <v>148</v>
      </c>
      <c r="I655" s="130" t="s">
        <v>148</v>
      </c>
      <c r="J655" s="130">
        <v>1374</v>
      </c>
      <c r="K655" s="130" t="s">
        <v>148</v>
      </c>
      <c r="L655" s="130" t="s">
        <v>148</v>
      </c>
      <c r="M655" s="130" t="s">
        <v>148</v>
      </c>
      <c r="N655" s="130" t="s">
        <v>148</v>
      </c>
      <c r="O655" s="130" t="s">
        <v>148</v>
      </c>
      <c r="P655" s="130" t="s">
        <v>148</v>
      </c>
      <c r="Q655" s="130" t="s">
        <v>148</v>
      </c>
      <c r="R655" s="130" t="s">
        <v>148</v>
      </c>
      <c r="S655" s="130" t="s">
        <v>148</v>
      </c>
      <c r="T655" s="130" t="s">
        <v>148</v>
      </c>
      <c r="U655" s="130" t="s">
        <v>148</v>
      </c>
      <c r="V655" s="130" t="s">
        <v>148</v>
      </c>
      <c r="W655" s="130" t="s">
        <v>148</v>
      </c>
      <c r="X655" s="130" t="s">
        <v>148</v>
      </c>
    </row>
    <row r="656" spans="1:24" x14ac:dyDescent="0.35">
      <c r="A656" s="144">
        <v>0.46947916666666667</v>
      </c>
      <c r="B656" s="130">
        <v>37</v>
      </c>
      <c r="C656" s="130" t="s">
        <v>148</v>
      </c>
      <c r="D656" s="130" t="s">
        <v>148</v>
      </c>
      <c r="E656" s="130" t="s">
        <v>148</v>
      </c>
      <c r="F656" s="130" t="s">
        <v>148</v>
      </c>
      <c r="G656" s="130" t="s">
        <v>148</v>
      </c>
      <c r="H656" s="130" t="s">
        <v>148</v>
      </c>
      <c r="I656" s="130" t="s">
        <v>148</v>
      </c>
      <c r="J656" s="130">
        <v>1292</v>
      </c>
      <c r="K656" s="130" t="s">
        <v>148</v>
      </c>
      <c r="L656" s="130" t="s">
        <v>148</v>
      </c>
      <c r="M656" s="130" t="s">
        <v>148</v>
      </c>
      <c r="N656" s="130" t="s">
        <v>148</v>
      </c>
      <c r="O656" s="130" t="s">
        <v>148</v>
      </c>
      <c r="P656" s="130" t="s">
        <v>148</v>
      </c>
      <c r="Q656" s="130" t="s">
        <v>148</v>
      </c>
      <c r="R656" s="130" t="s">
        <v>148</v>
      </c>
      <c r="S656" s="130" t="s">
        <v>148</v>
      </c>
      <c r="T656" s="130" t="s">
        <v>148</v>
      </c>
      <c r="U656" s="130" t="s">
        <v>148</v>
      </c>
      <c r="V656" s="130" t="s">
        <v>148</v>
      </c>
      <c r="W656" s="130" t="s">
        <v>148</v>
      </c>
      <c r="X656" s="130" t="s">
        <v>148</v>
      </c>
    </row>
    <row r="657" spans="1:26" x14ac:dyDescent="0.35">
      <c r="A657" s="144">
        <v>0.47295138888888894</v>
      </c>
      <c r="B657" s="130">
        <v>37</v>
      </c>
      <c r="C657" s="130" t="s">
        <v>148</v>
      </c>
      <c r="D657" s="130" t="s">
        <v>148</v>
      </c>
      <c r="E657" s="130" t="s">
        <v>148</v>
      </c>
      <c r="F657" s="130" t="s">
        <v>148</v>
      </c>
      <c r="G657" s="130" t="s">
        <v>148</v>
      </c>
      <c r="H657" s="130" t="s">
        <v>148</v>
      </c>
      <c r="I657" s="130" t="s">
        <v>148</v>
      </c>
      <c r="J657" s="130">
        <v>1272</v>
      </c>
      <c r="K657" s="130" t="s">
        <v>148</v>
      </c>
      <c r="L657" s="130" t="s">
        <v>148</v>
      </c>
      <c r="M657" s="130" t="s">
        <v>148</v>
      </c>
      <c r="N657" s="130" t="s">
        <v>148</v>
      </c>
      <c r="O657" s="130" t="s">
        <v>148</v>
      </c>
      <c r="P657" s="130" t="s">
        <v>148</v>
      </c>
      <c r="Q657" s="130" t="s">
        <v>148</v>
      </c>
      <c r="R657" s="130" t="s">
        <v>148</v>
      </c>
      <c r="S657" s="130" t="s">
        <v>148</v>
      </c>
      <c r="T657" s="130" t="s">
        <v>148</v>
      </c>
      <c r="U657" s="130" t="s">
        <v>148</v>
      </c>
      <c r="V657" s="130" t="s">
        <v>148</v>
      </c>
      <c r="W657" s="130" t="s">
        <v>148</v>
      </c>
      <c r="X657" s="130" t="s">
        <v>148</v>
      </c>
    </row>
    <row r="658" spans="1:26" x14ac:dyDescent="0.35">
      <c r="A658" s="144">
        <v>0.47642361111111109</v>
      </c>
      <c r="B658" s="130">
        <v>37</v>
      </c>
      <c r="C658" s="130" t="s">
        <v>148</v>
      </c>
      <c r="D658" s="130" t="s">
        <v>148</v>
      </c>
      <c r="E658" s="130" t="s">
        <v>148</v>
      </c>
      <c r="F658" s="130" t="s">
        <v>148</v>
      </c>
      <c r="G658" s="130" t="s">
        <v>148</v>
      </c>
      <c r="H658" s="130" t="s">
        <v>148</v>
      </c>
      <c r="I658" s="130" t="s">
        <v>148</v>
      </c>
      <c r="J658" s="130">
        <v>1243</v>
      </c>
      <c r="K658" s="130" t="s">
        <v>148</v>
      </c>
      <c r="L658" s="130" t="s">
        <v>148</v>
      </c>
      <c r="M658" s="130" t="s">
        <v>148</v>
      </c>
      <c r="N658" s="130" t="s">
        <v>148</v>
      </c>
      <c r="O658" s="130" t="s">
        <v>148</v>
      </c>
      <c r="P658" s="130" t="s">
        <v>148</v>
      </c>
      <c r="Q658" s="130" t="s">
        <v>148</v>
      </c>
      <c r="R658" s="130" t="s">
        <v>148</v>
      </c>
      <c r="S658" s="130" t="s">
        <v>148</v>
      </c>
      <c r="T658" s="130" t="s">
        <v>148</v>
      </c>
      <c r="U658" s="130" t="s">
        <v>148</v>
      </c>
      <c r="V658" s="130" t="s">
        <v>148</v>
      </c>
      <c r="W658" s="130" t="s">
        <v>148</v>
      </c>
      <c r="X658" s="130" t="s">
        <v>148</v>
      </c>
    </row>
    <row r="659" spans="1:26" x14ac:dyDescent="0.35">
      <c r="A659" s="144">
        <v>0.47989583333333335</v>
      </c>
      <c r="B659" s="130">
        <v>37</v>
      </c>
      <c r="C659" s="130" t="s">
        <v>148</v>
      </c>
      <c r="D659" s="130" t="s">
        <v>148</v>
      </c>
      <c r="E659" s="130" t="s">
        <v>148</v>
      </c>
      <c r="F659" s="130" t="s">
        <v>148</v>
      </c>
      <c r="G659" s="130" t="s">
        <v>148</v>
      </c>
      <c r="H659" s="130" t="s">
        <v>148</v>
      </c>
      <c r="I659" s="130" t="s">
        <v>148</v>
      </c>
      <c r="J659" s="130">
        <v>1283</v>
      </c>
      <c r="K659" s="130" t="s">
        <v>148</v>
      </c>
      <c r="L659" s="130" t="s">
        <v>148</v>
      </c>
      <c r="M659" s="130" t="s">
        <v>148</v>
      </c>
      <c r="N659" s="130" t="s">
        <v>148</v>
      </c>
      <c r="O659" s="130" t="s">
        <v>148</v>
      </c>
      <c r="P659" s="130" t="s">
        <v>148</v>
      </c>
      <c r="Q659" s="130" t="s">
        <v>148</v>
      </c>
      <c r="R659" s="130" t="s">
        <v>148</v>
      </c>
      <c r="S659" s="130" t="s">
        <v>148</v>
      </c>
      <c r="T659" s="130" t="s">
        <v>148</v>
      </c>
      <c r="U659" s="130" t="s">
        <v>148</v>
      </c>
      <c r="V659" s="130" t="s">
        <v>148</v>
      </c>
      <c r="W659" s="130" t="s">
        <v>148</v>
      </c>
      <c r="X659" s="130" t="s">
        <v>148</v>
      </c>
    </row>
    <row r="660" spans="1:26" x14ac:dyDescent="0.35">
      <c r="A660" s="144">
        <v>0.48336805555555556</v>
      </c>
      <c r="B660" s="130">
        <v>37</v>
      </c>
      <c r="C660" s="130" t="s">
        <v>148</v>
      </c>
      <c r="D660" s="130" t="s">
        <v>148</v>
      </c>
      <c r="E660" s="130" t="s">
        <v>148</v>
      </c>
      <c r="F660" s="130" t="s">
        <v>148</v>
      </c>
      <c r="G660" s="130" t="s">
        <v>148</v>
      </c>
      <c r="H660" s="130" t="s">
        <v>148</v>
      </c>
      <c r="I660" s="130" t="s">
        <v>148</v>
      </c>
      <c r="J660" s="130">
        <v>1304</v>
      </c>
      <c r="K660" s="130" t="s">
        <v>148</v>
      </c>
      <c r="L660" s="130" t="s">
        <v>148</v>
      </c>
      <c r="M660" s="130" t="s">
        <v>148</v>
      </c>
      <c r="N660" s="130" t="s">
        <v>148</v>
      </c>
      <c r="O660" s="130" t="s">
        <v>148</v>
      </c>
      <c r="P660" s="130" t="s">
        <v>148</v>
      </c>
      <c r="Q660" s="130" t="s">
        <v>148</v>
      </c>
      <c r="R660" s="130" t="s">
        <v>148</v>
      </c>
      <c r="S660" s="130" t="s">
        <v>148</v>
      </c>
      <c r="T660" s="130" t="s">
        <v>148</v>
      </c>
      <c r="U660" s="130" t="s">
        <v>148</v>
      </c>
      <c r="V660" s="130" t="s">
        <v>148</v>
      </c>
      <c r="W660" s="130" t="s">
        <v>148</v>
      </c>
      <c r="X660" s="130" t="s">
        <v>148</v>
      </c>
    </row>
    <row r="661" spans="1:26" x14ac:dyDescent="0.35">
      <c r="A661" s="144">
        <v>0.48684027777777777</v>
      </c>
      <c r="B661" s="130">
        <v>37</v>
      </c>
      <c r="C661" s="130" t="s">
        <v>148</v>
      </c>
      <c r="D661" s="130" t="s">
        <v>148</v>
      </c>
      <c r="E661" s="130" t="s">
        <v>148</v>
      </c>
      <c r="F661" s="130" t="s">
        <v>148</v>
      </c>
      <c r="G661" s="130" t="s">
        <v>148</v>
      </c>
      <c r="H661" s="130" t="s">
        <v>148</v>
      </c>
      <c r="I661" s="130" t="s">
        <v>148</v>
      </c>
      <c r="J661" s="130">
        <v>1265</v>
      </c>
      <c r="K661" s="130" t="s">
        <v>148</v>
      </c>
      <c r="L661" s="130" t="s">
        <v>148</v>
      </c>
      <c r="M661" s="130" t="s">
        <v>148</v>
      </c>
      <c r="N661" s="130" t="s">
        <v>148</v>
      </c>
      <c r="O661" s="130" t="s">
        <v>148</v>
      </c>
      <c r="P661" s="130" t="s">
        <v>148</v>
      </c>
      <c r="Q661" s="130" t="s">
        <v>148</v>
      </c>
      <c r="R661" s="130" t="s">
        <v>148</v>
      </c>
      <c r="S661" s="130" t="s">
        <v>148</v>
      </c>
      <c r="T661" s="130" t="s">
        <v>148</v>
      </c>
      <c r="U661" s="130" t="s">
        <v>148</v>
      </c>
      <c r="V661" s="130" t="s">
        <v>148</v>
      </c>
      <c r="W661" s="130" t="s">
        <v>148</v>
      </c>
      <c r="X661" s="130" t="s">
        <v>148</v>
      </c>
    </row>
    <row r="662" spans="1:26" x14ac:dyDescent="0.35">
      <c r="A662" s="144">
        <v>0.49031249999999998</v>
      </c>
      <c r="B662" s="130">
        <v>37</v>
      </c>
      <c r="C662" s="130" t="s">
        <v>148</v>
      </c>
      <c r="D662" s="130" t="s">
        <v>148</v>
      </c>
      <c r="E662" s="130" t="s">
        <v>148</v>
      </c>
      <c r="F662" s="130" t="s">
        <v>148</v>
      </c>
      <c r="G662" s="130" t="s">
        <v>148</v>
      </c>
      <c r="H662" s="130" t="s">
        <v>148</v>
      </c>
      <c r="I662" s="130" t="s">
        <v>148</v>
      </c>
      <c r="J662" s="130">
        <v>1243</v>
      </c>
      <c r="K662" s="130" t="s">
        <v>148</v>
      </c>
      <c r="L662" s="130" t="s">
        <v>148</v>
      </c>
      <c r="M662" s="130" t="s">
        <v>148</v>
      </c>
      <c r="N662" s="130" t="s">
        <v>148</v>
      </c>
      <c r="O662" s="130" t="s">
        <v>148</v>
      </c>
      <c r="P662" s="130" t="s">
        <v>148</v>
      </c>
      <c r="Q662" s="130" t="s">
        <v>148</v>
      </c>
      <c r="R662" s="130" t="s">
        <v>148</v>
      </c>
      <c r="S662" s="130" t="s">
        <v>148</v>
      </c>
      <c r="T662" s="130" t="s">
        <v>148</v>
      </c>
      <c r="U662" s="130" t="s">
        <v>148</v>
      </c>
      <c r="V662" s="130" t="s">
        <v>148</v>
      </c>
      <c r="W662" s="130" t="s">
        <v>148</v>
      </c>
      <c r="X662" s="130" t="s">
        <v>148</v>
      </c>
    </row>
    <row r="663" spans="1:26" x14ac:dyDescent="0.35">
      <c r="A663" s="144">
        <v>0.49378472222222225</v>
      </c>
      <c r="B663" s="130">
        <v>37</v>
      </c>
      <c r="C663" s="130" t="s">
        <v>148</v>
      </c>
      <c r="D663" s="130" t="s">
        <v>148</v>
      </c>
      <c r="E663" s="130" t="s">
        <v>148</v>
      </c>
      <c r="F663" s="130" t="s">
        <v>148</v>
      </c>
      <c r="G663" s="130" t="s">
        <v>148</v>
      </c>
      <c r="H663" s="130" t="s">
        <v>148</v>
      </c>
      <c r="I663" s="130" t="s">
        <v>148</v>
      </c>
      <c r="J663" s="130">
        <v>1250</v>
      </c>
      <c r="K663" s="130" t="s">
        <v>148</v>
      </c>
      <c r="L663" s="130" t="s">
        <v>148</v>
      </c>
      <c r="M663" s="130" t="s">
        <v>148</v>
      </c>
      <c r="N663" s="130" t="s">
        <v>148</v>
      </c>
      <c r="O663" s="130" t="s">
        <v>148</v>
      </c>
      <c r="P663" s="130" t="s">
        <v>148</v>
      </c>
      <c r="Q663" s="130" t="s">
        <v>148</v>
      </c>
      <c r="R663" s="130" t="s">
        <v>148</v>
      </c>
      <c r="S663" s="130" t="s">
        <v>148</v>
      </c>
      <c r="T663" s="130" t="s">
        <v>148</v>
      </c>
      <c r="U663" s="130" t="s">
        <v>148</v>
      </c>
      <c r="V663" s="130" t="s">
        <v>148</v>
      </c>
      <c r="W663" s="130" t="s">
        <v>148</v>
      </c>
      <c r="X663" s="130" t="s">
        <v>148</v>
      </c>
    </row>
    <row r="664" spans="1:26" x14ac:dyDescent="0.35">
      <c r="A664" s="144">
        <v>0.4972569444444444</v>
      </c>
      <c r="B664" s="130">
        <v>37</v>
      </c>
      <c r="C664" s="130" t="s">
        <v>148</v>
      </c>
      <c r="D664" s="130" t="s">
        <v>148</v>
      </c>
      <c r="E664" s="130" t="s">
        <v>148</v>
      </c>
      <c r="F664" s="130" t="s">
        <v>148</v>
      </c>
      <c r="G664" s="130" t="s">
        <v>148</v>
      </c>
      <c r="H664" s="130" t="s">
        <v>148</v>
      </c>
      <c r="I664" s="130" t="s">
        <v>148</v>
      </c>
      <c r="J664" s="130">
        <v>1250</v>
      </c>
      <c r="K664" s="130" t="s">
        <v>148</v>
      </c>
      <c r="L664" s="130" t="s">
        <v>148</v>
      </c>
      <c r="M664" s="130" t="s">
        <v>148</v>
      </c>
      <c r="N664" s="130" t="s">
        <v>148</v>
      </c>
      <c r="O664" s="130" t="s">
        <v>148</v>
      </c>
      <c r="P664" s="130" t="s">
        <v>148</v>
      </c>
      <c r="Q664" s="130" t="s">
        <v>148</v>
      </c>
      <c r="R664" s="130" t="s">
        <v>148</v>
      </c>
      <c r="S664" s="130" t="s">
        <v>148</v>
      </c>
      <c r="T664" s="130" t="s">
        <v>148</v>
      </c>
      <c r="U664" s="130" t="s">
        <v>148</v>
      </c>
      <c r="V664" s="130" t="s">
        <v>148</v>
      </c>
      <c r="W664" s="130" t="s">
        <v>148</v>
      </c>
      <c r="X664" s="130" t="s">
        <v>148</v>
      </c>
    </row>
    <row r="665" spans="1:26" x14ac:dyDescent="0.35">
      <c r="A665" s="144">
        <v>0.50072916666666667</v>
      </c>
      <c r="B665" s="130">
        <v>37</v>
      </c>
      <c r="C665" s="130" t="s">
        <v>148</v>
      </c>
      <c r="D665" s="130" t="s">
        <v>148</v>
      </c>
      <c r="E665" s="130" t="s">
        <v>148</v>
      </c>
      <c r="F665" s="130" t="s">
        <v>148</v>
      </c>
      <c r="G665" s="130" t="s">
        <v>148</v>
      </c>
      <c r="H665" s="130" t="s">
        <v>148</v>
      </c>
      <c r="I665" s="130" t="s">
        <v>148</v>
      </c>
      <c r="J665" s="130">
        <v>1277</v>
      </c>
      <c r="K665" s="130" t="s">
        <v>148</v>
      </c>
      <c r="L665" s="130" t="s">
        <v>148</v>
      </c>
      <c r="M665" s="130" t="s">
        <v>148</v>
      </c>
      <c r="N665" s="130" t="s">
        <v>148</v>
      </c>
      <c r="O665" s="130" t="s">
        <v>148</v>
      </c>
      <c r="P665" s="130" t="s">
        <v>148</v>
      </c>
      <c r="Q665" s="130" t="s">
        <v>148</v>
      </c>
      <c r="R665" s="130" t="s">
        <v>148</v>
      </c>
      <c r="S665" s="130" t="s">
        <v>148</v>
      </c>
      <c r="T665" s="130" t="s">
        <v>148</v>
      </c>
      <c r="U665" s="130" t="s">
        <v>148</v>
      </c>
      <c r="V665" s="130" t="s">
        <v>148</v>
      </c>
      <c r="W665" s="130" t="s">
        <v>148</v>
      </c>
      <c r="X665" s="130" t="s">
        <v>148</v>
      </c>
    </row>
    <row r="667" spans="1:26" x14ac:dyDescent="0.35">
      <c r="A667" s="130" t="s">
        <v>147</v>
      </c>
    </row>
    <row r="668" spans="1:26" x14ac:dyDescent="0.35">
      <c r="B668" s="130">
        <v>1</v>
      </c>
      <c r="C668" s="130">
        <v>2</v>
      </c>
      <c r="D668" s="130">
        <v>3</v>
      </c>
      <c r="E668" s="130">
        <v>4</v>
      </c>
      <c r="F668" s="130">
        <v>5</v>
      </c>
      <c r="G668" s="130">
        <v>6</v>
      </c>
      <c r="H668" s="130">
        <v>7</v>
      </c>
      <c r="I668" s="130">
        <v>8</v>
      </c>
      <c r="J668" s="130">
        <v>9</v>
      </c>
      <c r="K668" s="130">
        <v>10</v>
      </c>
      <c r="L668" s="130">
        <v>11</v>
      </c>
      <c r="M668" s="130">
        <v>12</v>
      </c>
      <c r="N668" s="130">
        <v>13</v>
      </c>
      <c r="O668" s="130">
        <v>14</v>
      </c>
      <c r="P668" s="130">
        <v>15</v>
      </c>
      <c r="Q668" s="130">
        <v>16</v>
      </c>
      <c r="R668" s="130">
        <v>17</v>
      </c>
      <c r="S668" s="130">
        <v>18</v>
      </c>
      <c r="T668" s="130">
        <v>19</v>
      </c>
      <c r="U668" s="130">
        <v>20</v>
      </c>
      <c r="V668" s="130">
        <v>21</v>
      </c>
      <c r="W668" s="130">
        <v>22</v>
      </c>
      <c r="X668" s="130">
        <v>23</v>
      </c>
      <c r="Y668" s="130">
        <v>24</v>
      </c>
    </row>
    <row r="669" spans="1:26" x14ac:dyDescent="0.35">
      <c r="A669" s="130" t="s">
        <v>146</v>
      </c>
      <c r="Z669" s="130" t="s">
        <v>129</v>
      </c>
    </row>
    <row r="670" spans="1:26" x14ac:dyDescent="0.35">
      <c r="Z670" s="130" t="s">
        <v>128</v>
      </c>
    </row>
    <row r="671" spans="1:26" x14ac:dyDescent="0.35">
      <c r="Z671" s="130" t="s">
        <v>127</v>
      </c>
    </row>
    <row r="672" spans="1:26" x14ac:dyDescent="0.35">
      <c r="Z672" s="130" t="s">
        <v>126</v>
      </c>
    </row>
    <row r="673" spans="1:26" x14ac:dyDescent="0.35">
      <c r="Z673" s="130" t="s">
        <v>125</v>
      </c>
    </row>
    <row r="674" spans="1:26" x14ac:dyDescent="0.35">
      <c r="Z674" s="130" t="s">
        <v>124</v>
      </c>
    </row>
    <row r="675" spans="1:26" x14ac:dyDescent="0.35">
      <c r="Z675" s="130" t="s">
        <v>123</v>
      </c>
    </row>
    <row r="676" spans="1:26" x14ac:dyDescent="0.35">
      <c r="Z676" s="130" t="s">
        <v>122</v>
      </c>
    </row>
    <row r="677" spans="1:26" x14ac:dyDescent="0.35">
      <c r="Z677" s="130" t="s">
        <v>121</v>
      </c>
    </row>
    <row r="678" spans="1:26" x14ac:dyDescent="0.35">
      <c r="Z678" s="130" t="s">
        <v>120</v>
      </c>
    </row>
    <row r="679" spans="1:26" x14ac:dyDescent="0.35">
      <c r="Z679" s="130" t="s">
        <v>119</v>
      </c>
    </row>
    <row r="680" spans="1:26" x14ac:dyDescent="0.35">
      <c r="Z680" s="130" t="s">
        <v>118</v>
      </c>
    </row>
    <row r="681" spans="1:26" x14ac:dyDescent="0.35">
      <c r="Z681" s="130" t="s">
        <v>117</v>
      </c>
    </row>
    <row r="682" spans="1:26" x14ac:dyDescent="0.35">
      <c r="Z682" s="130" t="s">
        <v>116</v>
      </c>
    </row>
    <row r="683" spans="1:26" x14ac:dyDescent="0.35">
      <c r="Z683" s="130" t="s">
        <v>115</v>
      </c>
    </row>
    <row r="684" spans="1:26" x14ac:dyDescent="0.35">
      <c r="Z684" s="130" t="s">
        <v>114</v>
      </c>
    </row>
    <row r="685" spans="1:26" x14ac:dyDescent="0.35">
      <c r="A685" s="130" t="s">
        <v>145</v>
      </c>
      <c r="C685" s="130">
        <v>-115400</v>
      </c>
      <c r="D685" s="130">
        <v>-139200</v>
      </c>
      <c r="E685" s="130">
        <v>-442600</v>
      </c>
      <c r="F685" s="130">
        <v>-359000</v>
      </c>
      <c r="G685" s="130">
        <v>-548800</v>
      </c>
      <c r="H685" s="130">
        <v>-629000</v>
      </c>
      <c r="I685" s="130">
        <v>-779000</v>
      </c>
      <c r="J685" s="130">
        <v>23000</v>
      </c>
      <c r="Z685" s="130" t="s">
        <v>129</v>
      </c>
    </row>
    <row r="686" spans="1:26" x14ac:dyDescent="0.35">
      <c r="C686" s="130">
        <v>1</v>
      </c>
      <c r="D686" s="130">
        <v>1</v>
      </c>
      <c r="E686" s="130">
        <v>1</v>
      </c>
      <c r="F686" s="130">
        <v>1</v>
      </c>
      <c r="G686" s="130">
        <v>1</v>
      </c>
      <c r="H686" s="130">
        <v>1</v>
      </c>
      <c r="I686" s="130">
        <v>1</v>
      </c>
      <c r="J686" s="130">
        <v>1</v>
      </c>
      <c r="Z686" s="130" t="s">
        <v>128</v>
      </c>
    </row>
    <row r="687" spans="1:26" x14ac:dyDescent="0.35">
      <c r="C687" s="144">
        <v>1.736111111111111E-3</v>
      </c>
      <c r="D687" s="144">
        <v>1.736111111111111E-3</v>
      </c>
      <c r="E687" s="144">
        <v>1.736111111111111E-3</v>
      </c>
      <c r="F687" s="144">
        <v>1.736111111111111E-3</v>
      </c>
      <c r="G687" s="144">
        <v>1.736111111111111E-3</v>
      </c>
      <c r="H687" s="144">
        <v>1.736111111111111E-3</v>
      </c>
      <c r="I687" s="144">
        <v>1.736111111111111E-3</v>
      </c>
      <c r="J687" s="144">
        <v>0.49479166666666669</v>
      </c>
      <c r="Z687" s="130" t="s">
        <v>127</v>
      </c>
    </row>
    <row r="688" spans="1:26" x14ac:dyDescent="0.35">
      <c r="C688" s="144">
        <v>0</v>
      </c>
      <c r="D688" s="144">
        <v>0</v>
      </c>
      <c r="E688" s="144">
        <v>0</v>
      </c>
      <c r="F688" s="144">
        <v>0</v>
      </c>
      <c r="G688" s="144">
        <v>0</v>
      </c>
      <c r="H688" s="144">
        <v>0</v>
      </c>
      <c r="I688" s="144">
        <v>0</v>
      </c>
      <c r="J688" s="144">
        <v>0.48759259259259258</v>
      </c>
      <c r="Z688" s="130" t="s">
        <v>126</v>
      </c>
    </row>
    <row r="689" spans="1:26" x14ac:dyDescent="0.35">
      <c r="C689" s="130">
        <v>-199800</v>
      </c>
      <c r="D689" s="130">
        <v>-331200</v>
      </c>
      <c r="E689" s="130">
        <v>-665800</v>
      </c>
      <c r="F689" s="130">
        <v>-835800</v>
      </c>
      <c r="G689" s="130">
        <v>-1340200</v>
      </c>
      <c r="H689" s="130">
        <v>-1703000</v>
      </c>
      <c r="I689" s="130">
        <v>-1489600</v>
      </c>
      <c r="J689" s="130">
        <v>57800</v>
      </c>
      <c r="Z689" s="130" t="s">
        <v>125</v>
      </c>
    </row>
    <row r="690" spans="1:26" x14ac:dyDescent="0.35">
      <c r="C690" s="130">
        <v>1</v>
      </c>
      <c r="D690" s="130">
        <v>1</v>
      </c>
      <c r="E690" s="130">
        <v>1</v>
      </c>
      <c r="F690" s="130">
        <v>1</v>
      </c>
      <c r="G690" s="130">
        <v>1</v>
      </c>
      <c r="H690" s="130">
        <v>1</v>
      </c>
      <c r="I690" s="130">
        <v>1</v>
      </c>
      <c r="J690" s="130">
        <v>1</v>
      </c>
      <c r="Z690" s="130" t="s">
        <v>124</v>
      </c>
    </row>
    <row r="691" spans="1:26" x14ac:dyDescent="0.35">
      <c r="C691" s="144">
        <v>0.46031249999999996</v>
      </c>
      <c r="D691" s="144">
        <v>1.9791666666666668E-3</v>
      </c>
      <c r="E691" s="144">
        <v>1.9791666666666668E-3</v>
      </c>
      <c r="F691" s="144">
        <v>1.9791666666666668E-3</v>
      </c>
      <c r="G691" s="144">
        <v>1.9791666666666668E-3</v>
      </c>
      <c r="H691" s="144">
        <v>1.9791666666666668E-3</v>
      </c>
      <c r="I691" s="144">
        <v>1.9791666666666668E-3</v>
      </c>
      <c r="J691" s="144">
        <v>0.47420138888888891</v>
      </c>
      <c r="Z691" s="130" t="s">
        <v>123</v>
      </c>
    </row>
    <row r="692" spans="1:26" x14ac:dyDescent="0.35">
      <c r="C692" s="144">
        <v>0.4682986111111111</v>
      </c>
      <c r="D692" s="144">
        <v>2.4305555555555552E-4</v>
      </c>
      <c r="E692" s="144">
        <v>2.4305555555555552E-4</v>
      </c>
      <c r="F692" s="144">
        <v>2.4305555555555552E-4</v>
      </c>
      <c r="G692" s="144">
        <v>2.4305555555555552E-4</v>
      </c>
      <c r="H692" s="144">
        <v>2.4305555555555552E-4</v>
      </c>
      <c r="I692" s="144">
        <v>2.4305555555555552E-4</v>
      </c>
      <c r="J692" s="144">
        <v>0.46839120370370368</v>
      </c>
      <c r="Z692" s="130" t="s">
        <v>122</v>
      </c>
    </row>
    <row r="693" spans="1:26" x14ac:dyDescent="0.35">
      <c r="C693" s="130">
        <v>215600</v>
      </c>
      <c r="D693" s="130">
        <v>245600</v>
      </c>
      <c r="E693" s="130">
        <v>330200</v>
      </c>
      <c r="F693" s="130">
        <v>301400</v>
      </c>
      <c r="G693" s="130">
        <v>385600</v>
      </c>
      <c r="H693" s="130">
        <v>356400</v>
      </c>
      <c r="I693" s="130">
        <v>359800</v>
      </c>
      <c r="J693" s="130">
        <v>4200</v>
      </c>
      <c r="Z693" s="130" t="s">
        <v>121</v>
      </c>
    </row>
    <row r="694" spans="1:26" x14ac:dyDescent="0.35">
      <c r="C694" s="130">
        <v>1</v>
      </c>
      <c r="D694" s="130">
        <v>1</v>
      </c>
      <c r="E694" s="130">
        <v>1</v>
      </c>
      <c r="F694" s="130">
        <v>1</v>
      </c>
      <c r="G694" s="130">
        <v>1</v>
      </c>
      <c r="H694" s="130">
        <v>1</v>
      </c>
      <c r="I694" s="130">
        <v>1</v>
      </c>
      <c r="J694" s="130">
        <v>1</v>
      </c>
      <c r="Z694" s="130" t="s">
        <v>120</v>
      </c>
    </row>
    <row r="695" spans="1:26" x14ac:dyDescent="0.35">
      <c r="C695" s="144">
        <v>2.6527777777777779E-2</v>
      </c>
      <c r="D695" s="144">
        <v>3.3472222222222223E-2</v>
      </c>
      <c r="E695" s="144">
        <v>2.6527777777777779E-2</v>
      </c>
      <c r="F695" s="144">
        <v>2.3055555555555555E-2</v>
      </c>
      <c r="G695" s="144">
        <v>2.3055555555555555E-2</v>
      </c>
      <c r="H695" s="144">
        <v>2.3055555555555555E-2</v>
      </c>
      <c r="I695" s="144">
        <v>1.9583333333333331E-2</v>
      </c>
      <c r="J695" s="144">
        <v>0.155</v>
      </c>
      <c r="Z695" s="130" t="s">
        <v>119</v>
      </c>
    </row>
    <row r="696" spans="1:26" x14ac:dyDescent="0.35">
      <c r="C696" s="144">
        <v>1.2604166666666666E-2</v>
      </c>
      <c r="D696" s="144">
        <v>1.1817129629629629E-2</v>
      </c>
      <c r="E696" s="144">
        <v>1.0694444444444444E-2</v>
      </c>
      <c r="F696" s="144">
        <v>9.3171296296296283E-3</v>
      </c>
      <c r="G696" s="144">
        <v>9.8842592592592576E-3</v>
      </c>
      <c r="H696" s="144">
        <v>9.0162037037037034E-3</v>
      </c>
      <c r="I696" s="144">
        <v>8.4143518518518517E-3</v>
      </c>
      <c r="J696" s="144">
        <v>0.15342592592592594</v>
      </c>
      <c r="Z696" s="130" t="s">
        <v>118</v>
      </c>
    </row>
    <row r="697" spans="1:26" x14ac:dyDescent="0.35">
      <c r="C697" s="130">
        <v>5180800</v>
      </c>
      <c r="D697" s="130">
        <v>6772800</v>
      </c>
      <c r="E697" s="130">
        <v>7792800</v>
      </c>
      <c r="F697" s="130">
        <v>7844400</v>
      </c>
      <c r="G697" s="130">
        <v>7085800</v>
      </c>
      <c r="H697" s="130">
        <v>7326800</v>
      </c>
      <c r="I697" s="130">
        <v>7828600</v>
      </c>
      <c r="J697" s="130">
        <v>23400</v>
      </c>
      <c r="Z697" s="130" t="s">
        <v>117</v>
      </c>
    </row>
    <row r="698" spans="1:26" x14ac:dyDescent="0.35">
      <c r="C698" s="130">
        <v>1</v>
      </c>
      <c r="D698" s="130">
        <v>1</v>
      </c>
      <c r="E698" s="130">
        <v>1</v>
      </c>
      <c r="F698" s="130">
        <v>1</v>
      </c>
      <c r="G698" s="130">
        <v>1</v>
      </c>
      <c r="H698" s="130">
        <v>1</v>
      </c>
      <c r="I698" s="130">
        <v>1</v>
      </c>
      <c r="J698" s="130">
        <v>1</v>
      </c>
      <c r="Z698" s="130" t="s">
        <v>116</v>
      </c>
    </row>
    <row r="699" spans="1:26" x14ac:dyDescent="0.35">
      <c r="C699" s="144">
        <v>1.6354166666666666E-2</v>
      </c>
      <c r="D699" s="144">
        <v>1.6354166666666666E-2</v>
      </c>
      <c r="E699" s="144">
        <v>1.2881944444444446E-2</v>
      </c>
      <c r="F699" s="144">
        <v>1.2881944444444446E-2</v>
      </c>
      <c r="G699" s="144">
        <v>9.4097222222222238E-3</v>
      </c>
      <c r="H699" s="144">
        <v>9.4097222222222238E-3</v>
      </c>
      <c r="I699" s="144">
        <v>9.4097222222222238E-3</v>
      </c>
      <c r="J699" s="144">
        <v>0.28024305555555556</v>
      </c>
      <c r="Z699" s="130" t="s">
        <v>115</v>
      </c>
    </row>
    <row r="700" spans="1:26" x14ac:dyDescent="0.35">
      <c r="C700" s="144">
        <v>9.0740740740740729E-3</v>
      </c>
      <c r="D700" s="144">
        <v>9.0393518518518522E-3</v>
      </c>
      <c r="E700" s="144">
        <v>7.1527777777777787E-3</v>
      </c>
      <c r="F700" s="144">
        <v>6.875E-3</v>
      </c>
      <c r="G700" s="144">
        <v>5.3356481481481484E-3</v>
      </c>
      <c r="H700" s="144">
        <v>5.4282407407407404E-3</v>
      </c>
      <c r="I700" s="144">
        <v>5.4861111111111117E-3</v>
      </c>
      <c r="J700" s="144">
        <v>0.2660763888888889</v>
      </c>
      <c r="Z700" s="130" t="s">
        <v>114</v>
      </c>
    </row>
    <row r="701" spans="1:26" x14ac:dyDescent="0.35">
      <c r="A701" s="130" t="s">
        <v>144</v>
      </c>
      <c r="Z701" s="130" t="s">
        <v>129</v>
      </c>
    </row>
    <row r="702" spans="1:26" x14ac:dyDescent="0.35">
      <c r="Z702" s="130" t="s">
        <v>128</v>
      </c>
    </row>
    <row r="703" spans="1:26" x14ac:dyDescent="0.35">
      <c r="Z703" s="130" t="s">
        <v>127</v>
      </c>
    </row>
    <row r="704" spans="1:26" x14ac:dyDescent="0.35">
      <c r="Z704" s="130" t="s">
        <v>126</v>
      </c>
    </row>
    <row r="705" spans="1:26" x14ac:dyDescent="0.35">
      <c r="Z705" s="130" t="s">
        <v>125</v>
      </c>
    </row>
    <row r="706" spans="1:26" x14ac:dyDescent="0.35">
      <c r="Z706" s="130" t="s">
        <v>124</v>
      </c>
    </row>
    <row r="707" spans="1:26" x14ac:dyDescent="0.35">
      <c r="Z707" s="130" t="s">
        <v>123</v>
      </c>
    </row>
    <row r="708" spans="1:26" x14ac:dyDescent="0.35">
      <c r="Z708" s="130" t="s">
        <v>122</v>
      </c>
    </row>
    <row r="709" spans="1:26" x14ac:dyDescent="0.35">
      <c r="Z709" s="130" t="s">
        <v>121</v>
      </c>
    </row>
    <row r="710" spans="1:26" x14ac:dyDescent="0.35">
      <c r="Z710" s="130" t="s">
        <v>120</v>
      </c>
    </row>
    <row r="711" spans="1:26" x14ac:dyDescent="0.35">
      <c r="Z711" s="130" t="s">
        <v>119</v>
      </c>
    </row>
    <row r="712" spans="1:26" x14ac:dyDescent="0.35">
      <c r="Z712" s="130" t="s">
        <v>118</v>
      </c>
    </row>
    <row r="713" spans="1:26" x14ac:dyDescent="0.35">
      <c r="Z713" s="130" t="s">
        <v>117</v>
      </c>
    </row>
    <row r="714" spans="1:26" x14ac:dyDescent="0.35">
      <c r="Z714" s="130" t="s">
        <v>116</v>
      </c>
    </row>
    <row r="715" spans="1:26" x14ac:dyDescent="0.35">
      <c r="Z715" s="130" t="s">
        <v>115</v>
      </c>
    </row>
    <row r="716" spans="1:26" x14ac:dyDescent="0.35">
      <c r="Z716" s="130" t="s">
        <v>114</v>
      </c>
    </row>
    <row r="717" spans="1:26" x14ac:dyDescent="0.35">
      <c r="A717" s="130" t="s">
        <v>143</v>
      </c>
      <c r="C717" s="130">
        <v>-109000</v>
      </c>
      <c r="D717" s="130">
        <v>112200</v>
      </c>
      <c r="E717" s="130">
        <v>-350400</v>
      </c>
      <c r="F717" s="130">
        <v>-390800</v>
      </c>
      <c r="G717" s="130">
        <v>-412600</v>
      </c>
      <c r="H717" s="130">
        <v>-702800</v>
      </c>
      <c r="I717" s="130">
        <v>-709000</v>
      </c>
      <c r="Z717" s="130" t="s">
        <v>129</v>
      </c>
    </row>
    <row r="718" spans="1:26" x14ac:dyDescent="0.35">
      <c r="C718" s="130">
        <v>1</v>
      </c>
      <c r="D718" s="130">
        <v>1</v>
      </c>
      <c r="E718" s="130">
        <v>1</v>
      </c>
      <c r="F718" s="130">
        <v>1</v>
      </c>
      <c r="G718" s="130">
        <v>1</v>
      </c>
      <c r="H718" s="130">
        <v>1</v>
      </c>
      <c r="I718" s="130">
        <v>1</v>
      </c>
      <c r="Z718" s="130" t="s">
        <v>128</v>
      </c>
    </row>
    <row r="719" spans="1:26" x14ac:dyDescent="0.35">
      <c r="C719" s="144">
        <v>0.3732638888888889</v>
      </c>
      <c r="D719" s="144">
        <v>0.3454861111111111</v>
      </c>
      <c r="E719" s="144">
        <v>0.4392361111111111</v>
      </c>
      <c r="F719" s="144">
        <v>1.736111111111111E-3</v>
      </c>
      <c r="G719" s="144">
        <v>1.736111111111111E-3</v>
      </c>
      <c r="H719" s="144">
        <v>1.736111111111111E-3</v>
      </c>
      <c r="I719" s="144">
        <v>1.736111111111111E-3</v>
      </c>
      <c r="Z719" s="130" t="s">
        <v>127</v>
      </c>
    </row>
    <row r="720" spans="1:26" x14ac:dyDescent="0.35">
      <c r="C720" s="144">
        <v>0.37793981481481481</v>
      </c>
      <c r="D720" s="144">
        <v>0.33535879629629628</v>
      </c>
      <c r="E720" s="144">
        <v>0.44497685185185182</v>
      </c>
      <c r="F720" s="144">
        <v>0</v>
      </c>
      <c r="G720" s="144">
        <v>0</v>
      </c>
      <c r="H720" s="144">
        <v>0</v>
      </c>
      <c r="I720" s="144">
        <v>0</v>
      </c>
      <c r="Z720" s="130" t="s">
        <v>126</v>
      </c>
    </row>
    <row r="721" spans="1:26" x14ac:dyDescent="0.35">
      <c r="C721" s="130">
        <v>202400</v>
      </c>
      <c r="D721" s="130">
        <v>-402000</v>
      </c>
      <c r="E721" s="130">
        <v>-599200</v>
      </c>
      <c r="F721" s="130">
        <v>-891000</v>
      </c>
      <c r="G721" s="130">
        <v>-1140000</v>
      </c>
      <c r="H721" s="130">
        <v>-1439400</v>
      </c>
      <c r="I721" s="130">
        <v>-1449200</v>
      </c>
      <c r="Z721" s="130" t="s">
        <v>125</v>
      </c>
    </row>
    <row r="722" spans="1:26" x14ac:dyDescent="0.35">
      <c r="C722" s="130">
        <v>1</v>
      </c>
      <c r="D722" s="130">
        <v>1</v>
      </c>
      <c r="E722" s="130">
        <v>1</v>
      </c>
      <c r="F722" s="130">
        <v>1</v>
      </c>
      <c r="G722" s="130">
        <v>1</v>
      </c>
      <c r="H722" s="130">
        <v>1</v>
      </c>
      <c r="I722" s="130">
        <v>1</v>
      </c>
      <c r="Z722" s="130" t="s">
        <v>124</v>
      </c>
    </row>
    <row r="723" spans="1:26" x14ac:dyDescent="0.35">
      <c r="C723" s="144">
        <v>0.38739583333333333</v>
      </c>
      <c r="D723" s="144">
        <v>0.45336805555555554</v>
      </c>
      <c r="E723" s="144">
        <v>1.9791666666666668E-3</v>
      </c>
      <c r="F723" s="144">
        <v>5.4513888888888884E-3</v>
      </c>
      <c r="G723" s="144">
        <v>1.9791666666666668E-3</v>
      </c>
      <c r="H723" s="144">
        <v>1.9791666666666668E-3</v>
      </c>
      <c r="I723" s="144">
        <v>1.9791666666666668E-3</v>
      </c>
      <c r="Z723" s="130" t="s">
        <v>123</v>
      </c>
    </row>
    <row r="724" spans="1:26" x14ac:dyDescent="0.35">
      <c r="C724" s="144">
        <v>0.37900462962962966</v>
      </c>
      <c r="D724" s="144">
        <v>0.45990740740740743</v>
      </c>
      <c r="E724" s="144">
        <v>2.4305555555555552E-4</v>
      </c>
      <c r="F724" s="144">
        <v>1.3194444444444443E-3</v>
      </c>
      <c r="G724" s="144">
        <v>2.4305555555555552E-4</v>
      </c>
      <c r="H724" s="144">
        <v>2.4305555555555552E-4</v>
      </c>
      <c r="I724" s="144">
        <v>2.4305555555555552E-4</v>
      </c>
      <c r="Z724" s="130" t="s">
        <v>122</v>
      </c>
    </row>
    <row r="725" spans="1:26" x14ac:dyDescent="0.35">
      <c r="C725" s="130">
        <v>229800</v>
      </c>
      <c r="D725" s="130">
        <v>261600</v>
      </c>
      <c r="E725" s="130">
        <v>323600</v>
      </c>
      <c r="F725" s="130">
        <v>341000</v>
      </c>
      <c r="G725" s="130">
        <v>322400</v>
      </c>
      <c r="H725" s="130">
        <v>344000</v>
      </c>
      <c r="I725" s="130">
        <v>349600</v>
      </c>
      <c r="Z725" s="130" t="s">
        <v>121</v>
      </c>
    </row>
    <row r="726" spans="1:26" x14ac:dyDescent="0.35">
      <c r="C726" s="130">
        <v>1</v>
      </c>
      <c r="D726" s="130">
        <v>1</v>
      </c>
      <c r="E726" s="130">
        <v>1</v>
      </c>
      <c r="F726" s="130">
        <v>1</v>
      </c>
      <c r="G726" s="130">
        <v>1</v>
      </c>
      <c r="H726" s="130">
        <v>1</v>
      </c>
      <c r="I726" s="130">
        <v>1</v>
      </c>
      <c r="Z726" s="130" t="s">
        <v>120</v>
      </c>
    </row>
    <row r="727" spans="1:26" x14ac:dyDescent="0.35">
      <c r="C727" s="144">
        <v>2.6527777777777779E-2</v>
      </c>
      <c r="D727" s="144">
        <v>3.0000000000000002E-2</v>
      </c>
      <c r="E727" s="144">
        <v>2.6527777777777779E-2</v>
      </c>
      <c r="F727" s="144">
        <v>2.3055555555555555E-2</v>
      </c>
      <c r="G727" s="144">
        <v>2.3055555555555555E-2</v>
      </c>
      <c r="H727" s="144">
        <v>2.3055555555555555E-2</v>
      </c>
      <c r="I727" s="144">
        <v>2.3055555555555555E-2</v>
      </c>
      <c r="Z727" s="130" t="s">
        <v>119</v>
      </c>
    </row>
    <row r="728" spans="1:26" x14ac:dyDescent="0.35">
      <c r="C728" s="144">
        <v>1.2048611111111112E-2</v>
      </c>
      <c r="D728" s="144">
        <v>1.1990740740740739E-2</v>
      </c>
      <c r="E728" s="144">
        <v>1.1122685185185185E-2</v>
      </c>
      <c r="F728" s="144">
        <v>9.8148148148148144E-3</v>
      </c>
      <c r="G728" s="144">
        <v>9.2476851851851852E-3</v>
      </c>
      <c r="H728" s="144">
        <v>9.0972222222222218E-3</v>
      </c>
      <c r="I728" s="144">
        <v>8.4490740740740741E-3</v>
      </c>
      <c r="Z728" s="130" t="s">
        <v>118</v>
      </c>
    </row>
    <row r="729" spans="1:26" x14ac:dyDescent="0.35">
      <c r="C729" s="130">
        <v>6186200</v>
      </c>
      <c r="D729" s="130">
        <v>7250600</v>
      </c>
      <c r="E729" s="130">
        <v>7136600</v>
      </c>
      <c r="F729" s="130">
        <v>8288800</v>
      </c>
      <c r="G729" s="130">
        <v>8516000</v>
      </c>
      <c r="H729" s="130">
        <v>6877800</v>
      </c>
      <c r="I729" s="130">
        <v>7580200</v>
      </c>
      <c r="Z729" s="130" t="s">
        <v>117</v>
      </c>
    </row>
    <row r="730" spans="1:26" x14ac:dyDescent="0.35">
      <c r="C730" s="130">
        <v>1</v>
      </c>
      <c r="D730" s="130">
        <v>1</v>
      </c>
      <c r="E730" s="130">
        <v>1</v>
      </c>
      <c r="F730" s="130">
        <v>1</v>
      </c>
      <c r="G730" s="130">
        <v>1</v>
      </c>
      <c r="H730" s="130">
        <v>1</v>
      </c>
      <c r="I730" s="130">
        <v>1</v>
      </c>
      <c r="Z730" s="130" t="s">
        <v>116</v>
      </c>
    </row>
    <row r="731" spans="1:26" x14ac:dyDescent="0.35">
      <c r="C731" s="144">
        <v>1.6354166666666666E-2</v>
      </c>
      <c r="D731" s="144">
        <v>1.6354166666666666E-2</v>
      </c>
      <c r="E731" s="144">
        <v>1.2881944444444446E-2</v>
      </c>
      <c r="F731" s="144">
        <v>1.2881944444444446E-2</v>
      </c>
      <c r="G731" s="144">
        <v>1.2881944444444446E-2</v>
      </c>
      <c r="H731" s="144">
        <v>9.4097222222222238E-3</v>
      </c>
      <c r="I731" s="144">
        <v>9.4097222222222238E-3</v>
      </c>
      <c r="Z731" s="130" t="s">
        <v>115</v>
      </c>
    </row>
    <row r="732" spans="1:26" x14ac:dyDescent="0.35">
      <c r="C732" s="144">
        <v>9.525462962962963E-3</v>
      </c>
      <c r="D732" s="144">
        <v>9.2592592592592605E-3</v>
      </c>
      <c r="E732" s="144">
        <v>6.9907407407407409E-3</v>
      </c>
      <c r="F732" s="144">
        <v>6.875E-3</v>
      </c>
      <c r="G732" s="144">
        <v>6.9560185185185185E-3</v>
      </c>
      <c r="H732" s="144">
        <v>5.4629629629629637E-3</v>
      </c>
      <c r="I732" s="144">
        <v>5.4629629629629637E-3</v>
      </c>
      <c r="Z732" s="130" t="s">
        <v>114</v>
      </c>
    </row>
    <row r="733" spans="1:26" x14ac:dyDescent="0.35">
      <c r="A733" s="130" t="s">
        <v>142</v>
      </c>
      <c r="Z733" s="130" t="s">
        <v>129</v>
      </c>
    </row>
    <row r="734" spans="1:26" x14ac:dyDescent="0.35">
      <c r="Z734" s="130" t="s">
        <v>128</v>
      </c>
    </row>
    <row r="735" spans="1:26" x14ac:dyDescent="0.35">
      <c r="Z735" s="130" t="s">
        <v>127</v>
      </c>
    </row>
    <row r="736" spans="1:26" x14ac:dyDescent="0.35">
      <c r="Z736" s="130" t="s">
        <v>126</v>
      </c>
    </row>
    <row r="737" spans="1:26" x14ac:dyDescent="0.35">
      <c r="Z737" s="130" t="s">
        <v>125</v>
      </c>
    </row>
    <row r="738" spans="1:26" x14ac:dyDescent="0.35">
      <c r="Z738" s="130" t="s">
        <v>124</v>
      </c>
    </row>
    <row r="739" spans="1:26" x14ac:dyDescent="0.35">
      <c r="Z739" s="130" t="s">
        <v>123</v>
      </c>
    </row>
    <row r="740" spans="1:26" x14ac:dyDescent="0.35">
      <c r="Z740" s="130" t="s">
        <v>122</v>
      </c>
    </row>
    <row r="741" spans="1:26" x14ac:dyDescent="0.35">
      <c r="Z741" s="130" t="s">
        <v>121</v>
      </c>
    </row>
    <row r="742" spans="1:26" x14ac:dyDescent="0.35">
      <c r="Z742" s="130" t="s">
        <v>120</v>
      </c>
    </row>
    <row r="743" spans="1:26" x14ac:dyDescent="0.35">
      <c r="Z743" s="130" t="s">
        <v>119</v>
      </c>
    </row>
    <row r="744" spans="1:26" x14ac:dyDescent="0.35">
      <c r="Z744" s="130" t="s">
        <v>118</v>
      </c>
    </row>
    <row r="745" spans="1:26" x14ac:dyDescent="0.35">
      <c r="Z745" s="130" t="s">
        <v>117</v>
      </c>
    </row>
    <row r="746" spans="1:26" x14ac:dyDescent="0.35">
      <c r="Z746" s="130" t="s">
        <v>116</v>
      </c>
    </row>
    <row r="747" spans="1:26" x14ac:dyDescent="0.35">
      <c r="Z747" s="130" t="s">
        <v>115</v>
      </c>
    </row>
    <row r="748" spans="1:26" x14ac:dyDescent="0.35">
      <c r="Z748" s="130" t="s">
        <v>114</v>
      </c>
    </row>
    <row r="749" spans="1:26" x14ac:dyDescent="0.35">
      <c r="A749" s="130" t="s">
        <v>141</v>
      </c>
      <c r="C749" s="130">
        <v>-106000</v>
      </c>
      <c r="D749" s="130">
        <v>-124600</v>
      </c>
      <c r="E749" s="130">
        <v>-262400</v>
      </c>
      <c r="F749" s="130">
        <v>-377000</v>
      </c>
      <c r="G749" s="130">
        <v>-377200</v>
      </c>
      <c r="H749" s="130">
        <v>-672600</v>
      </c>
      <c r="I749" s="130">
        <v>-498800</v>
      </c>
      <c r="Z749" s="130" t="s">
        <v>129</v>
      </c>
    </row>
    <row r="750" spans="1:26" x14ac:dyDescent="0.35">
      <c r="C750" s="130">
        <v>1</v>
      </c>
      <c r="D750" s="130">
        <v>1</v>
      </c>
      <c r="E750" s="130">
        <v>1</v>
      </c>
      <c r="F750" s="130">
        <v>1</v>
      </c>
      <c r="G750" s="130">
        <v>1</v>
      </c>
      <c r="H750" s="130">
        <v>1</v>
      </c>
      <c r="I750" s="130">
        <v>1</v>
      </c>
      <c r="Z750" s="130" t="s">
        <v>128</v>
      </c>
    </row>
    <row r="751" spans="1:26" x14ac:dyDescent="0.35">
      <c r="C751" s="144">
        <v>0.44270833333333331</v>
      </c>
      <c r="D751" s="144">
        <v>1.736111111111111E-3</v>
      </c>
      <c r="E751" s="144">
        <v>1.736111111111111E-3</v>
      </c>
      <c r="F751" s="144">
        <v>1.736111111111111E-3</v>
      </c>
      <c r="G751" s="144">
        <v>1.736111111111111E-3</v>
      </c>
      <c r="H751" s="144">
        <v>1.736111111111111E-3</v>
      </c>
      <c r="I751" s="144">
        <v>5.208333333333333E-3</v>
      </c>
      <c r="Z751" s="130" t="s">
        <v>127</v>
      </c>
    </row>
    <row r="752" spans="1:26" x14ac:dyDescent="0.35">
      <c r="C752" s="144">
        <v>0.44998842592592592</v>
      </c>
      <c r="D752" s="144">
        <v>0</v>
      </c>
      <c r="E752" s="144">
        <v>0</v>
      </c>
      <c r="F752" s="144">
        <v>0</v>
      </c>
      <c r="G752" s="144">
        <v>0</v>
      </c>
      <c r="H752" s="144">
        <v>0</v>
      </c>
      <c r="I752" s="144">
        <v>4.3981481481481481E-4</v>
      </c>
      <c r="Z752" s="130" t="s">
        <v>126</v>
      </c>
    </row>
    <row r="753" spans="1:26" x14ac:dyDescent="0.35">
      <c r="C753" s="130">
        <v>207600</v>
      </c>
      <c r="D753" s="130">
        <v>-419800</v>
      </c>
      <c r="E753" s="130">
        <v>557800</v>
      </c>
      <c r="F753" s="130">
        <v>-589800</v>
      </c>
      <c r="G753" s="130">
        <v>-682600</v>
      </c>
      <c r="H753" s="130">
        <v>-1274200</v>
      </c>
      <c r="I753" s="130">
        <v>-999600</v>
      </c>
      <c r="Z753" s="130" t="s">
        <v>125</v>
      </c>
    </row>
    <row r="754" spans="1:26" x14ac:dyDescent="0.35">
      <c r="C754" s="130">
        <v>1</v>
      </c>
      <c r="D754" s="130">
        <v>1</v>
      </c>
      <c r="E754" s="130">
        <v>1</v>
      </c>
      <c r="F754" s="130">
        <v>1</v>
      </c>
      <c r="G754" s="130">
        <v>1</v>
      </c>
      <c r="H754" s="130">
        <v>1</v>
      </c>
      <c r="I754" s="130">
        <v>1</v>
      </c>
      <c r="Z754" s="130" t="s">
        <v>124</v>
      </c>
    </row>
    <row r="755" spans="1:26" x14ac:dyDescent="0.35">
      <c r="C755" s="144">
        <v>0.48461805555555554</v>
      </c>
      <c r="D755" s="144">
        <v>1.9791666666666668E-3</v>
      </c>
      <c r="E755" s="144">
        <v>0.48461805555555554</v>
      </c>
      <c r="F755" s="144">
        <v>1.9791666666666668E-3</v>
      </c>
      <c r="G755" s="144">
        <v>0.49156249999999996</v>
      </c>
      <c r="H755" s="144">
        <v>1.9791666666666668E-3</v>
      </c>
      <c r="I755" s="144">
        <v>8.9236111111111113E-3</v>
      </c>
      <c r="Z755" s="130" t="s">
        <v>123</v>
      </c>
    </row>
    <row r="756" spans="1:26" x14ac:dyDescent="0.35">
      <c r="C756" s="144">
        <v>0.47513888888888883</v>
      </c>
      <c r="D756" s="144">
        <v>2.4305555555555552E-4</v>
      </c>
      <c r="E756" s="144">
        <v>0.47374999999999995</v>
      </c>
      <c r="F756" s="144">
        <v>2.4305555555555552E-4</v>
      </c>
      <c r="G756" s="130" t="s">
        <v>140</v>
      </c>
      <c r="H756" s="144">
        <v>2.4305555555555552E-4</v>
      </c>
      <c r="I756" s="144">
        <v>1.6203703703703703E-3</v>
      </c>
      <c r="Z756" s="130" t="s">
        <v>122</v>
      </c>
    </row>
    <row r="757" spans="1:26" x14ac:dyDescent="0.35">
      <c r="C757" s="130">
        <v>214600</v>
      </c>
      <c r="D757" s="130">
        <v>269200</v>
      </c>
      <c r="E757" s="130">
        <v>317400</v>
      </c>
      <c r="F757" s="130">
        <v>281000</v>
      </c>
      <c r="G757" s="130">
        <v>330000</v>
      </c>
      <c r="H757" s="130">
        <v>307000</v>
      </c>
      <c r="I757" s="130">
        <v>342400</v>
      </c>
      <c r="Z757" s="130" t="s">
        <v>121</v>
      </c>
    </row>
    <row r="758" spans="1:26" x14ac:dyDescent="0.35">
      <c r="C758" s="130">
        <v>1</v>
      </c>
      <c r="D758" s="130">
        <v>1</v>
      </c>
      <c r="E758" s="130">
        <v>1</v>
      </c>
      <c r="F758" s="130">
        <v>1</v>
      </c>
      <c r="G758" s="130">
        <v>1</v>
      </c>
      <c r="H758" s="130">
        <v>1</v>
      </c>
      <c r="I758" s="130">
        <v>1</v>
      </c>
      <c r="Z758" s="130" t="s">
        <v>120</v>
      </c>
    </row>
    <row r="759" spans="1:26" x14ac:dyDescent="0.35">
      <c r="C759" s="144">
        <v>2.3055555555555555E-2</v>
      </c>
      <c r="D759" s="144">
        <v>3.0000000000000002E-2</v>
      </c>
      <c r="E759" s="144">
        <v>2.6527777777777779E-2</v>
      </c>
      <c r="F759" s="144">
        <v>1.9583333333333331E-2</v>
      </c>
      <c r="G759" s="144">
        <v>2.3055555555555555E-2</v>
      </c>
      <c r="H759" s="144">
        <v>1.9583333333333331E-2</v>
      </c>
      <c r="I759" s="144">
        <v>2.3055555555555555E-2</v>
      </c>
      <c r="Z759" s="130" t="s">
        <v>119</v>
      </c>
    </row>
    <row r="760" spans="1:26" x14ac:dyDescent="0.35">
      <c r="C760" s="144">
        <v>1.2187500000000002E-2</v>
      </c>
      <c r="D760" s="144">
        <v>1.2094907407407408E-2</v>
      </c>
      <c r="E760" s="144">
        <v>1.0775462962962964E-2</v>
      </c>
      <c r="F760" s="144">
        <v>9.2361111111111116E-3</v>
      </c>
      <c r="G760" s="144">
        <v>9.2708333333333341E-3</v>
      </c>
      <c r="H760" s="144">
        <v>8.726851851851852E-3</v>
      </c>
      <c r="I760" s="144">
        <v>8.4490740740740741E-3</v>
      </c>
      <c r="Z760" s="130" t="s">
        <v>118</v>
      </c>
    </row>
    <row r="761" spans="1:26" x14ac:dyDescent="0.35">
      <c r="C761" s="130">
        <v>5748000</v>
      </c>
      <c r="D761" s="130">
        <v>7444200</v>
      </c>
      <c r="E761" s="130">
        <v>7391600</v>
      </c>
      <c r="F761" s="130">
        <v>7164800</v>
      </c>
      <c r="G761" s="130">
        <v>9006800</v>
      </c>
      <c r="H761" s="130">
        <v>8267000</v>
      </c>
      <c r="I761" s="130">
        <v>7420600</v>
      </c>
      <c r="Z761" s="130" t="s">
        <v>117</v>
      </c>
    </row>
    <row r="762" spans="1:26" x14ac:dyDescent="0.35">
      <c r="C762" s="130">
        <v>1</v>
      </c>
      <c r="D762" s="130">
        <v>1</v>
      </c>
      <c r="E762" s="130">
        <v>1</v>
      </c>
      <c r="F762" s="130">
        <v>1</v>
      </c>
      <c r="G762" s="130">
        <v>1</v>
      </c>
      <c r="H762" s="130">
        <v>1</v>
      </c>
      <c r="I762" s="130">
        <v>1</v>
      </c>
      <c r="Z762" s="130" t="s">
        <v>116</v>
      </c>
    </row>
    <row r="763" spans="1:26" x14ac:dyDescent="0.35">
      <c r="C763" s="144">
        <v>1.6354166666666666E-2</v>
      </c>
      <c r="D763" s="144">
        <v>1.6354166666666666E-2</v>
      </c>
      <c r="E763" s="144">
        <v>1.2881944444444446E-2</v>
      </c>
      <c r="F763" s="144">
        <v>1.2881944444444446E-2</v>
      </c>
      <c r="G763" s="144">
        <v>1.2881944444444446E-2</v>
      </c>
      <c r="H763" s="144">
        <v>1.2881944444444446E-2</v>
      </c>
      <c r="I763" s="144">
        <v>9.4097222222222238E-3</v>
      </c>
      <c r="Z763" s="130" t="s">
        <v>115</v>
      </c>
    </row>
    <row r="764" spans="1:26" x14ac:dyDescent="0.35">
      <c r="C764" s="144">
        <v>9.6064814814814815E-3</v>
      </c>
      <c r="D764" s="144">
        <v>9.1435185185185178E-3</v>
      </c>
      <c r="E764" s="144">
        <v>7.0254629629629634E-3</v>
      </c>
      <c r="F764" s="144">
        <v>6.7476851851851856E-3</v>
      </c>
      <c r="G764" s="144">
        <v>7.013888888888889E-3</v>
      </c>
      <c r="H764" s="144">
        <v>6.6319444444444446E-3</v>
      </c>
      <c r="I764" s="144">
        <v>5.3009259259259251E-3</v>
      </c>
      <c r="Z764" s="130" t="s">
        <v>114</v>
      </c>
    </row>
    <row r="765" spans="1:26" x14ac:dyDescent="0.35">
      <c r="A765" s="130" t="s">
        <v>139</v>
      </c>
      <c r="Z765" s="130" t="s">
        <v>129</v>
      </c>
    </row>
    <row r="766" spans="1:26" x14ac:dyDescent="0.35">
      <c r="Z766" s="130" t="s">
        <v>128</v>
      </c>
    </row>
    <row r="767" spans="1:26" x14ac:dyDescent="0.35">
      <c r="Z767" s="130" t="s">
        <v>127</v>
      </c>
    </row>
    <row r="768" spans="1:26" x14ac:dyDescent="0.35">
      <c r="Z768" s="130" t="s">
        <v>126</v>
      </c>
    </row>
    <row r="769" spans="1:26" x14ac:dyDescent="0.35">
      <c r="Z769" s="130" t="s">
        <v>125</v>
      </c>
    </row>
    <row r="770" spans="1:26" x14ac:dyDescent="0.35">
      <c r="Z770" s="130" t="s">
        <v>124</v>
      </c>
    </row>
    <row r="771" spans="1:26" x14ac:dyDescent="0.35">
      <c r="Z771" s="130" t="s">
        <v>123</v>
      </c>
    </row>
    <row r="772" spans="1:26" x14ac:dyDescent="0.35">
      <c r="Z772" s="130" t="s">
        <v>122</v>
      </c>
    </row>
    <row r="773" spans="1:26" x14ac:dyDescent="0.35">
      <c r="Z773" s="130" t="s">
        <v>121</v>
      </c>
    </row>
    <row r="774" spans="1:26" x14ac:dyDescent="0.35">
      <c r="Z774" s="130" t="s">
        <v>120</v>
      </c>
    </row>
    <row r="775" spans="1:26" x14ac:dyDescent="0.35">
      <c r="Z775" s="130" t="s">
        <v>119</v>
      </c>
    </row>
    <row r="776" spans="1:26" x14ac:dyDescent="0.35">
      <c r="Z776" s="130" t="s">
        <v>118</v>
      </c>
    </row>
    <row r="777" spans="1:26" x14ac:dyDescent="0.35">
      <c r="Z777" s="130" t="s">
        <v>117</v>
      </c>
    </row>
    <row r="778" spans="1:26" x14ac:dyDescent="0.35">
      <c r="Z778" s="130" t="s">
        <v>116</v>
      </c>
    </row>
    <row r="779" spans="1:26" x14ac:dyDescent="0.35">
      <c r="Z779" s="130" t="s">
        <v>115</v>
      </c>
    </row>
    <row r="780" spans="1:26" x14ac:dyDescent="0.35">
      <c r="Z780" s="130" t="s">
        <v>114</v>
      </c>
    </row>
    <row r="781" spans="1:26" x14ac:dyDescent="0.35">
      <c r="A781" s="130" t="s">
        <v>138</v>
      </c>
      <c r="Z781" s="130" t="s">
        <v>129</v>
      </c>
    </row>
    <row r="782" spans="1:26" x14ac:dyDescent="0.35">
      <c r="Z782" s="130" t="s">
        <v>128</v>
      </c>
    </row>
    <row r="783" spans="1:26" x14ac:dyDescent="0.35">
      <c r="Z783" s="130" t="s">
        <v>127</v>
      </c>
    </row>
    <row r="784" spans="1:26" x14ac:dyDescent="0.35">
      <c r="Z784" s="130" t="s">
        <v>126</v>
      </c>
    </row>
    <row r="785" spans="1:26" x14ac:dyDescent="0.35">
      <c r="Z785" s="130" t="s">
        <v>125</v>
      </c>
    </row>
    <row r="786" spans="1:26" x14ac:dyDescent="0.35">
      <c r="Z786" s="130" t="s">
        <v>124</v>
      </c>
    </row>
    <row r="787" spans="1:26" x14ac:dyDescent="0.35">
      <c r="Z787" s="130" t="s">
        <v>123</v>
      </c>
    </row>
    <row r="788" spans="1:26" x14ac:dyDescent="0.35">
      <c r="Z788" s="130" t="s">
        <v>122</v>
      </c>
    </row>
    <row r="789" spans="1:26" x14ac:dyDescent="0.35">
      <c r="Z789" s="130" t="s">
        <v>121</v>
      </c>
    </row>
    <row r="790" spans="1:26" x14ac:dyDescent="0.35">
      <c r="Z790" s="130" t="s">
        <v>120</v>
      </c>
    </row>
    <row r="791" spans="1:26" x14ac:dyDescent="0.35">
      <c r="Z791" s="130" t="s">
        <v>119</v>
      </c>
    </row>
    <row r="792" spans="1:26" x14ac:dyDescent="0.35">
      <c r="Z792" s="130" t="s">
        <v>118</v>
      </c>
    </row>
    <row r="793" spans="1:26" x14ac:dyDescent="0.35">
      <c r="Z793" s="130" t="s">
        <v>117</v>
      </c>
    </row>
    <row r="794" spans="1:26" x14ac:dyDescent="0.35">
      <c r="Z794" s="130" t="s">
        <v>116</v>
      </c>
    </row>
    <row r="795" spans="1:26" x14ac:dyDescent="0.35">
      <c r="Z795" s="130" t="s">
        <v>115</v>
      </c>
    </row>
    <row r="796" spans="1:26" x14ac:dyDescent="0.35">
      <c r="Z796" s="130" t="s">
        <v>114</v>
      </c>
    </row>
    <row r="797" spans="1:26" x14ac:dyDescent="0.35">
      <c r="A797" s="130" t="s">
        <v>137</v>
      </c>
      <c r="Z797" s="130" t="s">
        <v>129</v>
      </c>
    </row>
    <row r="798" spans="1:26" x14ac:dyDescent="0.35">
      <c r="Z798" s="130" t="s">
        <v>128</v>
      </c>
    </row>
    <row r="799" spans="1:26" x14ac:dyDescent="0.35">
      <c r="Z799" s="130" t="s">
        <v>127</v>
      </c>
    </row>
    <row r="800" spans="1:26" x14ac:dyDescent="0.35">
      <c r="Z800" s="130" t="s">
        <v>126</v>
      </c>
    </row>
    <row r="801" spans="1:26" x14ac:dyDescent="0.35">
      <c r="Z801" s="130" t="s">
        <v>125</v>
      </c>
    </row>
    <row r="802" spans="1:26" x14ac:dyDescent="0.35">
      <c r="Z802" s="130" t="s">
        <v>124</v>
      </c>
    </row>
    <row r="803" spans="1:26" x14ac:dyDescent="0.35">
      <c r="Z803" s="130" t="s">
        <v>123</v>
      </c>
    </row>
    <row r="804" spans="1:26" x14ac:dyDescent="0.35">
      <c r="Z804" s="130" t="s">
        <v>122</v>
      </c>
    </row>
    <row r="805" spans="1:26" x14ac:dyDescent="0.35">
      <c r="Z805" s="130" t="s">
        <v>121</v>
      </c>
    </row>
    <row r="806" spans="1:26" x14ac:dyDescent="0.35">
      <c r="Z806" s="130" t="s">
        <v>120</v>
      </c>
    </row>
    <row r="807" spans="1:26" x14ac:dyDescent="0.35">
      <c r="Z807" s="130" t="s">
        <v>119</v>
      </c>
    </row>
    <row r="808" spans="1:26" x14ac:dyDescent="0.35">
      <c r="Z808" s="130" t="s">
        <v>118</v>
      </c>
    </row>
    <row r="809" spans="1:26" x14ac:dyDescent="0.35">
      <c r="Z809" s="130" t="s">
        <v>117</v>
      </c>
    </row>
    <row r="810" spans="1:26" x14ac:dyDescent="0.35">
      <c r="Z810" s="130" t="s">
        <v>116</v>
      </c>
    </row>
    <row r="811" spans="1:26" x14ac:dyDescent="0.35">
      <c r="Z811" s="130" t="s">
        <v>115</v>
      </c>
    </row>
    <row r="812" spans="1:26" x14ac:dyDescent="0.35">
      <c r="Z812" s="130" t="s">
        <v>114</v>
      </c>
    </row>
    <row r="813" spans="1:26" x14ac:dyDescent="0.35">
      <c r="A813" s="130" t="s">
        <v>136</v>
      </c>
      <c r="Z813" s="130" t="s">
        <v>129</v>
      </c>
    </row>
    <row r="814" spans="1:26" x14ac:dyDescent="0.35">
      <c r="Z814" s="130" t="s">
        <v>128</v>
      </c>
    </row>
    <row r="815" spans="1:26" x14ac:dyDescent="0.35">
      <c r="Z815" s="130" t="s">
        <v>127</v>
      </c>
    </row>
    <row r="816" spans="1:26" x14ac:dyDescent="0.35">
      <c r="Z816" s="130" t="s">
        <v>126</v>
      </c>
    </row>
    <row r="817" spans="1:26" x14ac:dyDescent="0.35">
      <c r="Z817" s="130" t="s">
        <v>125</v>
      </c>
    </row>
    <row r="818" spans="1:26" x14ac:dyDescent="0.35">
      <c r="Z818" s="130" t="s">
        <v>124</v>
      </c>
    </row>
    <row r="819" spans="1:26" x14ac:dyDescent="0.35">
      <c r="Z819" s="130" t="s">
        <v>123</v>
      </c>
    </row>
    <row r="820" spans="1:26" x14ac:dyDescent="0.35">
      <c r="Z820" s="130" t="s">
        <v>122</v>
      </c>
    </row>
    <row r="821" spans="1:26" x14ac:dyDescent="0.35">
      <c r="Z821" s="130" t="s">
        <v>121</v>
      </c>
    </row>
    <row r="822" spans="1:26" x14ac:dyDescent="0.35">
      <c r="Z822" s="130" t="s">
        <v>120</v>
      </c>
    </row>
    <row r="823" spans="1:26" x14ac:dyDescent="0.35">
      <c r="Z823" s="130" t="s">
        <v>119</v>
      </c>
    </row>
    <row r="824" spans="1:26" x14ac:dyDescent="0.35">
      <c r="Z824" s="130" t="s">
        <v>118</v>
      </c>
    </row>
    <row r="825" spans="1:26" x14ac:dyDescent="0.35">
      <c r="Z825" s="130" t="s">
        <v>117</v>
      </c>
    </row>
    <row r="826" spans="1:26" x14ac:dyDescent="0.35">
      <c r="Z826" s="130" t="s">
        <v>116</v>
      </c>
    </row>
    <row r="827" spans="1:26" x14ac:dyDescent="0.35">
      <c r="Z827" s="130" t="s">
        <v>115</v>
      </c>
    </row>
    <row r="828" spans="1:26" x14ac:dyDescent="0.35">
      <c r="Z828" s="130" t="s">
        <v>114</v>
      </c>
    </row>
    <row r="829" spans="1:26" x14ac:dyDescent="0.35">
      <c r="A829" s="130" t="s">
        <v>135</v>
      </c>
      <c r="Z829" s="130" t="s">
        <v>129</v>
      </c>
    </row>
    <row r="830" spans="1:26" x14ac:dyDescent="0.35">
      <c r="Z830" s="130" t="s">
        <v>128</v>
      </c>
    </row>
    <row r="831" spans="1:26" x14ac:dyDescent="0.35">
      <c r="Z831" s="130" t="s">
        <v>127</v>
      </c>
    </row>
    <row r="832" spans="1:26" x14ac:dyDescent="0.35">
      <c r="Z832" s="130" t="s">
        <v>126</v>
      </c>
    </row>
    <row r="833" spans="1:26" x14ac:dyDescent="0.35">
      <c r="Z833" s="130" t="s">
        <v>125</v>
      </c>
    </row>
    <row r="834" spans="1:26" x14ac:dyDescent="0.35">
      <c r="Z834" s="130" t="s">
        <v>124</v>
      </c>
    </row>
    <row r="835" spans="1:26" x14ac:dyDescent="0.35">
      <c r="Z835" s="130" t="s">
        <v>123</v>
      </c>
    </row>
    <row r="836" spans="1:26" x14ac:dyDescent="0.35">
      <c r="Z836" s="130" t="s">
        <v>122</v>
      </c>
    </row>
    <row r="837" spans="1:26" x14ac:dyDescent="0.35">
      <c r="Z837" s="130" t="s">
        <v>121</v>
      </c>
    </row>
    <row r="838" spans="1:26" x14ac:dyDescent="0.35">
      <c r="Z838" s="130" t="s">
        <v>120</v>
      </c>
    </row>
    <row r="839" spans="1:26" x14ac:dyDescent="0.35">
      <c r="Z839" s="130" t="s">
        <v>119</v>
      </c>
    </row>
    <row r="840" spans="1:26" x14ac:dyDescent="0.35">
      <c r="Z840" s="130" t="s">
        <v>118</v>
      </c>
    </row>
    <row r="841" spans="1:26" x14ac:dyDescent="0.35">
      <c r="Z841" s="130" t="s">
        <v>117</v>
      </c>
    </row>
    <row r="842" spans="1:26" x14ac:dyDescent="0.35">
      <c r="Z842" s="130" t="s">
        <v>116</v>
      </c>
    </row>
    <row r="843" spans="1:26" x14ac:dyDescent="0.35">
      <c r="Z843" s="130" t="s">
        <v>115</v>
      </c>
    </row>
    <row r="844" spans="1:26" x14ac:dyDescent="0.35">
      <c r="Z844" s="130" t="s">
        <v>114</v>
      </c>
    </row>
    <row r="845" spans="1:26" x14ac:dyDescent="0.35">
      <c r="A845" s="130" t="s">
        <v>134</v>
      </c>
      <c r="Z845" s="130" t="s">
        <v>129</v>
      </c>
    </row>
    <row r="846" spans="1:26" x14ac:dyDescent="0.35">
      <c r="Z846" s="130" t="s">
        <v>128</v>
      </c>
    </row>
    <row r="847" spans="1:26" x14ac:dyDescent="0.35">
      <c r="Z847" s="130" t="s">
        <v>127</v>
      </c>
    </row>
    <row r="848" spans="1:26" x14ac:dyDescent="0.35">
      <c r="Z848" s="130" t="s">
        <v>126</v>
      </c>
    </row>
    <row r="849" spans="1:26" x14ac:dyDescent="0.35">
      <c r="Z849" s="130" t="s">
        <v>125</v>
      </c>
    </row>
    <row r="850" spans="1:26" x14ac:dyDescent="0.35">
      <c r="Z850" s="130" t="s">
        <v>124</v>
      </c>
    </row>
    <row r="851" spans="1:26" x14ac:dyDescent="0.35">
      <c r="Z851" s="130" t="s">
        <v>123</v>
      </c>
    </row>
    <row r="852" spans="1:26" x14ac:dyDescent="0.35">
      <c r="Z852" s="130" t="s">
        <v>122</v>
      </c>
    </row>
    <row r="853" spans="1:26" x14ac:dyDescent="0.35">
      <c r="Z853" s="130" t="s">
        <v>121</v>
      </c>
    </row>
    <row r="854" spans="1:26" x14ac:dyDescent="0.35">
      <c r="Z854" s="130" t="s">
        <v>120</v>
      </c>
    </row>
    <row r="855" spans="1:26" x14ac:dyDescent="0.35">
      <c r="Z855" s="130" t="s">
        <v>119</v>
      </c>
    </row>
    <row r="856" spans="1:26" x14ac:dyDescent="0.35">
      <c r="Z856" s="130" t="s">
        <v>118</v>
      </c>
    </row>
    <row r="857" spans="1:26" x14ac:dyDescent="0.35">
      <c r="Z857" s="130" t="s">
        <v>117</v>
      </c>
    </row>
    <row r="858" spans="1:26" x14ac:dyDescent="0.35">
      <c r="Z858" s="130" t="s">
        <v>116</v>
      </c>
    </row>
    <row r="859" spans="1:26" x14ac:dyDescent="0.35">
      <c r="Z859" s="130" t="s">
        <v>115</v>
      </c>
    </row>
    <row r="860" spans="1:26" x14ac:dyDescent="0.35">
      <c r="Z860" s="130" t="s">
        <v>114</v>
      </c>
    </row>
    <row r="861" spans="1:26" x14ac:dyDescent="0.35">
      <c r="A861" s="130" t="s">
        <v>133</v>
      </c>
      <c r="Z861" s="130" t="s">
        <v>129</v>
      </c>
    </row>
    <row r="862" spans="1:26" x14ac:dyDescent="0.35">
      <c r="Z862" s="130" t="s">
        <v>128</v>
      </c>
    </row>
    <row r="863" spans="1:26" x14ac:dyDescent="0.35">
      <c r="Z863" s="130" t="s">
        <v>127</v>
      </c>
    </row>
    <row r="864" spans="1:26" x14ac:dyDescent="0.35">
      <c r="Z864" s="130" t="s">
        <v>126</v>
      </c>
    </row>
    <row r="865" spans="1:26" x14ac:dyDescent="0.35">
      <c r="Z865" s="130" t="s">
        <v>125</v>
      </c>
    </row>
    <row r="866" spans="1:26" x14ac:dyDescent="0.35">
      <c r="Z866" s="130" t="s">
        <v>124</v>
      </c>
    </row>
    <row r="867" spans="1:26" x14ac:dyDescent="0.35">
      <c r="Z867" s="130" t="s">
        <v>123</v>
      </c>
    </row>
    <row r="868" spans="1:26" x14ac:dyDescent="0.35">
      <c r="Z868" s="130" t="s">
        <v>122</v>
      </c>
    </row>
    <row r="869" spans="1:26" x14ac:dyDescent="0.35">
      <c r="Z869" s="130" t="s">
        <v>121</v>
      </c>
    </row>
    <row r="870" spans="1:26" x14ac:dyDescent="0.35">
      <c r="Z870" s="130" t="s">
        <v>120</v>
      </c>
    </row>
    <row r="871" spans="1:26" x14ac:dyDescent="0.35">
      <c r="Z871" s="130" t="s">
        <v>119</v>
      </c>
    </row>
    <row r="872" spans="1:26" x14ac:dyDescent="0.35">
      <c r="Z872" s="130" t="s">
        <v>118</v>
      </c>
    </row>
    <row r="873" spans="1:26" x14ac:dyDescent="0.35">
      <c r="Z873" s="130" t="s">
        <v>117</v>
      </c>
    </row>
    <row r="874" spans="1:26" x14ac:dyDescent="0.35">
      <c r="Z874" s="130" t="s">
        <v>116</v>
      </c>
    </row>
    <row r="875" spans="1:26" x14ac:dyDescent="0.35">
      <c r="Z875" s="130" t="s">
        <v>115</v>
      </c>
    </row>
    <row r="876" spans="1:26" x14ac:dyDescent="0.35">
      <c r="Z876" s="130" t="s">
        <v>114</v>
      </c>
    </row>
    <row r="877" spans="1:26" x14ac:dyDescent="0.35">
      <c r="A877" s="130" t="s">
        <v>132</v>
      </c>
      <c r="Z877" s="130" t="s">
        <v>129</v>
      </c>
    </row>
    <row r="878" spans="1:26" x14ac:dyDescent="0.35">
      <c r="Z878" s="130" t="s">
        <v>128</v>
      </c>
    </row>
    <row r="879" spans="1:26" x14ac:dyDescent="0.35">
      <c r="Z879" s="130" t="s">
        <v>127</v>
      </c>
    </row>
    <row r="880" spans="1:26" x14ac:dyDescent="0.35">
      <c r="Z880" s="130" t="s">
        <v>126</v>
      </c>
    </row>
    <row r="881" spans="1:26" x14ac:dyDescent="0.35">
      <c r="Z881" s="130" t="s">
        <v>125</v>
      </c>
    </row>
    <row r="882" spans="1:26" x14ac:dyDescent="0.35">
      <c r="Z882" s="130" t="s">
        <v>124</v>
      </c>
    </row>
    <row r="883" spans="1:26" x14ac:dyDescent="0.35">
      <c r="Z883" s="130" t="s">
        <v>123</v>
      </c>
    </row>
    <row r="884" spans="1:26" x14ac:dyDescent="0.35">
      <c r="Z884" s="130" t="s">
        <v>122</v>
      </c>
    </row>
    <row r="885" spans="1:26" x14ac:dyDescent="0.35">
      <c r="Z885" s="130" t="s">
        <v>121</v>
      </c>
    </row>
    <row r="886" spans="1:26" x14ac:dyDescent="0.35">
      <c r="Z886" s="130" t="s">
        <v>120</v>
      </c>
    </row>
    <row r="887" spans="1:26" x14ac:dyDescent="0.35">
      <c r="Z887" s="130" t="s">
        <v>119</v>
      </c>
    </row>
    <row r="888" spans="1:26" x14ac:dyDescent="0.35">
      <c r="Z888" s="130" t="s">
        <v>118</v>
      </c>
    </row>
    <row r="889" spans="1:26" x14ac:dyDescent="0.35">
      <c r="Z889" s="130" t="s">
        <v>117</v>
      </c>
    </row>
    <row r="890" spans="1:26" x14ac:dyDescent="0.35">
      <c r="Z890" s="130" t="s">
        <v>116</v>
      </c>
    </row>
    <row r="891" spans="1:26" x14ac:dyDescent="0.35">
      <c r="Z891" s="130" t="s">
        <v>115</v>
      </c>
    </row>
    <row r="892" spans="1:26" x14ac:dyDescent="0.35">
      <c r="Z892" s="130" t="s">
        <v>114</v>
      </c>
    </row>
    <row r="893" spans="1:26" x14ac:dyDescent="0.35">
      <c r="A893" s="130" t="s">
        <v>131</v>
      </c>
      <c r="Z893" s="130" t="s">
        <v>129</v>
      </c>
    </row>
    <row r="894" spans="1:26" x14ac:dyDescent="0.35">
      <c r="Z894" s="130" t="s">
        <v>128</v>
      </c>
    </row>
    <row r="895" spans="1:26" x14ac:dyDescent="0.35">
      <c r="Z895" s="130" t="s">
        <v>127</v>
      </c>
    </row>
    <row r="896" spans="1:26" x14ac:dyDescent="0.35">
      <c r="Z896" s="130" t="s">
        <v>126</v>
      </c>
    </row>
    <row r="897" spans="1:26" x14ac:dyDescent="0.35">
      <c r="Z897" s="130" t="s">
        <v>125</v>
      </c>
    </row>
    <row r="898" spans="1:26" x14ac:dyDescent="0.35">
      <c r="Z898" s="130" t="s">
        <v>124</v>
      </c>
    </row>
    <row r="899" spans="1:26" x14ac:dyDescent="0.35">
      <c r="Z899" s="130" t="s">
        <v>123</v>
      </c>
    </row>
    <row r="900" spans="1:26" x14ac:dyDescent="0.35">
      <c r="Z900" s="130" t="s">
        <v>122</v>
      </c>
    </row>
    <row r="901" spans="1:26" x14ac:dyDescent="0.35">
      <c r="Z901" s="130" t="s">
        <v>121</v>
      </c>
    </row>
    <row r="902" spans="1:26" x14ac:dyDescent="0.35">
      <c r="Z902" s="130" t="s">
        <v>120</v>
      </c>
    </row>
    <row r="903" spans="1:26" x14ac:dyDescent="0.35">
      <c r="Z903" s="130" t="s">
        <v>119</v>
      </c>
    </row>
    <row r="904" spans="1:26" x14ac:dyDescent="0.35">
      <c r="Z904" s="130" t="s">
        <v>118</v>
      </c>
    </row>
    <row r="905" spans="1:26" x14ac:dyDescent="0.35">
      <c r="Z905" s="130" t="s">
        <v>117</v>
      </c>
    </row>
    <row r="906" spans="1:26" x14ac:dyDescent="0.35">
      <c r="Z906" s="130" t="s">
        <v>116</v>
      </c>
    </row>
    <row r="907" spans="1:26" x14ac:dyDescent="0.35">
      <c r="Z907" s="130" t="s">
        <v>115</v>
      </c>
    </row>
    <row r="908" spans="1:26" x14ac:dyDescent="0.35">
      <c r="Z908" s="130" t="s">
        <v>114</v>
      </c>
    </row>
    <row r="909" spans="1:26" x14ac:dyDescent="0.35">
      <c r="A909" s="130" t="s">
        <v>130</v>
      </c>
      <c r="Z909" s="130" t="s">
        <v>129</v>
      </c>
    </row>
    <row r="910" spans="1:26" x14ac:dyDescent="0.35">
      <c r="Z910" s="130" t="s">
        <v>128</v>
      </c>
    </row>
    <row r="911" spans="1:26" x14ac:dyDescent="0.35">
      <c r="Z911" s="130" t="s">
        <v>127</v>
      </c>
    </row>
    <row r="912" spans="1:26" x14ac:dyDescent="0.35">
      <c r="Z912" s="130" t="s">
        <v>126</v>
      </c>
    </row>
    <row r="913" spans="26:26" x14ac:dyDescent="0.35">
      <c r="Z913" s="130" t="s">
        <v>125</v>
      </c>
    </row>
    <row r="914" spans="26:26" x14ac:dyDescent="0.35">
      <c r="Z914" s="130" t="s">
        <v>124</v>
      </c>
    </row>
    <row r="915" spans="26:26" x14ac:dyDescent="0.35">
      <c r="Z915" s="130" t="s">
        <v>123</v>
      </c>
    </row>
    <row r="916" spans="26:26" x14ac:dyDescent="0.35">
      <c r="Z916" s="130" t="s">
        <v>122</v>
      </c>
    </row>
    <row r="917" spans="26:26" x14ac:dyDescent="0.35">
      <c r="Z917" s="130" t="s">
        <v>121</v>
      </c>
    </row>
    <row r="918" spans="26:26" x14ac:dyDescent="0.35">
      <c r="Z918" s="130" t="s">
        <v>120</v>
      </c>
    </row>
    <row r="919" spans="26:26" x14ac:dyDescent="0.35">
      <c r="Z919" s="130" t="s">
        <v>119</v>
      </c>
    </row>
    <row r="920" spans="26:26" x14ac:dyDescent="0.35">
      <c r="Z920" s="130" t="s">
        <v>118</v>
      </c>
    </row>
    <row r="921" spans="26:26" x14ac:dyDescent="0.35">
      <c r="Z921" s="130" t="s">
        <v>117</v>
      </c>
    </row>
    <row r="922" spans="26:26" x14ac:dyDescent="0.35">
      <c r="Z922" s="130" t="s">
        <v>116</v>
      </c>
    </row>
    <row r="923" spans="26:26" x14ac:dyDescent="0.35">
      <c r="Z923" s="130" t="s">
        <v>115</v>
      </c>
    </row>
    <row r="924" spans="26:26" x14ac:dyDescent="0.35">
      <c r="Z924" s="130" t="s">
        <v>114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6"/>
  <sheetViews>
    <sheetView workbookViewId="0">
      <selection activeCell="A147" sqref="A147:XFD148"/>
    </sheetView>
  </sheetViews>
  <sheetFormatPr defaultRowHeight="14.5" x14ac:dyDescent="0.35"/>
  <cols>
    <col min="1" max="16384" width="8.7265625" style="130"/>
  </cols>
  <sheetData>
    <row r="1" spans="1:24" x14ac:dyDescent="0.35">
      <c r="A1" s="130" t="s">
        <v>151</v>
      </c>
      <c r="B1" s="132" t="s">
        <v>223</v>
      </c>
      <c r="C1" s="130" t="s">
        <v>86</v>
      </c>
      <c r="D1" s="130" t="s">
        <v>87</v>
      </c>
      <c r="E1" s="130" t="s">
        <v>88</v>
      </c>
      <c r="F1" s="130" t="s">
        <v>89</v>
      </c>
      <c r="G1" s="130" t="s">
        <v>90</v>
      </c>
      <c r="H1" s="130" t="s">
        <v>91</v>
      </c>
      <c r="I1" s="130" t="s">
        <v>92</v>
      </c>
      <c r="J1" s="130" t="s">
        <v>149</v>
      </c>
      <c r="K1" s="130" t="s">
        <v>93</v>
      </c>
      <c r="L1" s="130" t="s">
        <v>94</v>
      </c>
      <c r="M1" s="130" t="s">
        <v>95</v>
      </c>
      <c r="N1" s="130" t="s">
        <v>96</v>
      </c>
      <c r="O1" s="130" t="s">
        <v>97</v>
      </c>
      <c r="P1" s="130" t="s">
        <v>98</v>
      </c>
      <c r="Q1" s="130" t="s">
        <v>99</v>
      </c>
      <c r="R1" s="130" t="s">
        <v>100</v>
      </c>
      <c r="S1" s="130" t="s">
        <v>101</v>
      </c>
      <c r="T1" s="130" t="s">
        <v>102</v>
      </c>
      <c r="U1" s="130" t="s">
        <v>103</v>
      </c>
      <c r="V1" s="130" t="s">
        <v>104</v>
      </c>
      <c r="W1" s="130" t="s">
        <v>105</v>
      </c>
      <c r="X1" s="130" t="s">
        <v>106</v>
      </c>
    </row>
    <row r="2" spans="1:24" x14ac:dyDescent="0.35">
      <c r="A2" s="131">
        <v>0</v>
      </c>
      <c r="B2" s="130">
        <v>37</v>
      </c>
      <c r="C2" s="130">
        <v>2556</v>
      </c>
      <c r="D2" s="130">
        <v>4626</v>
      </c>
      <c r="E2" s="130">
        <v>10912</v>
      </c>
      <c r="F2" s="130">
        <v>15305</v>
      </c>
      <c r="G2" s="130">
        <v>21376</v>
      </c>
      <c r="H2" s="130">
        <v>29761</v>
      </c>
      <c r="I2" s="130">
        <v>36510</v>
      </c>
      <c r="J2" s="130">
        <v>57</v>
      </c>
      <c r="K2" s="130">
        <v>2871</v>
      </c>
      <c r="L2" s="130">
        <v>4541</v>
      </c>
      <c r="M2" s="130">
        <v>10653</v>
      </c>
      <c r="N2" s="130">
        <v>16086</v>
      </c>
      <c r="O2" s="130">
        <v>20244</v>
      </c>
      <c r="P2" s="130">
        <v>28906</v>
      </c>
      <c r="Q2" s="130">
        <v>36431</v>
      </c>
      <c r="R2" s="130">
        <v>2347</v>
      </c>
      <c r="S2" s="130">
        <v>5283</v>
      </c>
      <c r="T2" s="130">
        <v>8900</v>
      </c>
      <c r="U2" s="130">
        <v>12377</v>
      </c>
      <c r="V2" s="130">
        <v>17473</v>
      </c>
      <c r="W2" s="130">
        <v>24571</v>
      </c>
      <c r="X2" s="130">
        <v>28600</v>
      </c>
    </row>
    <row r="3" spans="1:24" x14ac:dyDescent="0.35">
      <c r="A3" s="131">
        <f>A2+5</f>
        <v>5</v>
      </c>
      <c r="B3" s="130">
        <v>37</v>
      </c>
      <c r="C3" s="130">
        <v>1852</v>
      </c>
      <c r="D3" s="130">
        <v>2970</v>
      </c>
      <c r="E3" s="130">
        <v>7583</v>
      </c>
      <c r="F3" s="130">
        <v>11126</v>
      </c>
      <c r="G3" s="130">
        <v>14675</v>
      </c>
      <c r="H3" s="130">
        <v>21246</v>
      </c>
      <c r="I3" s="130">
        <v>29062</v>
      </c>
      <c r="J3" s="130">
        <v>75</v>
      </c>
      <c r="K3" s="130">
        <v>2251</v>
      </c>
      <c r="L3" s="130">
        <v>3382</v>
      </c>
      <c r="M3" s="130">
        <v>7657</v>
      </c>
      <c r="N3" s="130">
        <v>13006</v>
      </c>
      <c r="O3" s="130">
        <v>14544</v>
      </c>
      <c r="P3" s="130">
        <v>21709</v>
      </c>
      <c r="Q3" s="130">
        <v>29185</v>
      </c>
      <c r="R3" s="130">
        <v>1663</v>
      </c>
      <c r="S3" s="130">
        <v>3184</v>
      </c>
      <c r="T3" s="130">
        <v>6622</v>
      </c>
      <c r="U3" s="130">
        <v>9428</v>
      </c>
      <c r="V3" s="130">
        <v>14401</v>
      </c>
      <c r="W3" s="130">
        <v>18200</v>
      </c>
      <c r="X3" s="130">
        <v>23627</v>
      </c>
    </row>
    <row r="4" spans="1:24" x14ac:dyDescent="0.35">
      <c r="A4" s="131">
        <f t="shared" ref="A4:A67" si="0">A3+5</f>
        <v>10</v>
      </c>
      <c r="B4" s="130">
        <v>37</v>
      </c>
      <c r="C4" s="130">
        <v>888</v>
      </c>
      <c r="D4" s="130">
        <v>2126</v>
      </c>
      <c r="E4" s="130">
        <v>5660</v>
      </c>
      <c r="F4" s="130">
        <v>8967</v>
      </c>
      <c r="G4" s="130">
        <v>12205</v>
      </c>
      <c r="H4" s="130">
        <v>17010</v>
      </c>
      <c r="I4" s="130">
        <v>21770</v>
      </c>
      <c r="J4" s="130">
        <v>48</v>
      </c>
      <c r="K4" s="130">
        <v>1657</v>
      </c>
      <c r="L4" s="130">
        <v>2653</v>
      </c>
      <c r="M4" s="130">
        <v>6153</v>
      </c>
      <c r="N4" s="130">
        <v>8551</v>
      </c>
      <c r="O4" s="130">
        <v>11083</v>
      </c>
      <c r="P4" s="130">
        <v>16560</v>
      </c>
      <c r="Q4" s="130">
        <v>24710</v>
      </c>
      <c r="R4" s="130">
        <v>1198</v>
      </c>
      <c r="S4" s="130">
        <v>2285</v>
      </c>
      <c r="T4" s="130">
        <v>5956</v>
      </c>
      <c r="U4" s="130">
        <v>7542</v>
      </c>
      <c r="V4" s="130">
        <v>11679</v>
      </c>
      <c r="W4" s="130">
        <v>14367</v>
      </c>
      <c r="X4" s="130">
        <v>20588</v>
      </c>
    </row>
    <row r="5" spans="1:24" x14ac:dyDescent="0.35">
      <c r="A5" s="131">
        <f t="shared" si="0"/>
        <v>15</v>
      </c>
      <c r="B5" s="130">
        <v>36.9</v>
      </c>
      <c r="C5" s="130">
        <v>1075</v>
      </c>
      <c r="D5" s="130">
        <v>2295</v>
      </c>
      <c r="E5" s="130">
        <v>4729</v>
      </c>
      <c r="F5" s="130">
        <v>7114</v>
      </c>
      <c r="G5" s="130">
        <v>10336</v>
      </c>
      <c r="H5" s="130">
        <v>13843</v>
      </c>
      <c r="I5" s="130">
        <v>18831</v>
      </c>
      <c r="J5" s="130">
        <v>5</v>
      </c>
      <c r="K5" s="130">
        <v>1929</v>
      </c>
      <c r="L5" s="130">
        <v>2295</v>
      </c>
      <c r="M5" s="130">
        <v>4839</v>
      </c>
      <c r="N5" s="130">
        <v>6796</v>
      </c>
      <c r="O5" s="130">
        <v>8697</v>
      </c>
      <c r="P5" s="130">
        <v>14210</v>
      </c>
      <c r="Q5" s="130">
        <v>19054</v>
      </c>
      <c r="R5" s="130">
        <v>1204</v>
      </c>
      <c r="S5" s="130">
        <v>2275</v>
      </c>
      <c r="T5" s="130">
        <v>4808</v>
      </c>
      <c r="U5" s="130">
        <v>6750</v>
      </c>
      <c r="V5" s="130">
        <v>8524</v>
      </c>
      <c r="W5" s="130">
        <v>11954</v>
      </c>
      <c r="X5" s="130">
        <v>15590</v>
      </c>
    </row>
    <row r="6" spans="1:24" x14ac:dyDescent="0.35">
      <c r="A6" s="131">
        <f t="shared" si="0"/>
        <v>20</v>
      </c>
      <c r="B6" s="130">
        <v>37</v>
      </c>
      <c r="C6" s="130">
        <v>1187</v>
      </c>
      <c r="D6" s="130">
        <v>1601</v>
      </c>
      <c r="E6" s="130">
        <v>4518</v>
      </c>
      <c r="F6" s="130">
        <v>5587</v>
      </c>
      <c r="G6" s="130">
        <v>8606</v>
      </c>
      <c r="H6" s="130">
        <v>13121</v>
      </c>
      <c r="I6" s="130">
        <v>15510</v>
      </c>
      <c r="J6" s="130">
        <v>19</v>
      </c>
      <c r="K6" s="130">
        <v>1674</v>
      </c>
      <c r="L6" s="130">
        <v>1641</v>
      </c>
      <c r="M6" s="130">
        <v>4538</v>
      </c>
      <c r="N6" s="130">
        <v>6685</v>
      </c>
      <c r="O6" s="130">
        <v>8367</v>
      </c>
      <c r="P6" s="130">
        <v>11641</v>
      </c>
      <c r="Q6" s="130">
        <v>16652</v>
      </c>
      <c r="R6" s="130">
        <v>1188</v>
      </c>
      <c r="S6" s="130">
        <v>1909</v>
      </c>
      <c r="T6" s="130">
        <v>3831</v>
      </c>
      <c r="U6" s="130">
        <v>5556</v>
      </c>
      <c r="V6" s="130">
        <v>8138</v>
      </c>
      <c r="W6" s="130">
        <v>11485</v>
      </c>
      <c r="X6" s="130">
        <v>13640</v>
      </c>
    </row>
    <row r="7" spans="1:24" x14ac:dyDescent="0.35">
      <c r="A7" s="131">
        <f t="shared" si="0"/>
        <v>25</v>
      </c>
      <c r="B7" s="130">
        <v>37</v>
      </c>
      <c r="C7" s="130">
        <v>829</v>
      </c>
      <c r="D7" s="130">
        <v>1830</v>
      </c>
      <c r="E7" s="130">
        <v>4275</v>
      </c>
      <c r="F7" s="130">
        <v>6184</v>
      </c>
      <c r="G7" s="130">
        <v>8155</v>
      </c>
      <c r="H7" s="130">
        <v>11932</v>
      </c>
      <c r="I7" s="130">
        <v>13720</v>
      </c>
      <c r="J7" s="130">
        <v>147</v>
      </c>
      <c r="K7" s="130">
        <v>1388</v>
      </c>
      <c r="L7" s="130">
        <v>1861</v>
      </c>
      <c r="M7" s="130">
        <v>4378</v>
      </c>
      <c r="N7" s="130">
        <v>5724</v>
      </c>
      <c r="O7" s="130">
        <v>8232</v>
      </c>
      <c r="P7" s="130">
        <v>11542</v>
      </c>
      <c r="Q7" s="130">
        <v>14627</v>
      </c>
      <c r="R7" s="130">
        <v>923</v>
      </c>
      <c r="S7" s="130">
        <v>2192</v>
      </c>
      <c r="T7" s="130">
        <v>3439</v>
      </c>
      <c r="U7" s="130">
        <v>5112</v>
      </c>
      <c r="V7" s="130">
        <v>7529</v>
      </c>
      <c r="W7" s="130">
        <v>10712</v>
      </c>
      <c r="X7" s="130">
        <v>12627</v>
      </c>
    </row>
    <row r="8" spans="1:24" x14ac:dyDescent="0.35">
      <c r="A8" s="131">
        <f t="shared" si="0"/>
        <v>30</v>
      </c>
      <c r="B8" s="130">
        <v>36.9</v>
      </c>
      <c r="C8" s="130">
        <v>894</v>
      </c>
      <c r="D8" s="130">
        <v>1496</v>
      </c>
      <c r="E8" s="130">
        <v>3551</v>
      </c>
      <c r="F8" s="130">
        <v>5763</v>
      </c>
      <c r="G8" s="130">
        <v>7397</v>
      </c>
      <c r="H8" s="130">
        <v>10546</v>
      </c>
      <c r="I8" s="130">
        <v>14562</v>
      </c>
      <c r="J8" s="130">
        <v>123</v>
      </c>
      <c r="K8" s="130">
        <v>1126</v>
      </c>
      <c r="L8" s="130">
        <v>1791</v>
      </c>
      <c r="M8" s="130">
        <v>3550</v>
      </c>
      <c r="N8" s="130">
        <v>4977</v>
      </c>
      <c r="O8" s="130">
        <v>7465</v>
      </c>
      <c r="P8" s="130">
        <v>9290</v>
      </c>
      <c r="Q8" s="130">
        <v>13999</v>
      </c>
      <c r="R8" s="130">
        <v>988</v>
      </c>
      <c r="S8" s="130">
        <v>1701</v>
      </c>
      <c r="T8" s="130">
        <v>3737</v>
      </c>
      <c r="U8" s="130">
        <v>4178</v>
      </c>
      <c r="V8" s="130">
        <v>6945</v>
      </c>
      <c r="W8" s="130">
        <v>8684</v>
      </c>
      <c r="X8" s="130">
        <v>12141</v>
      </c>
    </row>
    <row r="9" spans="1:24" x14ac:dyDescent="0.35">
      <c r="A9" s="131">
        <f t="shared" si="0"/>
        <v>35</v>
      </c>
      <c r="B9" s="130">
        <v>37</v>
      </c>
      <c r="C9" s="130">
        <v>726</v>
      </c>
      <c r="D9" s="130">
        <v>1407</v>
      </c>
      <c r="E9" s="130">
        <v>3582</v>
      </c>
      <c r="F9" s="130">
        <v>5245</v>
      </c>
      <c r="G9" s="130">
        <v>7596</v>
      </c>
      <c r="H9" s="130">
        <v>9687</v>
      </c>
      <c r="I9" s="130">
        <v>12524</v>
      </c>
      <c r="J9" s="130">
        <v>108</v>
      </c>
      <c r="K9" s="130">
        <v>1097</v>
      </c>
      <c r="L9" s="130">
        <v>1662</v>
      </c>
      <c r="M9" s="130">
        <v>4042</v>
      </c>
      <c r="N9" s="130">
        <v>4798</v>
      </c>
      <c r="O9" s="130">
        <v>6540</v>
      </c>
      <c r="P9" s="130">
        <v>9531</v>
      </c>
      <c r="Q9" s="130">
        <v>12062</v>
      </c>
      <c r="R9" s="130">
        <v>1105</v>
      </c>
      <c r="S9" s="130">
        <v>1373</v>
      </c>
      <c r="T9" s="130">
        <v>3055</v>
      </c>
      <c r="U9" s="130">
        <v>4516</v>
      </c>
      <c r="V9" s="130">
        <v>6930</v>
      </c>
      <c r="W9" s="130">
        <v>8902</v>
      </c>
      <c r="X9" s="130">
        <v>12204</v>
      </c>
    </row>
    <row r="10" spans="1:24" x14ac:dyDescent="0.35">
      <c r="A10" s="131">
        <f t="shared" si="0"/>
        <v>40</v>
      </c>
      <c r="B10" s="130">
        <v>37</v>
      </c>
      <c r="C10" s="130">
        <v>1073</v>
      </c>
      <c r="D10" s="130">
        <v>1743</v>
      </c>
      <c r="E10" s="130">
        <v>3015</v>
      </c>
      <c r="F10" s="130">
        <v>5463</v>
      </c>
      <c r="G10" s="130">
        <v>6646</v>
      </c>
      <c r="H10" s="130">
        <v>10894</v>
      </c>
      <c r="I10" s="130">
        <v>11387</v>
      </c>
      <c r="J10" s="130">
        <v>60</v>
      </c>
      <c r="K10" s="130">
        <v>827</v>
      </c>
      <c r="L10" s="130">
        <v>1633</v>
      </c>
      <c r="M10" s="130">
        <v>3466</v>
      </c>
      <c r="N10" s="130">
        <v>5785</v>
      </c>
      <c r="O10" s="130">
        <v>6449</v>
      </c>
      <c r="P10" s="130">
        <v>8899</v>
      </c>
      <c r="Q10" s="130">
        <v>11704</v>
      </c>
      <c r="R10" s="130">
        <v>1145</v>
      </c>
      <c r="S10" s="130">
        <v>1739</v>
      </c>
      <c r="T10" s="130">
        <v>3172</v>
      </c>
      <c r="U10" s="130">
        <v>4178</v>
      </c>
      <c r="V10" s="130">
        <v>6039</v>
      </c>
      <c r="W10" s="130">
        <v>7876</v>
      </c>
      <c r="X10" s="130">
        <v>11207</v>
      </c>
    </row>
    <row r="11" spans="1:24" x14ac:dyDescent="0.35">
      <c r="A11" s="131">
        <f t="shared" si="0"/>
        <v>45</v>
      </c>
      <c r="B11" s="130">
        <v>37</v>
      </c>
      <c r="C11" s="130">
        <v>1001</v>
      </c>
      <c r="D11" s="130">
        <v>1687</v>
      </c>
      <c r="E11" s="130">
        <v>3369</v>
      </c>
      <c r="F11" s="130">
        <v>4210</v>
      </c>
      <c r="G11" s="130">
        <v>6421</v>
      </c>
      <c r="H11" s="130">
        <v>9268</v>
      </c>
      <c r="I11" s="130">
        <v>11630</v>
      </c>
      <c r="J11" s="130">
        <v>171</v>
      </c>
      <c r="K11" s="130">
        <v>1306</v>
      </c>
      <c r="L11" s="130">
        <v>1543</v>
      </c>
      <c r="M11" s="130">
        <v>3572</v>
      </c>
      <c r="N11" s="130">
        <v>4787</v>
      </c>
      <c r="O11" s="130">
        <v>6496</v>
      </c>
      <c r="P11" s="130">
        <v>7903</v>
      </c>
      <c r="Q11" s="130">
        <v>12063</v>
      </c>
      <c r="R11" s="130">
        <v>904</v>
      </c>
      <c r="S11" s="130">
        <v>1798</v>
      </c>
      <c r="T11" s="130">
        <v>2790</v>
      </c>
      <c r="U11" s="130">
        <v>4219</v>
      </c>
      <c r="V11" s="130">
        <v>6268</v>
      </c>
      <c r="W11" s="130">
        <v>7726</v>
      </c>
      <c r="X11" s="130">
        <v>10644</v>
      </c>
    </row>
    <row r="12" spans="1:24" x14ac:dyDescent="0.35">
      <c r="A12" s="131">
        <f t="shared" si="0"/>
        <v>50</v>
      </c>
      <c r="B12" s="130">
        <v>37</v>
      </c>
      <c r="C12" s="130">
        <v>969</v>
      </c>
      <c r="D12" s="130">
        <v>1828</v>
      </c>
      <c r="E12" s="130">
        <v>3036</v>
      </c>
      <c r="F12" s="130">
        <v>4670</v>
      </c>
      <c r="G12" s="130">
        <v>6470</v>
      </c>
      <c r="H12" s="130">
        <v>8474</v>
      </c>
      <c r="I12" s="130">
        <v>10682</v>
      </c>
      <c r="J12" s="130">
        <v>103</v>
      </c>
      <c r="K12" s="130">
        <v>1109</v>
      </c>
      <c r="L12" s="130">
        <v>1263</v>
      </c>
      <c r="M12" s="130">
        <v>3012</v>
      </c>
      <c r="N12" s="130">
        <v>4190</v>
      </c>
      <c r="O12" s="130">
        <v>5978</v>
      </c>
      <c r="P12" s="130">
        <v>8295</v>
      </c>
      <c r="Q12" s="130">
        <v>11266</v>
      </c>
      <c r="R12" s="130">
        <v>660</v>
      </c>
      <c r="S12" s="130">
        <v>1604</v>
      </c>
      <c r="T12" s="130">
        <v>3413</v>
      </c>
      <c r="U12" s="130">
        <v>4140</v>
      </c>
      <c r="V12" s="130">
        <v>6135</v>
      </c>
      <c r="W12" s="130">
        <v>7523</v>
      </c>
      <c r="X12" s="130">
        <v>10256</v>
      </c>
    </row>
    <row r="13" spans="1:24" x14ac:dyDescent="0.35">
      <c r="A13" s="131">
        <f t="shared" si="0"/>
        <v>55</v>
      </c>
      <c r="B13" s="130">
        <v>37</v>
      </c>
      <c r="C13" s="130">
        <v>782</v>
      </c>
      <c r="D13" s="130">
        <v>1259</v>
      </c>
      <c r="E13" s="130">
        <v>3372</v>
      </c>
      <c r="F13" s="130">
        <v>4889</v>
      </c>
      <c r="G13" s="130">
        <v>6011</v>
      </c>
      <c r="H13" s="130">
        <v>8892</v>
      </c>
      <c r="I13" s="130">
        <v>11213</v>
      </c>
      <c r="J13" s="130">
        <v>77</v>
      </c>
      <c r="K13" s="130">
        <v>1006</v>
      </c>
      <c r="L13" s="130">
        <v>1752</v>
      </c>
      <c r="M13" s="130">
        <v>3183</v>
      </c>
      <c r="N13" s="130">
        <v>4110</v>
      </c>
      <c r="O13" s="130">
        <v>5960</v>
      </c>
      <c r="P13" s="130">
        <v>8530</v>
      </c>
      <c r="Q13" s="130">
        <v>11452</v>
      </c>
      <c r="R13" s="130">
        <v>779</v>
      </c>
      <c r="S13" s="130">
        <v>1688</v>
      </c>
      <c r="T13" s="130">
        <v>2972</v>
      </c>
      <c r="U13" s="130">
        <v>3347</v>
      </c>
      <c r="V13" s="130">
        <v>6128</v>
      </c>
      <c r="W13" s="130">
        <v>7848</v>
      </c>
      <c r="X13" s="130">
        <v>10639</v>
      </c>
    </row>
    <row r="14" spans="1:24" x14ac:dyDescent="0.35">
      <c r="A14" s="131">
        <f t="shared" si="0"/>
        <v>60</v>
      </c>
      <c r="B14" s="130">
        <v>37</v>
      </c>
      <c r="C14" s="130">
        <v>870</v>
      </c>
      <c r="D14" s="130">
        <v>1239</v>
      </c>
      <c r="E14" s="130">
        <v>3771</v>
      </c>
      <c r="F14" s="130">
        <v>4841</v>
      </c>
      <c r="G14" s="130">
        <v>6217</v>
      </c>
      <c r="H14" s="130">
        <v>8413</v>
      </c>
      <c r="I14" s="130">
        <v>10922</v>
      </c>
      <c r="J14" s="130">
        <v>63</v>
      </c>
      <c r="K14" s="130">
        <v>1269</v>
      </c>
      <c r="L14" s="130">
        <v>1579</v>
      </c>
      <c r="M14" s="130">
        <v>2863</v>
      </c>
      <c r="N14" s="130">
        <v>4317</v>
      </c>
      <c r="O14" s="130">
        <v>5720</v>
      </c>
      <c r="P14" s="130">
        <v>7967</v>
      </c>
      <c r="Q14" s="130">
        <v>10665</v>
      </c>
      <c r="R14" s="130">
        <v>964</v>
      </c>
      <c r="S14" s="130">
        <v>1619</v>
      </c>
      <c r="T14" s="130">
        <v>3256</v>
      </c>
      <c r="U14" s="130">
        <v>4200</v>
      </c>
      <c r="V14" s="130">
        <v>5679</v>
      </c>
      <c r="W14" s="130">
        <v>6952</v>
      </c>
      <c r="X14" s="130">
        <v>10432</v>
      </c>
    </row>
    <row r="15" spans="1:24" x14ac:dyDescent="0.35">
      <c r="A15" s="131">
        <f t="shared" si="0"/>
        <v>65</v>
      </c>
      <c r="B15" s="130">
        <v>37</v>
      </c>
      <c r="C15" s="130">
        <v>930</v>
      </c>
      <c r="D15" s="130">
        <v>1367</v>
      </c>
      <c r="E15" s="130">
        <v>3112</v>
      </c>
      <c r="F15" s="130">
        <v>4698</v>
      </c>
      <c r="G15" s="130">
        <v>5799</v>
      </c>
      <c r="H15" s="130">
        <v>9025</v>
      </c>
      <c r="I15" s="130">
        <v>10772</v>
      </c>
      <c r="J15" s="130">
        <v>79</v>
      </c>
      <c r="K15" s="130">
        <v>1024</v>
      </c>
      <c r="L15" s="130">
        <v>1740</v>
      </c>
      <c r="M15" s="130">
        <v>3158</v>
      </c>
      <c r="N15" s="130">
        <v>3836</v>
      </c>
      <c r="O15" s="130">
        <v>5903</v>
      </c>
      <c r="P15" s="130">
        <v>8412</v>
      </c>
      <c r="Q15" s="130">
        <v>10236</v>
      </c>
      <c r="R15" s="130">
        <v>762</v>
      </c>
      <c r="S15" s="130">
        <v>1200</v>
      </c>
      <c r="T15" s="130">
        <v>3172</v>
      </c>
      <c r="U15" s="130">
        <v>4119</v>
      </c>
      <c r="V15" s="130">
        <v>5494</v>
      </c>
      <c r="W15" s="130">
        <v>7308</v>
      </c>
      <c r="X15" s="130">
        <v>8874</v>
      </c>
    </row>
    <row r="16" spans="1:24" x14ac:dyDescent="0.35">
      <c r="A16" s="131">
        <f t="shared" si="0"/>
        <v>70</v>
      </c>
      <c r="B16" s="130">
        <v>37.1</v>
      </c>
      <c r="C16" s="130">
        <v>767</v>
      </c>
      <c r="D16" s="130">
        <v>1442</v>
      </c>
      <c r="E16" s="130">
        <v>3318</v>
      </c>
      <c r="F16" s="130">
        <v>4490</v>
      </c>
      <c r="G16" s="130">
        <v>5493</v>
      </c>
      <c r="H16" s="130">
        <v>8954</v>
      </c>
      <c r="I16" s="130">
        <v>10726</v>
      </c>
      <c r="J16" s="130">
        <v>41</v>
      </c>
      <c r="K16" s="130">
        <v>944</v>
      </c>
      <c r="L16" s="130">
        <v>1554</v>
      </c>
      <c r="M16" s="130">
        <v>3431</v>
      </c>
      <c r="N16" s="130">
        <v>4380</v>
      </c>
      <c r="O16" s="130">
        <v>5408</v>
      </c>
      <c r="P16" s="130">
        <v>7644</v>
      </c>
      <c r="Q16" s="130">
        <v>10884</v>
      </c>
      <c r="R16" s="130">
        <v>730</v>
      </c>
      <c r="S16" s="130">
        <v>1909</v>
      </c>
      <c r="T16" s="130">
        <v>3057</v>
      </c>
      <c r="U16" s="130">
        <v>3910</v>
      </c>
      <c r="V16" s="130">
        <v>5817</v>
      </c>
      <c r="W16" s="130">
        <v>7396</v>
      </c>
      <c r="X16" s="130">
        <v>9627</v>
      </c>
    </row>
    <row r="17" spans="1:24" x14ac:dyDescent="0.35">
      <c r="A17" s="131">
        <f t="shared" si="0"/>
        <v>75</v>
      </c>
      <c r="B17" s="130">
        <v>37</v>
      </c>
      <c r="C17" s="130">
        <v>837</v>
      </c>
      <c r="D17" s="130">
        <v>1207</v>
      </c>
      <c r="E17" s="130">
        <v>3489</v>
      </c>
      <c r="F17" s="130">
        <v>4837</v>
      </c>
      <c r="G17" s="130">
        <v>5643</v>
      </c>
      <c r="H17" s="130">
        <v>8988</v>
      </c>
      <c r="I17" s="130">
        <v>10596</v>
      </c>
      <c r="J17" s="130">
        <v>156</v>
      </c>
      <c r="K17" s="130">
        <v>1091</v>
      </c>
      <c r="L17" s="130">
        <v>1445</v>
      </c>
      <c r="M17" s="130">
        <v>3707</v>
      </c>
      <c r="N17" s="130">
        <v>4749</v>
      </c>
      <c r="O17" s="130">
        <v>5802</v>
      </c>
      <c r="P17" s="130">
        <v>8681</v>
      </c>
      <c r="Q17" s="130">
        <v>11269</v>
      </c>
      <c r="R17" s="130">
        <v>578</v>
      </c>
      <c r="S17" s="130">
        <v>1632</v>
      </c>
      <c r="T17" s="130">
        <v>2816</v>
      </c>
      <c r="U17" s="130">
        <v>4433</v>
      </c>
      <c r="V17" s="130">
        <v>5864</v>
      </c>
      <c r="W17" s="130">
        <v>7388</v>
      </c>
      <c r="X17" s="130">
        <v>10222</v>
      </c>
    </row>
    <row r="18" spans="1:24" x14ac:dyDescent="0.35">
      <c r="A18" s="131">
        <f t="shared" si="0"/>
        <v>80</v>
      </c>
      <c r="B18" s="130">
        <v>37</v>
      </c>
      <c r="C18" s="130">
        <v>826</v>
      </c>
      <c r="D18" s="130">
        <v>1344</v>
      </c>
      <c r="E18" s="130">
        <v>3260</v>
      </c>
      <c r="F18" s="130">
        <v>4425</v>
      </c>
      <c r="G18" s="130">
        <v>6332</v>
      </c>
      <c r="H18" s="130">
        <v>8520</v>
      </c>
      <c r="I18" s="130">
        <v>10527</v>
      </c>
      <c r="J18" s="130">
        <v>68</v>
      </c>
      <c r="K18" s="130">
        <v>822</v>
      </c>
      <c r="L18" s="130">
        <v>1493</v>
      </c>
      <c r="M18" s="130">
        <v>3102</v>
      </c>
      <c r="N18" s="130">
        <v>4699</v>
      </c>
      <c r="O18" s="130">
        <v>5406</v>
      </c>
      <c r="P18" s="130">
        <v>8560</v>
      </c>
      <c r="Q18" s="130">
        <v>10672</v>
      </c>
      <c r="R18" s="130">
        <v>754</v>
      </c>
      <c r="S18" s="130">
        <v>1544</v>
      </c>
      <c r="T18" s="130">
        <v>3088</v>
      </c>
      <c r="U18" s="130">
        <v>3935</v>
      </c>
      <c r="V18" s="130">
        <v>5816</v>
      </c>
      <c r="W18" s="130">
        <v>7232</v>
      </c>
      <c r="X18" s="130">
        <v>9386</v>
      </c>
    </row>
    <row r="19" spans="1:24" x14ac:dyDescent="0.35">
      <c r="A19" s="131">
        <f t="shared" si="0"/>
        <v>85</v>
      </c>
      <c r="B19" s="130">
        <v>37</v>
      </c>
      <c r="C19" s="130">
        <v>830</v>
      </c>
      <c r="D19" s="130">
        <v>1623</v>
      </c>
      <c r="E19" s="130">
        <v>3272</v>
      </c>
      <c r="F19" s="130">
        <v>4308</v>
      </c>
      <c r="G19" s="130">
        <v>6680</v>
      </c>
      <c r="H19" s="130">
        <v>8119</v>
      </c>
      <c r="I19" s="130">
        <v>10080</v>
      </c>
      <c r="J19" s="130">
        <v>45</v>
      </c>
      <c r="K19" s="130">
        <v>1164</v>
      </c>
      <c r="L19" s="130">
        <v>1659</v>
      </c>
      <c r="M19" s="130">
        <v>3186</v>
      </c>
      <c r="N19" s="130">
        <v>4472</v>
      </c>
      <c r="O19" s="130">
        <v>5830</v>
      </c>
      <c r="P19" s="130">
        <v>8258</v>
      </c>
      <c r="Q19" s="130">
        <v>11468</v>
      </c>
      <c r="R19" s="130">
        <v>963</v>
      </c>
      <c r="S19" s="130">
        <v>1563</v>
      </c>
      <c r="T19" s="130">
        <v>3175</v>
      </c>
      <c r="U19" s="130">
        <v>4292</v>
      </c>
      <c r="V19" s="130">
        <v>5589</v>
      </c>
      <c r="W19" s="130">
        <v>7502</v>
      </c>
      <c r="X19" s="130">
        <v>9409</v>
      </c>
    </row>
    <row r="20" spans="1:24" x14ac:dyDescent="0.35">
      <c r="A20" s="131">
        <f t="shared" si="0"/>
        <v>90</v>
      </c>
      <c r="B20" s="130">
        <v>37</v>
      </c>
      <c r="C20" s="130">
        <v>824</v>
      </c>
      <c r="D20" s="130">
        <v>1559</v>
      </c>
      <c r="E20" s="130">
        <v>3156</v>
      </c>
      <c r="F20" s="130">
        <v>4443</v>
      </c>
      <c r="G20" s="130">
        <v>6384</v>
      </c>
      <c r="H20" s="130">
        <v>8730</v>
      </c>
      <c r="I20" s="130">
        <v>10691</v>
      </c>
      <c r="J20" s="130">
        <v>304</v>
      </c>
      <c r="K20" s="130">
        <v>1028</v>
      </c>
      <c r="L20" s="130">
        <v>1456</v>
      </c>
      <c r="M20" s="130">
        <v>3466</v>
      </c>
      <c r="N20" s="130">
        <v>4903</v>
      </c>
      <c r="O20" s="130">
        <v>5458</v>
      </c>
      <c r="P20" s="130">
        <v>8198</v>
      </c>
      <c r="Q20" s="130">
        <v>11079</v>
      </c>
      <c r="R20" s="130">
        <v>1000</v>
      </c>
      <c r="S20" s="130">
        <v>1906</v>
      </c>
      <c r="T20" s="130">
        <v>3318</v>
      </c>
      <c r="U20" s="130">
        <v>3849</v>
      </c>
      <c r="V20" s="130">
        <v>6544</v>
      </c>
      <c r="W20" s="130">
        <v>7533</v>
      </c>
      <c r="X20" s="130">
        <v>10383</v>
      </c>
    </row>
    <row r="21" spans="1:24" x14ac:dyDescent="0.35">
      <c r="A21" s="131">
        <f t="shared" si="0"/>
        <v>95</v>
      </c>
      <c r="B21" s="130">
        <v>37</v>
      </c>
      <c r="C21" s="130">
        <v>685</v>
      </c>
      <c r="D21" s="130">
        <v>1603</v>
      </c>
      <c r="E21" s="130">
        <v>3534</v>
      </c>
      <c r="F21" s="130">
        <v>4234</v>
      </c>
      <c r="G21" s="130">
        <v>6358</v>
      </c>
      <c r="H21" s="130">
        <v>8661</v>
      </c>
      <c r="I21" s="130">
        <v>10670</v>
      </c>
      <c r="J21" s="130">
        <v>131</v>
      </c>
      <c r="K21" s="130">
        <v>1225</v>
      </c>
      <c r="L21" s="130">
        <v>1322</v>
      </c>
      <c r="M21" s="130">
        <v>3327</v>
      </c>
      <c r="N21" s="130">
        <v>4788</v>
      </c>
      <c r="O21" s="130">
        <v>6160</v>
      </c>
      <c r="P21" s="130">
        <v>8611</v>
      </c>
      <c r="Q21" s="130">
        <v>11293</v>
      </c>
      <c r="R21" s="130">
        <v>921</v>
      </c>
      <c r="S21" s="130">
        <v>1819</v>
      </c>
      <c r="T21" s="130">
        <v>2959</v>
      </c>
      <c r="U21" s="130">
        <v>4838</v>
      </c>
      <c r="V21" s="130">
        <v>6191</v>
      </c>
      <c r="W21" s="130">
        <v>7940</v>
      </c>
      <c r="X21" s="130">
        <v>9336</v>
      </c>
    </row>
    <row r="22" spans="1:24" x14ac:dyDescent="0.35">
      <c r="A22" s="131">
        <f t="shared" si="0"/>
        <v>100</v>
      </c>
      <c r="B22" s="130">
        <v>37</v>
      </c>
      <c r="C22" s="130">
        <v>661</v>
      </c>
      <c r="D22" s="130">
        <v>1381</v>
      </c>
      <c r="E22" s="130">
        <v>2993</v>
      </c>
      <c r="F22" s="130">
        <v>4938</v>
      </c>
      <c r="G22" s="130">
        <v>6600</v>
      </c>
      <c r="H22" s="130">
        <v>9150</v>
      </c>
      <c r="I22" s="130">
        <v>11828</v>
      </c>
      <c r="J22" s="130">
        <v>99</v>
      </c>
      <c r="K22" s="130">
        <v>986</v>
      </c>
      <c r="L22" s="130">
        <v>1611</v>
      </c>
      <c r="M22" s="130">
        <v>3872</v>
      </c>
      <c r="N22" s="130">
        <v>5092</v>
      </c>
      <c r="O22" s="130">
        <v>5544</v>
      </c>
      <c r="P22" s="130">
        <v>8461</v>
      </c>
      <c r="Q22" s="130">
        <v>11568</v>
      </c>
      <c r="R22" s="130">
        <v>1077</v>
      </c>
      <c r="S22" s="130">
        <v>1918</v>
      </c>
      <c r="T22" s="130">
        <v>3433</v>
      </c>
      <c r="U22" s="130">
        <v>3856</v>
      </c>
      <c r="V22" s="130">
        <v>5656</v>
      </c>
      <c r="W22" s="130">
        <v>7401</v>
      </c>
      <c r="X22" s="130">
        <v>9423</v>
      </c>
    </row>
    <row r="23" spans="1:24" x14ac:dyDescent="0.35">
      <c r="A23" s="131">
        <f t="shared" si="0"/>
        <v>105</v>
      </c>
      <c r="B23" s="130">
        <v>37</v>
      </c>
      <c r="C23" s="130">
        <v>743</v>
      </c>
      <c r="D23" s="130">
        <v>1722</v>
      </c>
      <c r="E23" s="130">
        <v>3648</v>
      </c>
      <c r="F23" s="130">
        <v>4759</v>
      </c>
      <c r="G23" s="130">
        <v>6306</v>
      </c>
      <c r="H23" s="130">
        <v>8402</v>
      </c>
      <c r="I23" s="130">
        <v>10514</v>
      </c>
      <c r="J23" s="130">
        <v>89</v>
      </c>
      <c r="K23" s="130">
        <v>763</v>
      </c>
      <c r="L23" s="130">
        <v>1732</v>
      </c>
      <c r="M23" s="130">
        <v>3714</v>
      </c>
      <c r="N23" s="130">
        <v>4683</v>
      </c>
      <c r="O23" s="130">
        <v>5744</v>
      </c>
      <c r="P23" s="130">
        <v>8740</v>
      </c>
      <c r="Q23" s="130">
        <v>10988</v>
      </c>
      <c r="R23" s="130">
        <v>1017</v>
      </c>
      <c r="S23" s="130">
        <v>2103</v>
      </c>
      <c r="T23" s="130">
        <v>3634</v>
      </c>
      <c r="U23" s="130">
        <v>4152</v>
      </c>
      <c r="V23" s="130">
        <v>6140</v>
      </c>
      <c r="W23" s="130">
        <v>7484</v>
      </c>
      <c r="X23" s="130">
        <v>10237</v>
      </c>
    </row>
    <row r="24" spans="1:24" x14ac:dyDescent="0.35">
      <c r="A24" s="131">
        <f t="shared" si="0"/>
        <v>110</v>
      </c>
      <c r="B24" s="130">
        <v>37</v>
      </c>
      <c r="C24" s="130">
        <v>805</v>
      </c>
      <c r="D24" s="130">
        <v>1397</v>
      </c>
      <c r="E24" s="130">
        <v>3426</v>
      </c>
      <c r="F24" s="130">
        <v>4975</v>
      </c>
      <c r="G24" s="130">
        <v>7232</v>
      </c>
      <c r="H24" s="130">
        <v>8753</v>
      </c>
      <c r="I24" s="130">
        <v>11062</v>
      </c>
      <c r="J24" s="130">
        <v>75</v>
      </c>
      <c r="K24" s="130">
        <v>1036</v>
      </c>
      <c r="L24" s="130">
        <v>1547</v>
      </c>
      <c r="M24" s="130">
        <v>3433</v>
      </c>
      <c r="N24" s="130">
        <v>4669</v>
      </c>
      <c r="O24" s="130">
        <v>6012</v>
      </c>
      <c r="P24" s="130">
        <v>8190</v>
      </c>
      <c r="Q24" s="130">
        <v>11417</v>
      </c>
      <c r="R24" s="130">
        <v>705</v>
      </c>
      <c r="S24" s="130">
        <v>1647</v>
      </c>
      <c r="T24" s="130">
        <v>3251</v>
      </c>
      <c r="U24" s="130">
        <v>4293</v>
      </c>
      <c r="V24" s="130">
        <v>5896</v>
      </c>
      <c r="W24" s="130">
        <v>7253</v>
      </c>
      <c r="X24" s="130">
        <v>10699</v>
      </c>
    </row>
    <row r="25" spans="1:24" x14ac:dyDescent="0.35">
      <c r="A25" s="131">
        <f t="shared" si="0"/>
        <v>115</v>
      </c>
      <c r="B25" s="130">
        <v>37</v>
      </c>
      <c r="C25" s="130">
        <v>841</v>
      </c>
      <c r="D25" s="130">
        <v>1206</v>
      </c>
      <c r="E25" s="130">
        <v>3474</v>
      </c>
      <c r="F25" s="130">
        <v>4734</v>
      </c>
      <c r="G25" s="130">
        <v>6780</v>
      </c>
      <c r="H25" s="130">
        <v>8859</v>
      </c>
      <c r="I25" s="130">
        <v>10929</v>
      </c>
      <c r="J25" s="130">
        <v>169</v>
      </c>
      <c r="K25" s="130">
        <v>1081</v>
      </c>
      <c r="L25" s="130">
        <v>1680</v>
      </c>
      <c r="M25" s="130">
        <v>3220</v>
      </c>
      <c r="N25" s="130">
        <v>5349</v>
      </c>
      <c r="O25" s="130">
        <v>6268</v>
      </c>
      <c r="P25" s="130">
        <v>8156</v>
      </c>
      <c r="Q25" s="130">
        <v>11872</v>
      </c>
      <c r="R25" s="130">
        <v>962</v>
      </c>
      <c r="S25" s="130">
        <v>1526</v>
      </c>
      <c r="T25" s="130">
        <v>3469</v>
      </c>
      <c r="U25" s="130">
        <v>4318</v>
      </c>
      <c r="V25" s="130">
        <v>5592</v>
      </c>
      <c r="W25" s="130">
        <v>7389</v>
      </c>
      <c r="X25" s="130">
        <v>9762</v>
      </c>
    </row>
    <row r="26" spans="1:24" x14ac:dyDescent="0.35">
      <c r="A26" s="131">
        <f t="shared" si="0"/>
        <v>120</v>
      </c>
      <c r="B26" s="130">
        <v>36.9</v>
      </c>
      <c r="C26" s="130">
        <v>886</v>
      </c>
      <c r="D26" s="130">
        <v>1712</v>
      </c>
      <c r="E26" s="130">
        <v>3480</v>
      </c>
      <c r="F26" s="130">
        <v>5015</v>
      </c>
      <c r="G26" s="130">
        <v>7136</v>
      </c>
      <c r="H26" s="130">
        <v>9436</v>
      </c>
      <c r="I26" s="130">
        <v>11624</v>
      </c>
      <c r="J26" s="130">
        <v>152</v>
      </c>
      <c r="K26" s="130">
        <v>1402</v>
      </c>
      <c r="L26" s="130">
        <v>1471</v>
      </c>
      <c r="M26" s="130">
        <v>3743</v>
      </c>
      <c r="N26" s="130">
        <v>5263</v>
      </c>
      <c r="O26" s="130">
        <v>6599</v>
      </c>
      <c r="P26" s="130">
        <v>9350</v>
      </c>
      <c r="Q26" s="130">
        <v>11780</v>
      </c>
      <c r="R26" s="130">
        <v>994</v>
      </c>
      <c r="S26" s="130">
        <v>1566</v>
      </c>
      <c r="T26" s="130">
        <v>3759</v>
      </c>
      <c r="U26" s="130">
        <v>4846</v>
      </c>
      <c r="V26" s="130">
        <v>6153</v>
      </c>
      <c r="W26" s="130">
        <v>7777</v>
      </c>
      <c r="X26" s="130">
        <v>10233</v>
      </c>
    </row>
    <row r="27" spans="1:24" x14ac:dyDescent="0.35">
      <c r="A27" s="131">
        <f t="shared" si="0"/>
        <v>125</v>
      </c>
      <c r="B27" s="130">
        <v>37</v>
      </c>
      <c r="C27" s="130">
        <v>799</v>
      </c>
      <c r="D27" s="130">
        <v>1693</v>
      </c>
      <c r="E27" s="130">
        <v>3776</v>
      </c>
      <c r="F27" s="130">
        <v>5339</v>
      </c>
      <c r="G27" s="130">
        <v>6550</v>
      </c>
      <c r="H27" s="130">
        <v>9545</v>
      </c>
      <c r="I27" s="130">
        <v>10966</v>
      </c>
      <c r="J27" s="130">
        <v>174</v>
      </c>
      <c r="K27" s="130">
        <v>1032</v>
      </c>
      <c r="L27" s="130">
        <v>1536</v>
      </c>
      <c r="M27" s="130">
        <v>3472</v>
      </c>
      <c r="N27" s="130">
        <v>5361</v>
      </c>
      <c r="O27" s="130">
        <v>7166</v>
      </c>
      <c r="P27" s="130">
        <v>8281</v>
      </c>
      <c r="Q27" s="130">
        <v>11053</v>
      </c>
      <c r="R27" s="130">
        <v>869</v>
      </c>
      <c r="S27" s="130">
        <v>1796</v>
      </c>
      <c r="T27" s="130">
        <v>3494</v>
      </c>
      <c r="U27" s="130">
        <v>4313</v>
      </c>
      <c r="V27" s="130">
        <v>5754</v>
      </c>
      <c r="W27" s="130">
        <v>8028</v>
      </c>
      <c r="X27" s="130">
        <v>11330</v>
      </c>
    </row>
    <row r="28" spans="1:24" x14ac:dyDescent="0.35">
      <c r="A28" s="131">
        <f t="shared" si="0"/>
        <v>130</v>
      </c>
      <c r="B28" s="130">
        <v>37</v>
      </c>
      <c r="C28" s="130">
        <v>758</v>
      </c>
      <c r="D28" s="130">
        <v>1811</v>
      </c>
      <c r="E28" s="130">
        <v>3512</v>
      </c>
      <c r="F28" s="130">
        <v>4682</v>
      </c>
      <c r="G28" s="130">
        <v>6779</v>
      </c>
      <c r="H28" s="130">
        <v>9396</v>
      </c>
      <c r="I28" s="130">
        <v>10723</v>
      </c>
      <c r="J28" s="130">
        <v>21</v>
      </c>
      <c r="K28" s="130">
        <v>1118</v>
      </c>
      <c r="L28" s="130">
        <v>2008</v>
      </c>
      <c r="M28" s="130">
        <v>3623</v>
      </c>
      <c r="N28" s="130">
        <v>5407</v>
      </c>
      <c r="O28" s="130">
        <v>5740</v>
      </c>
      <c r="P28" s="130">
        <v>8077</v>
      </c>
      <c r="Q28" s="130">
        <v>11146</v>
      </c>
      <c r="R28" s="130">
        <v>986</v>
      </c>
      <c r="S28" s="130">
        <v>1967</v>
      </c>
      <c r="T28" s="130">
        <v>2903</v>
      </c>
      <c r="U28" s="130">
        <v>4346</v>
      </c>
      <c r="V28" s="130">
        <v>6383</v>
      </c>
      <c r="W28" s="130">
        <v>8114</v>
      </c>
      <c r="X28" s="130">
        <v>10386</v>
      </c>
    </row>
    <row r="29" spans="1:24" x14ac:dyDescent="0.35">
      <c r="A29" s="131">
        <f t="shared" si="0"/>
        <v>135</v>
      </c>
      <c r="B29" s="130">
        <v>37</v>
      </c>
      <c r="C29" s="130">
        <v>1019</v>
      </c>
      <c r="D29" s="130">
        <v>1765</v>
      </c>
      <c r="E29" s="130">
        <v>4169</v>
      </c>
      <c r="F29" s="130">
        <v>5110</v>
      </c>
      <c r="G29" s="130">
        <v>6776</v>
      </c>
      <c r="H29" s="130">
        <v>9595</v>
      </c>
      <c r="I29" s="130">
        <v>10806</v>
      </c>
      <c r="J29" s="130">
        <v>81</v>
      </c>
      <c r="K29" s="130">
        <v>1200</v>
      </c>
      <c r="L29" s="130">
        <v>1246</v>
      </c>
      <c r="M29" s="130">
        <v>3700</v>
      </c>
      <c r="N29" s="130">
        <v>5174</v>
      </c>
      <c r="O29" s="130">
        <v>6519</v>
      </c>
      <c r="P29" s="130">
        <v>9018</v>
      </c>
      <c r="Q29" s="130">
        <v>12329</v>
      </c>
      <c r="R29" s="130">
        <v>809</v>
      </c>
      <c r="S29" s="130">
        <v>1609</v>
      </c>
      <c r="T29" s="130">
        <v>3735</v>
      </c>
      <c r="U29" s="130">
        <v>4672</v>
      </c>
      <c r="V29" s="130">
        <v>6654</v>
      </c>
      <c r="W29" s="130">
        <v>8105</v>
      </c>
      <c r="X29" s="130">
        <v>11315</v>
      </c>
    </row>
    <row r="30" spans="1:24" x14ac:dyDescent="0.35">
      <c r="A30" s="131">
        <f t="shared" si="0"/>
        <v>140</v>
      </c>
      <c r="B30" s="130">
        <v>37</v>
      </c>
      <c r="C30" s="130">
        <v>951</v>
      </c>
      <c r="D30" s="130">
        <v>1679</v>
      </c>
      <c r="E30" s="130">
        <v>3818</v>
      </c>
      <c r="F30" s="130">
        <v>5745</v>
      </c>
      <c r="G30" s="130">
        <v>6473</v>
      </c>
      <c r="H30" s="130">
        <v>9746</v>
      </c>
      <c r="I30" s="130">
        <v>11613</v>
      </c>
      <c r="J30" s="130">
        <v>117</v>
      </c>
      <c r="K30" s="130">
        <v>1255</v>
      </c>
      <c r="L30" s="130">
        <v>1978</v>
      </c>
      <c r="M30" s="130">
        <v>3644</v>
      </c>
      <c r="N30" s="130">
        <v>5371</v>
      </c>
      <c r="O30" s="130">
        <v>7565</v>
      </c>
      <c r="P30" s="130">
        <v>9021</v>
      </c>
      <c r="Q30" s="130">
        <v>12181</v>
      </c>
      <c r="R30" s="130">
        <v>1055</v>
      </c>
      <c r="S30" s="130">
        <v>1858</v>
      </c>
      <c r="T30" s="130">
        <v>3631</v>
      </c>
      <c r="U30" s="130">
        <v>5125</v>
      </c>
      <c r="V30" s="130">
        <v>6803</v>
      </c>
      <c r="W30" s="130">
        <v>7960</v>
      </c>
      <c r="X30" s="130">
        <v>11854</v>
      </c>
    </row>
    <row r="31" spans="1:24" x14ac:dyDescent="0.35">
      <c r="A31" s="131">
        <f t="shared" si="0"/>
        <v>145</v>
      </c>
      <c r="B31" s="130">
        <v>37</v>
      </c>
      <c r="C31" s="130">
        <v>881</v>
      </c>
      <c r="D31" s="130">
        <v>1861</v>
      </c>
      <c r="E31" s="130">
        <v>3793</v>
      </c>
      <c r="F31" s="130">
        <v>5101</v>
      </c>
      <c r="G31" s="130">
        <v>6762</v>
      </c>
      <c r="H31" s="130">
        <v>10264</v>
      </c>
      <c r="I31" s="130">
        <v>12204</v>
      </c>
      <c r="J31" s="130">
        <v>99</v>
      </c>
      <c r="K31" s="130">
        <v>1073</v>
      </c>
      <c r="L31" s="130">
        <v>1626</v>
      </c>
      <c r="M31" s="130">
        <v>3659</v>
      </c>
      <c r="N31" s="130">
        <v>5380</v>
      </c>
      <c r="O31" s="130">
        <v>6601</v>
      </c>
      <c r="P31" s="130">
        <v>9423</v>
      </c>
      <c r="Q31" s="130">
        <v>13532</v>
      </c>
      <c r="R31" s="130">
        <v>1026</v>
      </c>
      <c r="S31" s="130">
        <v>1919</v>
      </c>
      <c r="T31" s="130">
        <v>3715</v>
      </c>
      <c r="U31" s="130">
        <v>4953</v>
      </c>
      <c r="V31" s="130">
        <v>6401</v>
      </c>
      <c r="W31" s="130">
        <v>8961</v>
      </c>
      <c r="X31" s="130">
        <v>11093</v>
      </c>
    </row>
    <row r="32" spans="1:24" x14ac:dyDescent="0.35">
      <c r="A32" s="131">
        <f t="shared" si="0"/>
        <v>150</v>
      </c>
      <c r="B32" s="130">
        <v>37</v>
      </c>
      <c r="C32" s="130">
        <v>933</v>
      </c>
      <c r="D32" s="130">
        <v>1566</v>
      </c>
      <c r="E32" s="130">
        <v>3936</v>
      </c>
      <c r="F32" s="130">
        <v>5169</v>
      </c>
      <c r="G32" s="130">
        <v>7230</v>
      </c>
      <c r="H32" s="130">
        <v>10652</v>
      </c>
      <c r="I32" s="130">
        <v>12724</v>
      </c>
      <c r="J32" s="130">
        <v>125</v>
      </c>
      <c r="K32" s="130">
        <v>1247</v>
      </c>
      <c r="L32" s="130">
        <v>1947</v>
      </c>
      <c r="M32" s="130">
        <v>4023</v>
      </c>
      <c r="N32" s="130">
        <v>6163</v>
      </c>
      <c r="O32" s="130">
        <v>6777</v>
      </c>
      <c r="P32" s="130">
        <v>9873</v>
      </c>
      <c r="Q32" s="130">
        <v>13412</v>
      </c>
      <c r="R32" s="130">
        <v>953</v>
      </c>
      <c r="S32" s="130">
        <v>1610</v>
      </c>
      <c r="T32" s="130">
        <v>3499</v>
      </c>
      <c r="U32" s="130">
        <v>4991</v>
      </c>
      <c r="V32" s="130">
        <v>6507</v>
      </c>
      <c r="W32" s="130">
        <v>8345</v>
      </c>
      <c r="X32" s="130">
        <v>11435</v>
      </c>
    </row>
    <row r="33" spans="1:24" x14ac:dyDescent="0.35">
      <c r="A33" s="131">
        <f t="shared" si="0"/>
        <v>155</v>
      </c>
      <c r="B33" s="130">
        <v>37</v>
      </c>
      <c r="C33" s="130">
        <v>967</v>
      </c>
      <c r="D33" s="130">
        <v>1921</v>
      </c>
      <c r="E33" s="130">
        <v>3761</v>
      </c>
      <c r="F33" s="130">
        <v>6049</v>
      </c>
      <c r="G33" s="130">
        <v>6871</v>
      </c>
      <c r="H33" s="130">
        <v>11233</v>
      </c>
      <c r="I33" s="130">
        <v>13060</v>
      </c>
      <c r="J33" s="130">
        <v>109</v>
      </c>
      <c r="K33" s="130">
        <v>1203</v>
      </c>
      <c r="L33" s="130">
        <v>1885</v>
      </c>
      <c r="M33" s="130">
        <v>4331</v>
      </c>
      <c r="N33" s="130">
        <v>5733</v>
      </c>
      <c r="O33" s="130">
        <v>7180</v>
      </c>
      <c r="P33" s="130">
        <v>10075</v>
      </c>
      <c r="Q33" s="130">
        <v>13797</v>
      </c>
      <c r="R33" s="130">
        <v>1047</v>
      </c>
      <c r="S33" s="130">
        <v>2130</v>
      </c>
      <c r="T33" s="130">
        <v>3955</v>
      </c>
      <c r="U33" s="130">
        <v>5196</v>
      </c>
      <c r="V33" s="130">
        <v>6478</v>
      </c>
      <c r="W33" s="130">
        <v>9210</v>
      </c>
      <c r="X33" s="130">
        <v>12802</v>
      </c>
    </row>
    <row r="34" spans="1:24" x14ac:dyDescent="0.35">
      <c r="A34" s="131">
        <f t="shared" si="0"/>
        <v>160</v>
      </c>
      <c r="B34" s="130">
        <v>37</v>
      </c>
      <c r="C34" s="130">
        <v>981</v>
      </c>
      <c r="D34" s="130">
        <v>1767</v>
      </c>
      <c r="E34" s="130">
        <v>4032</v>
      </c>
      <c r="F34" s="130">
        <v>5815</v>
      </c>
      <c r="G34" s="130">
        <v>8269</v>
      </c>
      <c r="H34" s="130">
        <v>11406</v>
      </c>
      <c r="I34" s="130">
        <v>13567</v>
      </c>
      <c r="J34" s="130">
        <v>107</v>
      </c>
      <c r="K34" s="130">
        <v>1235</v>
      </c>
      <c r="L34" s="130">
        <v>1898</v>
      </c>
      <c r="M34" s="130">
        <v>3940</v>
      </c>
      <c r="N34" s="130">
        <v>5282</v>
      </c>
      <c r="O34" s="130">
        <v>7584</v>
      </c>
      <c r="P34" s="130">
        <v>10098</v>
      </c>
      <c r="Q34" s="130">
        <v>13754</v>
      </c>
      <c r="R34" s="130">
        <v>808</v>
      </c>
      <c r="S34" s="130">
        <v>1974</v>
      </c>
      <c r="T34" s="130">
        <v>4222</v>
      </c>
      <c r="U34" s="130">
        <v>5197</v>
      </c>
      <c r="V34" s="130">
        <v>7269</v>
      </c>
      <c r="W34" s="130">
        <v>8794</v>
      </c>
      <c r="X34" s="130">
        <v>11250</v>
      </c>
    </row>
    <row r="35" spans="1:24" x14ac:dyDescent="0.35">
      <c r="A35" s="131">
        <f t="shared" si="0"/>
        <v>165</v>
      </c>
      <c r="B35" s="130">
        <v>37</v>
      </c>
      <c r="C35" s="130">
        <v>791</v>
      </c>
      <c r="D35" s="130">
        <v>1717</v>
      </c>
      <c r="E35" s="130">
        <v>4048</v>
      </c>
      <c r="F35" s="130">
        <v>5978</v>
      </c>
      <c r="G35" s="130">
        <v>8559</v>
      </c>
      <c r="H35" s="130">
        <v>10465</v>
      </c>
      <c r="I35" s="130">
        <v>13466</v>
      </c>
      <c r="J35" s="130">
        <v>109</v>
      </c>
      <c r="K35" s="130">
        <v>1278</v>
      </c>
      <c r="L35" s="130">
        <v>1988</v>
      </c>
      <c r="M35" s="130">
        <v>4604</v>
      </c>
      <c r="N35" s="130">
        <v>5986</v>
      </c>
      <c r="O35" s="130">
        <v>7085</v>
      </c>
      <c r="P35" s="130">
        <v>9704</v>
      </c>
      <c r="Q35" s="130">
        <v>13597</v>
      </c>
      <c r="R35" s="130">
        <v>1121</v>
      </c>
      <c r="S35" s="130">
        <v>2116</v>
      </c>
      <c r="T35" s="130">
        <v>3656</v>
      </c>
      <c r="U35" s="130">
        <v>5590</v>
      </c>
      <c r="V35" s="130">
        <v>7579</v>
      </c>
      <c r="W35" s="130">
        <v>9558</v>
      </c>
      <c r="X35" s="130">
        <v>11736</v>
      </c>
    </row>
    <row r="36" spans="1:24" x14ac:dyDescent="0.35">
      <c r="A36" s="131">
        <f t="shared" si="0"/>
        <v>170</v>
      </c>
      <c r="B36" s="130">
        <v>37</v>
      </c>
      <c r="C36" s="130">
        <v>955</v>
      </c>
      <c r="D36" s="130">
        <v>1907</v>
      </c>
      <c r="E36" s="130">
        <v>4488</v>
      </c>
      <c r="F36" s="130">
        <v>6152</v>
      </c>
      <c r="G36" s="130">
        <v>8169</v>
      </c>
      <c r="H36" s="130">
        <v>10581</v>
      </c>
      <c r="I36" s="130">
        <v>13556</v>
      </c>
      <c r="J36" s="130">
        <v>128</v>
      </c>
      <c r="K36" s="130">
        <v>1444</v>
      </c>
      <c r="L36" s="130">
        <v>1942</v>
      </c>
      <c r="M36" s="130">
        <v>4493</v>
      </c>
      <c r="N36" s="130">
        <v>6218</v>
      </c>
      <c r="O36" s="130">
        <v>8642</v>
      </c>
      <c r="P36" s="130">
        <v>10630</v>
      </c>
      <c r="Q36" s="130">
        <v>13320</v>
      </c>
      <c r="R36" s="130">
        <v>1152</v>
      </c>
      <c r="S36" s="130">
        <v>2147</v>
      </c>
      <c r="T36" s="130">
        <v>3803</v>
      </c>
      <c r="U36" s="130">
        <v>5306</v>
      </c>
      <c r="V36" s="130">
        <v>6893</v>
      </c>
      <c r="W36" s="130">
        <v>9173</v>
      </c>
      <c r="X36" s="130">
        <v>12351</v>
      </c>
    </row>
    <row r="37" spans="1:24" x14ac:dyDescent="0.35">
      <c r="A37" s="131">
        <f t="shared" si="0"/>
        <v>175</v>
      </c>
      <c r="B37" s="130">
        <v>37</v>
      </c>
      <c r="C37" s="130">
        <v>1210</v>
      </c>
      <c r="D37" s="130">
        <v>1962</v>
      </c>
      <c r="E37" s="130">
        <v>4186</v>
      </c>
      <c r="F37" s="130">
        <v>5956</v>
      </c>
      <c r="G37" s="130">
        <v>7968</v>
      </c>
      <c r="H37" s="130">
        <v>10608</v>
      </c>
      <c r="I37" s="130">
        <v>12825</v>
      </c>
      <c r="J37" s="130">
        <v>225</v>
      </c>
      <c r="K37" s="130">
        <v>1472</v>
      </c>
      <c r="L37" s="130">
        <v>1912</v>
      </c>
      <c r="M37" s="130">
        <v>4182</v>
      </c>
      <c r="N37" s="130">
        <v>6125</v>
      </c>
      <c r="O37" s="130">
        <v>8390</v>
      </c>
      <c r="P37" s="130">
        <v>10705</v>
      </c>
      <c r="Q37" s="130">
        <v>13213</v>
      </c>
      <c r="R37" s="130">
        <v>1160</v>
      </c>
      <c r="S37" s="130">
        <v>1962</v>
      </c>
      <c r="T37" s="130">
        <v>4562</v>
      </c>
      <c r="U37" s="130">
        <v>5148</v>
      </c>
      <c r="V37" s="130">
        <v>7357</v>
      </c>
      <c r="W37" s="130">
        <v>8764</v>
      </c>
      <c r="X37" s="130">
        <v>12067</v>
      </c>
    </row>
    <row r="38" spans="1:24" x14ac:dyDescent="0.35">
      <c r="A38" s="131">
        <f t="shared" si="0"/>
        <v>180</v>
      </c>
      <c r="B38" s="130">
        <v>37</v>
      </c>
      <c r="C38" s="130">
        <v>1057</v>
      </c>
      <c r="D38" s="130">
        <v>2329</v>
      </c>
      <c r="E38" s="130">
        <v>4689</v>
      </c>
      <c r="F38" s="130">
        <v>6661</v>
      </c>
      <c r="G38" s="130">
        <v>8796</v>
      </c>
      <c r="H38" s="130">
        <v>11822</v>
      </c>
      <c r="I38" s="130">
        <v>14326</v>
      </c>
      <c r="J38" s="130">
        <v>114</v>
      </c>
      <c r="K38" s="130">
        <v>1294</v>
      </c>
      <c r="L38" s="130">
        <v>1900</v>
      </c>
      <c r="M38" s="130">
        <v>4391</v>
      </c>
      <c r="N38" s="130">
        <v>6104</v>
      </c>
      <c r="O38" s="130">
        <v>7688</v>
      </c>
      <c r="P38" s="130">
        <v>10526</v>
      </c>
      <c r="Q38" s="130">
        <v>13295</v>
      </c>
      <c r="R38" s="130">
        <v>1304</v>
      </c>
      <c r="S38" s="130">
        <v>2204</v>
      </c>
      <c r="T38" s="130">
        <v>3582</v>
      </c>
      <c r="U38" s="130">
        <v>6331</v>
      </c>
      <c r="V38" s="130">
        <v>7879</v>
      </c>
      <c r="W38" s="130">
        <v>9366</v>
      </c>
      <c r="X38" s="130">
        <v>13159</v>
      </c>
    </row>
    <row r="39" spans="1:24" x14ac:dyDescent="0.35">
      <c r="A39" s="131">
        <f t="shared" si="0"/>
        <v>185</v>
      </c>
      <c r="B39" s="130">
        <v>37</v>
      </c>
      <c r="C39" s="130">
        <v>1092</v>
      </c>
      <c r="D39" s="130">
        <v>1989</v>
      </c>
      <c r="E39" s="130">
        <v>4554</v>
      </c>
      <c r="F39" s="130">
        <v>5996</v>
      </c>
      <c r="G39" s="130">
        <v>8757</v>
      </c>
      <c r="H39" s="130">
        <v>11757</v>
      </c>
      <c r="I39" s="130">
        <v>13108</v>
      </c>
      <c r="J39" s="130">
        <v>39</v>
      </c>
      <c r="K39" s="130">
        <v>1372</v>
      </c>
      <c r="L39" s="130">
        <v>1923</v>
      </c>
      <c r="M39" s="130">
        <v>4244</v>
      </c>
      <c r="N39" s="130">
        <v>7214</v>
      </c>
      <c r="O39" s="130">
        <v>7773</v>
      </c>
      <c r="P39" s="130">
        <v>9930</v>
      </c>
      <c r="Q39" s="130">
        <v>14189</v>
      </c>
      <c r="R39" s="130">
        <v>1143</v>
      </c>
      <c r="S39" s="130">
        <v>2044</v>
      </c>
      <c r="T39" s="130">
        <v>4399</v>
      </c>
      <c r="U39" s="130">
        <v>6106</v>
      </c>
      <c r="V39" s="130">
        <v>8157</v>
      </c>
      <c r="W39" s="130">
        <v>10352</v>
      </c>
      <c r="X39" s="130">
        <v>12964</v>
      </c>
    </row>
    <row r="40" spans="1:24" x14ac:dyDescent="0.35">
      <c r="A40" s="131">
        <f t="shared" si="0"/>
        <v>190</v>
      </c>
      <c r="B40" s="130">
        <v>37</v>
      </c>
      <c r="C40" s="130">
        <v>999</v>
      </c>
      <c r="D40" s="130">
        <v>2012</v>
      </c>
      <c r="E40" s="130">
        <v>4679</v>
      </c>
      <c r="F40" s="130">
        <v>6142</v>
      </c>
      <c r="G40" s="130">
        <v>8954</v>
      </c>
      <c r="H40" s="130">
        <v>12188</v>
      </c>
      <c r="I40" s="130">
        <v>13832</v>
      </c>
      <c r="J40" s="130">
        <v>35</v>
      </c>
      <c r="K40" s="130">
        <v>1415</v>
      </c>
      <c r="L40" s="130">
        <v>2412</v>
      </c>
      <c r="M40" s="130">
        <v>4934</v>
      </c>
      <c r="N40" s="130">
        <v>6451</v>
      </c>
      <c r="O40" s="130">
        <v>7982</v>
      </c>
      <c r="P40" s="130">
        <v>11241</v>
      </c>
      <c r="Q40" s="130">
        <v>14142</v>
      </c>
      <c r="R40" s="130">
        <v>1024</v>
      </c>
      <c r="S40" s="130">
        <v>2128</v>
      </c>
      <c r="T40" s="130">
        <v>4537</v>
      </c>
      <c r="U40" s="130">
        <v>5491</v>
      </c>
      <c r="V40" s="130">
        <v>7741</v>
      </c>
      <c r="W40" s="130">
        <v>10514</v>
      </c>
      <c r="X40" s="130">
        <v>13558</v>
      </c>
    </row>
    <row r="41" spans="1:24" x14ac:dyDescent="0.35">
      <c r="A41" s="131">
        <f t="shared" si="0"/>
        <v>195</v>
      </c>
      <c r="B41" s="130">
        <v>37</v>
      </c>
      <c r="C41" s="130">
        <v>1321</v>
      </c>
      <c r="D41" s="130">
        <v>2324</v>
      </c>
      <c r="E41" s="130">
        <v>4929</v>
      </c>
      <c r="F41" s="130">
        <v>6853</v>
      </c>
      <c r="G41" s="130">
        <v>8691</v>
      </c>
      <c r="H41" s="130">
        <v>11662</v>
      </c>
      <c r="I41" s="130">
        <v>14692</v>
      </c>
      <c r="J41" s="130">
        <v>131</v>
      </c>
      <c r="K41" s="130">
        <v>1442</v>
      </c>
      <c r="L41" s="130">
        <v>1852</v>
      </c>
      <c r="M41" s="130">
        <v>4874</v>
      </c>
      <c r="N41" s="130">
        <v>6818</v>
      </c>
      <c r="O41" s="130">
        <v>8767</v>
      </c>
      <c r="P41" s="130">
        <v>10716</v>
      </c>
      <c r="Q41" s="130">
        <v>15561</v>
      </c>
      <c r="R41" s="130">
        <v>1178</v>
      </c>
      <c r="S41" s="130">
        <v>2283</v>
      </c>
      <c r="T41" s="130">
        <v>4791</v>
      </c>
      <c r="U41" s="130">
        <v>6276</v>
      </c>
      <c r="V41" s="130">
        <v>8874</v>
      </c>
      <c r="W41" s="130">
        <v>10593</v>
      </c>
      <c r="X41" s="130">
        <v>13347</v>
      </c>
    </row>
    <row r="42" spans="1:24" x14ac:dyDescent="0.35">
      <c r="A42" s="131">
        <f t="shared" si="0"/>
        <v>200</v>
      </c>
      <c r="B42" s="130">
        <v>37</v>
      </c>
      <c r="C42" s="130">
        <v>1009</v>
      </c>
      <c r="D42" s="130">
        <v>2222</v>
      </c>
      <c r="E42" s="130">
        <v>4636</v>
      </c>
      <c r="F42" s="130">
        <v>6144</v>
      </c>
      <c r="G42" s="130">
        <v>9596</v>
      </c>
      <c r="H42" s="130">
        <v>11813</v>
      </c>
      <c r="I42" s="130">
        <v>15221</v>
      </c>
      <c r="J42" s="130">
        <v>62</v>
      </c>
      <c r="K42" s="130">
        <v>1661</v>
      </c>
      <c r="L42" s="130">
        <v>2305</v>
      </c>
      <c r="M42" s="130">
        <v>5679</v>
      </c>
      <c r="N42" s="130">
        <v>7267</v>
      </c>
      <c r="O42" s="130">
        <v>8385</v>
      </c>
      <c r="P42" s="130">
        <v>11532</v>
      </c>
      <c r="Q42" s="130">
        <v>14237</v>
      </c>
      <c r="R42" s="130">
        <v>1145</v>
      </c>
      <c r="S42" s="130">
        <v>2615</v>
      </c>
      <c r="T42" s="130">
        <v>4720</v>
      </c>
      <c r="U42" s="130">
        <v>5865</v>
      </c>
      <c r="V42" s="130">
        <v>8073</v>
      </c>
      <c r="W42" s="130">
        <v>10170</v>
      </c>
      <c r="X42" s="130">
        <v>13529</v>
      </c>
    </row>
    <row r="43" spans="1:24" x14ac:dyDescent="0.35">
      <c r="A43" s="131">
        <f t="shared" si="0"/>
        <v>205</v>
      </c>
      <c r="B43" s="130">
        <v>37</v>
      </c>
      <c r="C43" s="130">
        <v>1004</v>
      </c>
      <c r="D43" s="130">
        <v>2206</v>
      </c>
      <c r="E43" s="130">
        <v>5201</v>
      </c>
      <c r="F43" s="130">
        <v>7328</v>
      </c>
      <c r="G43" s="130">
        <v>9532</v>
      </c>
      <c r="H43" s="130">
        <v>11673</v>
      </c>
      <c r="I43" s="130">
        <v>14434</v>
      </c>
      <c r="J43" s="130">
        <v>97</v>
      </c>
      <c r="K43" s="130">
        <v>1855</v>
      </c>
      <c r="L43" s="130">
        <v>2106</v>
      </c>
      <c r="M43" s="130">
        <v>5211</v>
      </c>
      <c r="N43" s="130">
        <v>7022</v>
      </c>
      <c r="O43" s="130">
        <v>9656</v>
      </c>
      <c r="P43" s="130">
        <v>10969</v>
      </c>
      <c r="Q43" s="130">
        <v>15041</v>
      </c>
      <c r="R43" s="130">
        <v>1524</v>
      </c>
      <c r="S43" s="130">
        <v>2548</v>
      </c>
      <c r="T43" s="130">
        <v>4679</v>
      </c>
      <c r="U43" s="130">
        <v>5504</v>
      </c>
      <c r="V43" s="130">
        <v>8354</v>
      </c>
      <c r="W43" s="130">
        <v>10492</v>
      </c>
      <c r="X43" s="130">
        <v>13452</v>
      </c>
    </row>
    <row r="44" spans="1:24" x14ac:dyDescent="0.35">
      <c r="A44" s="131">
        <f t="shared" si="0"/>
        <v>210</v>
      </c>
      <c r="B44" s="130">
        <v>37</v>
      </c>
      <c r="C44" s="130">
        <v>1254</v>
      </c>
      <c r="D44" s="130">
        <v>2415</v>
      </c>
      <c r="E44" s="130">
        <v>4879</v>
      </c>
      <c r="F44" s="130">
        <v>7632</v>
      </c>
      <c r="G44" s="130">
        <v>9771</v>
      </c>
      <c r="H44" s="130">
        <v>12389</v>
      </c>
      <c r="I44" s="130">
        <v>14725</v>
      </c>
      <c r="J44" s="130">
        <v>93</v>
      </c>
      <c r="K44" s="130">
        <v>1602</v>
      </c>
      <c r="L44" s="130">
        <v>2547</v>
      </c>
      <c r="M44" s="130">
        <v>5458</v>
      </c>
      <c r="N44" s="130">
        <v>7949</v>
      </c>
      <c r="O44" s="130">
        <v>8538</v>
      </c>
      <c r="P44" s="130">
        <v>11921</v>
      </c>
      <c r="Q44" s="130">
        <v>15312</v>
      </c>
      <c r="R44" s="130">
        <v>1516</v>
      </c>
      <c r="S44" s="130">
        <v>2528</v>
      </c>
      <c r="T44" s="130">
        <v>4524</v>
      </c>
      <c r="U44" s="130">
        <v>6468</v>
      </c>
      <c r="V44" s="130">
        <v>8825</v>
      </c>
      <c r="W44" s="130">
        <v>10454</v>
      </c>
      <c r="X44" s="130">
        <v>13927</v>
      </c>
    </row>
    <row r="45" spans="1:24" x14ac:dyDescent="0.35">
      <c r="A45" s="131">
        <f t="shared" si="0"/>
        <v>215</v>
      </c>
      <c r="B45" s="130">
        <v>37</v>
      </c>
      <c r="C45" s="130">
        <v>1452</v>
      </c>
      <c r="D45" s="130">
        <v>2515</v>
      </c>
      <c r="E45" s="130">
        <v>5123</v>
      </c>
      <c r="F45" s="130">
        <v>6398</v>
      </c>
      <c r="G45" s="130">
        <v>10602</v>
      </c>
      <c r="H45" s="130">
        <v>13092</v>
      </c>
      <c r="I45" s="130">
        <v>13705</v>
      </c>
      <c r="J45" s="130">
        <v>82</v>
      </c>
      <c r="K45" s="130">
        <v>1563</v>
      </c>
      <c r="L45" s="130">
        <v>2458</v>
      </c>
      <c r="M45" s="130">
        <v>5780</v>
      </c>
      <c r="N45" s="130">
        <v>8347</v>
      </c>
      <c r="O45" s="130">
        <v>9189</v>
      </c>
      <c r="P45" s="130">
        <v>10658</v>
      </c>
      <c r="Q45" s="130">
        <v>14935</v>
      </c>
      <c r="R45" s="130">
        <v>1194</v>
      </c>
      <c r="S45" s="130">
        <v>2847</v>
      </c>
      <c r="T45" s="130">
        <v>5064</v>
      </c>
      <c r="U45" s="130">
        <v>6588</v>
      </c>
      <c r="V45" s="130">
        <v>9017</v>
      </c>
      <c r="W45" s="130">
        <v>10719</v>
      </c>
      <c r="X45" s="130">
        <v>13939</v>
      </c>
    </row>
    <row r="46" spans="1:24" x14ac:dyDescent="0.35">
      <c r="A46" s="131">
        <f t="shared" si="0"/>
        <v>220</v>
      </c>
      <c r="B46" s="130">
        <v>37</v>
      </c>
      <c r="C46" s="130">
        <v>1610</v>
      </c>
      <c r="D46" s="130">
        <v>2168</v>
      </c>
      <c r="E46" s="130">
        <v>5553</v>
      </c>
      <c r="F46" s="130">
        <v>6855</v>
      </c>
      <c r="G46" s="130">
        <v>10667</v>
      </c>
      <c r="H46" s="130">
        <v>12186</v>
      </c>
      <c r="I46" s="130">
        <v>14285</v>
      </c>
      <c r="J46" s="130">
        <v>111</v>
      </c>
      <c r="K46" s="130">
        <v>1869</v>
      </c>
      <c r="L46" s="130">
        <v>2517</v>
      </c>
      <c r="M46" s="130">
        <v>6011</v>
      </c>
      <c r="N46" s="130">
        <v>7688</v>
      </c>
      <c r="O46" s="130">
        <v>10300</v>
      </c>
      <c r="P46" s="130">
        <v>12007</v>
      </c>
      <c r="Q46" s="130">
        <v>15131</v>
      </c>
      <c r="R46" s="130">
        <v>1550</v>
      </c>
      <c r="S46" s="130">
        <v>2947</v>
      </c>
      <c r="T46" s="130">
        <v>5069</v>
      </c>
      <c r="U46" s="130">
        <v>6971</v>
      </c>
      <c r="V46" s="130">
        <v>8900</v>
      </c>
      <c r="W46" s="130">
        <v>10209</v>
      </c>
      <c r="X46" s="130">
        <v>13039</v>
      </c>
    </row>
    <row r="47" spans="1:24" x14ac:dyDescent="0.35">
      <c r="A47" s="131">
        <f t="shared" si="0"/>
        <v>225</v>
      </c>
      <c r="B47" s="130">
        <v>37</v>
      </c>
      <c r="C47" s="130">
        <v>1353</v>
      </c>
      <c r="D47" s="130">
        <v>2647</v>
      </c>
      <c r="E47" s="130">
        <v>5808</v>
      </c>
      <c r="F47" s="130">
        <v>7495</v>
      </c>
      <c r="G47" s="130">
        <v>9962</v>
      </c>
      <c r="H47" s="130">
        <v>12543</v>
      </c>
      <c r="I47" s="130">
        <v>15164</v>
      </c>
      <c r="J47" s="130">
        <v>128</v>
      </c>
      <c r="K47" s="130">
        <v>1849</v>
      </c>
      <c r="L47" s="130">
        <v>2640</v>
      </c>
      <c r="M47" s="130">
        <v>5347</v>
      </c>
      <c r="N47" s="130">
        <v>8134</v>
      </c>
      <c r="O47" s="130">
        <v>9444</v>
      </c>
      <c r="P47" s="130">
        <v>12311</v>
      </c>
      <c r="Q47" s="130">
        <v>15089</v>
      </c>
      <c r="R47" s="130">
        <v>1429</v>
      </c>
      <c r="S47" s="130">
        <v>2849</v>
      </c>
      <c r="T47" s="130">
        <v>4856</v>
      </c>
      <c r="U47" s="130">
        <v>7039</v>
      </c>
      <c r="V47" s="130">
        <v>9170</v>
      </c>
      <c r="W47" s="130">
        <v>10765</v>
      </c>
      <c r="X47" s="130">
        <v>14122</v>
      </c>
    </row>
    <row r="48" spans="1:24" x14ac:dyDescent="0.35">
      <c r="A48" s="131">
        <f t="shared" si="0"/>
        <v>230</v>
      </c>
      <c r="B48" s="130">
        <v>37</v>
      </c>
      <c r="C48" s="130">
        <v>1707</v>
      </c>
      <c r="D48" s="130">
        <v>2877</v>
      </c>
      <c r="E48" s="130">
        <v>6591</v>
      </c>
      <c r="F48" s="130">
        <v>8174</v>
      </c>
      <c r="G48" s="130">
        <v>10375</v>
      </c>
      <c r="H48" s="130">
        <v>12439</v>
      </c>
      <c r="I48" s="130">
        <v>14403</v>
      </c>
      <c r="J48" s="130">
        <v>92</v>
      </c>
      <c r="K48" s="130">
        <v>1722</v>
      </c>
      <c r="L48" s="130">
        <v>3319</v>
      </c>
      <c r="M48" s="130">
        <v>5878</v>
      </c>
      <c r="N48" s="130">
        <v>7820</v>
      </c>
      <c r="O48" s="130">
        <v>9861</v>
      </c>
      <c r="P48" s="130">
        <v>12477</v>
      </c>
      <c r="Q48" s="130">
        <v>14749</v>
      </c>
      <c r="R48" s="130">
        <v>1384</v>
      </c>
      <c r="S48" s="130">
        <v>2903</v>
      </c>
      <c r="T48" s="130">
        <v>6155</v>
      </c>
      <c r="U48" s="130">
        <v>7375</v>
      </c>
      <c r="V48" s="130">
        <v>9724</v>
      </c>
      <c r="W48" s="130">
        <v>10714</v>
      </c>
      <c r="X48" s="130">
        <v>12878</v>
      </c>
    </row>
    <row r="49" spans="1:24" x14ac:dyDescent="0.35">
      <c r="A49" s="131">
        <f t="shared" si="0"/>
        <v>235</v>
      </c>
      <c r="B49" s="130">
        <v>37</v>
      </c>
      <c r="C49" s="130">
        <v>1870</v>
      </c>
      <c r="D49" s="130">
        <v>3223</v>
      </c>
      <c r="E49" s="130">
        <v>6011</v>
      </c>
      <c r="F49" s="130">
        <v>8079</v>
      </c>
      <c r="G49" s="130">
        <v>10539</v>
      </c>
      <c r="H49" s="130">
        <v>12992</v>
      </c>
      <c r="I49" s="130">
        <v>15006</v>
      </c>
      <c r="J49" s="130">
        <v>83</v>
      </c>
      <c r="K49" s="130">
        <v>1840</v>
      </c>
      <c r="L49" s="130">
        <v>2831</v>
      </c>
      <c r="M49" s="130">
        <v>6424</v>
      </c>
      <c r="N49" s="130">
        <v>8814</v>
      </c>
      <c r="O49" s="130">
        <v>10057</v>
      </c>
      <c r="P49" s="130">
        <v>12048</v>
      </c>
      <c r="Q49" s="130">
        <v>14653</v>
      </c>
      <c r="R49" s="130">
        <v>1461</v>
      </c>
      <c r="S49" s="130">
        <v>3296</v>
      </c>
      <c r="T49" s="130">
        <v>5951</v>
      </c>
      <c r="U49" s="130">
        <v>8331</v>
      </c>
      <c r="V49" s="130">
        <v>9963</v>
      </c>
      <c r="W49" s="130">
        <v>11516</v>
      </c>
      <c r="X49" s="130">
        <v>13423</v>
      </c>
    </row>
    <row r="50" spans="1:24" x14ac:dyDescent="0.35">
      <c r="A50" s="131">
        <f t="shared" si="0"/>
        <v>240</v>
      </c>
      <c r="B50" s="130">
        <v>37</v>
      </c>
      <c r="C50" s="130">
        <v>1587</v>
      </c>
      <c r="D50" s="130">
        <v>3027</v>
      </c>
      <c r="E50" s="130">
        <v>6357</v>
      </c>
      <c r="F50" s="130">
        <v>7635</v>
      </c>
      <c r="G50" s="130">
        <v>11923</v>
      </c>
      <c r="H50" s="130">
        <v>13354</v>
      </c>
      <c r="I50" s="130">
        <v>14342</v>
      </c>
      <c r="J50" s="130">
        <v>182</v>
      </c>
      <c r="K50" s="130">
        <v>1677</v>
      </c>
      <c r="L50" s="130">
        <v>3036</v>
      </c>
      <c r="M50" s="130">
        <v>6227</v>
      </c>
      <c r="N50" s="130">
        <v>8350</v>
      </c>
      <c r="O50" s="130">
        <v>10739</v>
      </c>
      <c r="P50" s="130">
        <v>12788</v>
      </c>
      <c r="Q50" s="130">
        <v>14769</v>
      </c>
      <c r="R50" s="130">
        <v>1446</v>
      </c>
      <c r="S50" s="130">
        <v>3024</v>
      </c>
      <c r="T50" s="130">
        <v>6267</v>
      </c>
      <c r="U50" s="130">
        <v>7708</v>
      </c>
      <c r="V50" s="130">
        <v>10802</v>
      </c>
      <c r="W50" s="130">
        <v>11898</v>
      </c>
      <c r="X50" s="130">
        <v>14533</v>
      </c>
    </row>
    <row r="51" spans="1:24" x14ac:dyDescent="0.35">
      <c r="A51" s="131">
        <f t="shared" si="0"/>
        <v>245</v>
      </c>
      <c r="B51" s="130">
        <v>37</v>
      </c>
      <c r="C51" s="130">
        <v>1872</v>
      </c>
      <c r="D51" s="130">
        <v>2682</v>
      </c>
      <c r="E51" s="130">
        <v>6300</v>
      </c>
      <c r="F51" s="130">
        <v>9029</v>
      </c>
      <c r="G51" s="130">
        <v>11640</v>
      </c>
      <c r="H51" s="130">
        <v>13422</v>
      </c>
      <c r="I51" s="130">
        <v>16042</v>
      </c>
      <c r="J51" s="130">
        <v>52</v>
      </c>
      <c r="K51" s="130">
        <v>2090</v>
      </c>
      <c r="L51" s="130">
        <v>2973</v>
      </c>
      <c r="M51" s="130">
        <v>6780</v>
      </c>
      <c r="N51" s="130">
        <v>9408</v>
      </c>
      <c r="O51" s="130">
        <v>10185</v>
      </c>
      <c r="P51" s="130">
        <v>12180</v>
      </c>
      <c r="Q51" s="130">
        <v>16396</v>
      </c>
      <c r="R51" s="130">
        <v>1855</v>
      </c>
      <c r="S51" s="130">
        <v>3358</v>
      </c>
      <c r="T51" s="130">
        <v>6446</v>
      </c>
      <c r="U51" s="130">
        <v>7579</v>
      </c>
      <c r="V51" s="130">
        <v>10724</v>
      </c>
      <c r="W51" s="130">
        <v>11663</v>
      </c>
      <c r="X51" s="130">
        <v>14770</v>
      </c>
    </row>
    <row r="52" spans="1:24" x14ac:dyDescent="0.35">
      <c r="A52" s="131">
        <f t="shared" si="0"/>
        <v>250</v>
      </c>
      <c r="B52" s="130">
        <v>37</v>
      </c>
      <c r="C52" s="130">
        <v>1959</v>
      </c>
      <c r="D52" s="130">
        <v>2943</v>
      </c>
      <c r="E52" s="130">
        <v>7192</v>
      </c>
      <c r="F52" s="130">
        <v>8705</v>
      </c>
      <c r="G52" s="130">
        <v>11688</v>
      </c>
      <c r="H52" s="130">
        <v>14704</v>
      </c>
      <c r="I52" s="130">
        <v>16268</v>
      </c>
      <c r="J52" s="130">
        <v>66</v>
      </c>
      <c r="K52" s="130">
        <v>2465</v>
      </c>
      <c r="L52" s="130">
        <v>3507</v>
      </c>
      <c r="M52" s="130">
        <v>7392</v>
      </c>
      <c r="N52" s="130">
        <v>9281</v>
      </c>
      <c r="O52" s="130">
        <v>10338</v>
      </c>
      <c r="P52" s="130">
        <v>12362</v>
      </c>
      <c r="Q52" s="130">
        <v>17486</v>
      </c>
      <c r="R52" s="130">
        <v>1904</v>
      </c>
      <c r="S52" s="130">
        <v>3678</v>
      </c>
      <c r="T52" s="130">
        <v>6277</v>
      </c>
      <c r="U52" s="130">
        <v>7787</v>
      </c>
      <c r="V52" s="130">
        <v>10664</v>
      </c>
      <c r="W52" s="130">
        <v>11295</v>
      </c>
      <c r="X52" s="130">
        <v>13448</v>
      </c>
    </row>
    <row r="53" spans="1:24" x14ac:dyDescent="0.35">
      <c r="A53" s="131">
        <f t="shared" si="0"/>
        <v>255</v>
      </c>
      <c r="B53" s="130">
        <v>37</v>
      </c>
      <c r="C53" s="130">
        <v>2137</v>
      </c>
      <c r="D53" s="130">
        <v>3610</v>
      </c>
      <c r="E53" s="130">
        <v>7303</v>
      </c>
      <c r="F53" s="130">
        <v>9196</v>
      </c>
      <c r="G53" s="130">
        <v>11547</v>
      </c>
      <c r="H53" s="130">
        <v>13366</v>
      </c>
      <c r="I53" s="130">
        <v>16011</v>
      </c>
      <c r="J53" s="130">
        <v>246</v>
      </c>
      <c r="K53" s="130">
        <v>1865</v>
      </c>
      <c r="L53" s="130">
        <v>2921</v>
      </c>
      <c r="M53" s="130">
        <v>7260</v>
      </c>
      <c r="N53" s="130">
        <v>9840</v>
      </c>
      <c r="O53" s="130">
        <v>11235</v>
      </c>
      <c r="P53" s="130">
        <v>12947</v>
      </c>
      <c r="Q53" s="130">
        <v>16104</v>
      </c>
      <c r="R53" s="130">
        <v>2013</v>
      </c>
      <c r="S53" s="130">
        <v>3744</v>
      </c>
      <c r="T53" s="130">
        <v>6930</v>
      </c>
      <c r="U53" s="130">
        <v>9052</v>
      </c>
      <c r="V53" s="130">
        <v>11032</v>
      </c>
      <c r="W53" s="130">
        <v>12626</v>
      </c>
      <c r="X53" s="130">
        <v>14105</v>
      </c>
    </row>
    <row r="54" spans="1:24" x14ac:dyDescent="0.35">
      <c r="A54" s="131">
        <f t="shared" si="0"/>
        <v>260</v>
      </c>
      <c r="B54" s="130">
        <v>37</v>
      </c>
      <c r="C54" s="130">
        <v>1974</v>
      </c>
      <c r="D54" s="130">
        <v>3704</v>
      </c>
      <c r="E54" s="130">
        <v>6683</v>
      </c>
      <c r="F54" s="130">
        <v>9323</v>
      </c>
      <c r="G54" s="130">
        <v>11318</v>
      </c>
      <c r="H54" s="130">
        <v>13625</v>
      </c>
      <c r="I54" s="130">
        <v>16230</v>
      </c>
      <c r="J54" s="130">
        <v>110</v>
      </c>
      <c r="K54" s="130">
        <v>2206</v>
      </c>
      <c r="L54" s="130">
        <v>3328</v>
      </c>
      <c r="M54" s="130">
        <v>7350</v>
      </c>
      <c r="N54" s="130">
        <v>10907</v>
      </c>
      <c r="O54" s="130">
        <v>10454</v>
      </c>
      <c r="P54" s="130">
        <v>13590</v>
      </c>
      <c r="Q54" s="130">
        <v>16064</v>
      </c>
      <c r="R54" s="130">
        <v>2150</v>
      </c>
      <c r="S54" s="130">
        <v>3883</v>
      </c>
      <c r="T54" s="130">
        <v>7229</v>
      </c>
      <c r="U54" s="130">
        <v>8647</v>
      </c>
      <c r="V54" s="130">
        <v>11046</v>
      </c>
      <c r="W54" s="130">
        <v>12377</v>
      </c>
      <c r="X54" s="130">
        <v>13695</v>
      </c>
    </row>
    <row r="55" spans="1:24" x14ac:dyDescent="0.35">
      <c r="A55" s="131">
        <f t="shared" si="0"/>
        <v>265</v>
      </c>
      <c r="B55" s="130">
        <v>37</v>
      </c>
      <c r="C55" s="130">
        <v>2105</v>
      </c>
      <c r="D55" s="130">
        <v>3601</v>
      </c>
      <c r="E55" s="130">
        <v>7607</v>
      </c>
      <c r="F55" s="130">
        <v>9572</v>
      </c>
      <c r="G55" s="130">
        <v>12594</v>
      </c>
      <c r="H55" s="130">
        <v>14700</v>
      </c>
      <c r="I55" s="130">
        <v>17303</v>
      </c>
      <c r="J55" s="130">
        <v>85</v>
      </c>
      <c r="K55" s="130">
        <v>2503</v>
      </c>
      <c r="L55" s="130">
        <v>3511</v>
      </c>
      <c r="M55" s="130">
        <v>8138</v>
      </c>
      <c r="N55" s="130">
        <v>10956</v>
      </c>
      <c r="O55" s="130">
        <v>11109</v>
      </c>
      <c r="P55" s="130">
        <v>13051</v>
      </c>
      <c r="Q55" s="130">
        <v>16834</v>
      </c>
      <c r="R55" s="130">
        <v>2460</v>
      </c>
      <c r="S55" s="130">
        <v>4038</v>
      </c>
      <c r="T55" s="130">
        <v>7846</v>
      </c>
      <c r="U55" s="130">
        <v>8939</v>
      </c>
      <c r="V55" s="130">
        <v>12223</v>
      </c>
      <c r="W55" s="130">
        <v>11633</v>
      </c>
      <c r="X55" s="130">
        <v>14758</v>
      </c>
    </row>
    <row r="56" spans="1:24" x14ac:dyDescent="0.35">
      <c r="A56" s="131">
        <f t="shared" si="0"/>
        <v>270</v>
      </c>
      <c r="B56" s="130">
        <v>37</v>
      </c>
      <c r="C56" s="130">
        <v>2289</v>
      </c>
      <c r="D56" s="130">
        <v>4007</v>
      </c>
      <c r="E56" s="130">
        <v>8812</v>
      </c>
      <c r="F56" s="130">
        <v>10064</v>
      </c>
      <c r="G56" s="130">
        <v>11838</v>
      </c>
      <c r="H56" s="130">
        <v>15080</v>
      </c>
      <c r="I56" s="130">
        <v>17040</v>
      </c>
      <c r="J56" s="130">
        <v>239</v>
      </c>
      <c r="K56" s="130">
        <v>2691</v>
      </c>
      <c r="L56" s="130">
        <v>4562</v>
      </c>
      <c r="M56" s="130">
        <v>9011</v>
      </c>
      <c r="N56" s="130">
        <v>10561</v>
      </c>
      <c r="O56" s="130">
        <v>11296</v>
      </c>
      <c r="P56" s="130">
        <v>13453</v>
      </c>
      <c r="Q56" s="130">
        <v>16238</v>
      </c>
      <c r="R56" s="130">
        <v>2485</v>
      </c>
      <c r="S56" s="130">
        <v>4645</v>
      </c>
      <c r="T56" s="130">
        <v>8037</v>
      </c>
      <c r="U56" s="130">
        <v>9455</v>
      </c>
      <c r="V56" s="130">
        <v>11930</v>
      </c>
      <c r="W56" s="130">
        <v>12655</v>
      </c>
      <c r="X56" s="130">
        <v>15626</v>
      </c>
    </row>
    <row r="57" spans="1:24" x14ac:dyDescent="0.35">
      <c r="A57" s="131">
        <f t="shared" si="0"/>
        <v>275</v>
      </c>
      <c r="B57" s="130">
        <v>37</v>
      </c>
      <c r="C57" s="130">
        <v>2116</v>
      </c>
      <c r="D57" s="130">
        <v>4192</v>
      </c>
      <c r="E57" s="130">
        <v>9369</v>
      </c>
      <c r="F57" s="130">
        <v>11341</v>
      </c>
      <c r="G57" s="130">
        <v>12982</v>
      </c>
      <c r="H57" s="130">
        <v>15138</v>
      </c>
      <c r="I57" s="130">
        <v>16726</v>
      </c>
      <c r="J57" s="130">
        <v>139</v>
      </c>
      <c r="K57" s="130">
        <v>3023</v>
      </c>
      <c r="L57" s="130">
        <v>4540</v>
      </c>
      <c r="M57" s="130">
        <v>8903</v>
      </c>
      <c r="N57" s="130">
        <v>11793</v>
      </c>
      <c r="O57" s="130">
        <v>11773</v>
      </c>
      <c r="P57" s="130">
        <v>13283</v>
      </c>
      <c r="Q57" s="130">
        <v>16100</v>
      </c>
      <c r="R57" s="130">
        <v>2014</v>
      </c>
      <c r="S57" s="130">
        <v>4905</v>
      </c>
      <c r="T57" s="130">
        <v>8529</v>
      </c>
      <c r="U57" s="130">
        <v>9427</v>
      </c>
      <c r="V57" s="130">
        <v>10865</v>
      </c>
      <c r="W57" s="130">
        <v>12723</v>
      </c>
      <c r="X57" s="130">
        <v>15571</v>
      </c>
    </row>
    <row r="58" spans="1:24" x14ac:dyDescent="0.35">
      <c r="A58" s="131">
        <f t="shared" si="0"/>
        <v>280</v>
      </c>
      <c r="B58" s="130">
        <v>37</v>
      </c>
      <c r="C58" s="130">
        <v>2640</v>
      </c>
      <c r="D58" s="130">
        <v>4779</v>
      </c>
      <c r="E58" s="130">
        <v>8799</v>
      </c>
      <c r="F58" s="130">
        <v>11192</v>
      </c>
      <c r="G58" s="130">
        <v>12599</v>
      </c>
      <c r="H58" s="130">
        <v>13860</v>
      </c>
      <c r="I58" s="130">
        <v>17230</v>
      </c>
      <c r="J58" s="130">
        <v>170</v>
      </c>
      <c r="K58" s="130">
        <v>3415</v>
      </c>
      <c r="L58" s="130">
        <v>4715</v>
      </c>
      <c r="M58" s="130">
        <v>9078</v>
      </c>
      <c r="N58" s="130">
        <v>12301</v>
      </c>
      <c r="O58" s="130">
        <v>13833</v>
      </c>
      <c r="P58" s="130">
        <v>14362</v>
      </c>
      <c r="Q58" s="130">
        <v>17379</v>
      </c>
      <c r="R58" s="130">
        <v>2579</v>
      </c>
      <c r="S58" s="130">
        <v>5182</v>
      </c>
      <c r="T58" s="130">
        <v>10310</v>
      </c>
      <c r="U58" s="130">
        <v>10243</v>
      </c>
      <c r="V58" s="130">
        <v>11640</v>
      </c>
      <c r="W58" s="130">
        <v>12691</v>
      </c>
      <c r="X58" s="130">
        <v>15235</v>
      </c>
    </row>
    <row r="59" spans="1:24" x14ac:dyDescent="0.35">
      <c r="A59" s="131">
        <f t="shared" si="0"/>
        <v>285</v>
      </c>
      <c r="B59" s="130">
        <v>37</v>
      </c>
      <c r="C59" s="130">
        <v>2795</v>
      </c>
      <c r="D59" s="130">
        <v>4552</v>
      </c>
      <c r="E59" s="130">
        <v>9329</v>
      </c>
      <c r="F59" s="130">
        <v>11315</v>
      </c>
      <c r="G59" s="130">
        <v>14404</v>
      </c>
      <c r="H59" s="130">
        <v>14391</v>
      </c>
      <c r="I59" s="130">
        <v>17153</v>
      </c>
      <c r="J59" s="130">
        <v>224</v>
      </c>
      <c r="K59" s="130">
        <v>3115</v>
      </c>
      <c r="L59" s="130">
        <v>4812</v>
      </c>
      <c r="M59" s="130">
        <v>10280</v>
      </c>
      <c r="N59" s="130">
        <v>11747</v>
      </c>
      <c r="O59" s="130">
        <v>12508</v>
      </c>
      <c r="P59" s="130">
        <v>15463</v>
      </c>
      <c r="Q59" s="130">
        <v>16748</v>
      </c>
      <c r="R59" s="130">
        <v>2895</v>
      </c>
      <c r="S59" s="130">
        <v>5364</v>
      </c>
      <c r="T59" s="130">
        <v>10065</v>
      </c>
      <c r="U59" s="130">
        <v>11027</v>
      </c>
      <c r="V59" s="130">
        <v>12828</v>
      </c>
      <c r="W59" s="130">
        <v>13597</v>
      </c>
      <c r="X59" s="130">
        <v>15865</v>
      </c>
    </row>
    <row r="60" spans="1:24" x14ac:dyDescent="0.35">
      <c r="A60" s="131">
        <f t="shared" si="0"/>
        <v>290</v>
      </c>
      <c r="B60" s="130">
        <v>37</v>
      </c>
      <c r="C60" s="130">
        <v>2435</v>
      </c>
      <c r="D60" s="130">
        <v>5517</v>
      </c>
      <c r="E60" s="130">
        <v>10451</v>
      </c>
      <c r="F60" s="130">
        <v>11230</v>
      </c>
      <c r="G60" s="130">
        <v>15276</v>
      </c>
      <c r="H60" s="130">
        <v>15327</v>
      </c>
      <c r="I60" s="130">
        <v>17865</v>
      </c>
      <c r="J60" s="130">
        <v>249</v>
      </c>
      <c r="K60" s="130">
        <v>3517</v>
      </c>
      <c r="L60" s="130">
        <v>5466</v>
      </c>
      <c r="M60" s="130">
        <v>10271</v>
      </c>
      <c r="N60" s="130">
        <v>13490</v>
      </c>
      <c r="O60" s="130">
        <v>13769</v>
      </c>
      <c r="P60" s="130">
        <v>14546</v>
      </c>
      <c r="Q60" s="130">
        <v>16678</v>
      </c>
      <c r="R60" s="130">
        <v>2923</v>
      </c>
      <c r="S60" s="130">
        <v>6017</v>
      </c>
      <c r="T60" s="130">
        <v>9990</v>
      </c>
      <c r="U60" s="130">
        <v>11259</v>
      </c>
      <c r="V60" s="130">
        <v>14140</v>
      </c>
      <c r="W60" s="130">
        <v>13563</v>
      </c>
      <c r="X60" s="130">
        <v>15263</v>
      </c>
    </row>
    <row r="61" spans="1:24" x14ac:dyDescent="0.35">
      <c r="A61" s="131">
        <f t="shared" si="0"/>
        <v>295</v>
      </c>
      <c r="B61" s="130">
        <v>37</v>
      </c>
      <c r="C61" s="130">
        <v>3072</v>
      </c>
      <c r="D61" s="130">
        <v>5001</v>
      </c>
      <c r="E61" s="130">
        <v>11472</v>
      </c>
      <c r="F61" s="130">
        <v>11314</v>
      </c>
      <c r="G61" s="130">
        <v>14289</v>
      </c>
      <c r="H61" s="130">
        <v>16109</v>
      </c>
      <c r="I61" s="130">
        <v>17636</v>
      </c>
      <c r="J61" s="130">
        <v>179</v>
      </c>
      <c r="K61" s="130">
        <v>3652</v>
      </c>
      <c r="L61" s="130">
        <v>5264</v>
      </c>
      <c r="M61" s="130">
        <v>11290</v>
      </c>
      <c r="N61" s="130">
        <v>14580</v>
      </c>
      <c r="O61" s="130">
        <v>14012</v>
      </c>
      <c r="P61" s="130">
        <v>15072</v>
      </c>
      <c r="Q61" s="130">
        <v>18168</v>
      </c>
      <c r="R61" s="130">
        <v>3412</v>
      </c>
      <c r="S61" s="130">
        <v>6186</v>
      </c>
      <c r="T61" s="130">
        <v>10912</v>
      </c>
      <c r="U61" s="130">
        <v>11349</v>
      </c>
      <c r="V61" s="130">
        <v>13361</v>
      </c>
      <c r="W61" s="130">
        <v>13528</v>
      </c>
      <c r="X61" s="130">
        <v>15216</v>
      </c>
    </row>
    <row r="62" spans="1:24" x14ac:dyDescent="0.35">
      <c r="A62" s="131">
        <f t="shared" si="0"/>
        <v>300</v>
      </c>
      <c r="B62" s="130">
        <v>37</v>
      </c>
      <c r="C62" s="130">
        <v>3546</v>
      </c>
      <c r="D62" s="130">
        <v>5395</v>
      </c>
      <c r="E62" s="130">
        <v>11375</v>
      </c>
      <c r="F62" s="130">
        <v>13479</v>
      </c>
      <c r="G62" s="130">
        <v>16879</v>
      </c>
      <c r="H62" s="130">
        <v>15846</v>
      </c>
      <c r="I62" s="130">
        <v>19139</v>
      </c>
      <c r="J62" s="130">
        <v>162</v>
      </c>
      <c r="K62" s="130">
        <v>3336</v>
      </c>
      <c r="L62" s="130">
        <v>5930</v>
      </c>
      <c r="M62" s="130">
        <v>11873</v>
      </c>
      <c r="N62" s="130">
        <v>14940</v>
      </c>
      <c r="O62" s="130">
        <v>14743</v>
      </c>
      <c r="P62" s="130">
        <v>15514</v>
      </c>
      <c r="Q62" s="130">
        <v>17922</v>
      </c>
      <c r="R62" s="130">
        <v>3487</v>
      </c>
      <c r="S62" s="130">
        <v>5627</v>
      </c>
      <c r="T62" s="130">
        <v>10195</v>
      </c>
      <c r="U62" s="130">
        <v>11634</v>
      </c>
      <c r="V62" s="130">
        <v>14658</v>
      </c>
      <c r="W62" s="130">
        <v>13920</v>
      </c>
      <c r="X62" s="130">
        <v>15895</v>
      </c>
    </row>
    <row r="63" spans="1:24" x14ac:dyDescent="0.35">
      <c r="A63" s="131">
        <f t="shared" si="0"/>
        <v>305</v>
      </c>
      <c r="B63" s="130">
        <v>37</v>
      </c>
      <c r="C63" s="130">
        <v>3552</v>
      </c>
      <c r="D63" s="130">
        <v>5972</v>
      </c>
      <c r="E63" s="130">
        <v>10610</v>
      </c>
      <c r="F63" s="130">
        <v>13785</v>
      </c>
      <c r="G63" s="130">
        <v>16505</v>
      </c>
      <c r="H63" s="130">
        <v>17734</v>
      </c>
      <c r="I63" s="130">
        <v>17599</v>
      </c>
      <c r="J63" s="130">
        <v>248</v>
      </c>
      <c r="K63" s="130">
        <v>3608</v>
      </c>
      <c r="L63" s="130">
        <v>5912</v>
      </c>
      <c r="M63" s="130">
        <v>12316</v>
      </c>
      <c r="N63" s="130">
        <v>15100</v>
      </c>
      <c r="O63" s="130">
        <v>15556</v>
      </c>
      <c r="P63" s="130">
        <v>16171</v>
      </c>
      <c r="Q63" s="130">
        <v>17640</v>
      </c>
      <c r="R63" s="130">
        <v>3624</v>
      </c>
      <c r="S63" s="130">
        <v>6192</v>
      </c>
      <c r="T63" s="130">
        <v>11844</v>
      </c>
      <c r="U63" s="130">
        <v>13301</v>
      </c>
      <c r="V63" s="130">
        <v>14837</v>
      </c>
      <c r="W63" s="130">
        <v>14177</v>
      </c>
      <c r="X63" s="130">
        <v>16253</v>
      </c>
    </row>
    <row r="64" spans="1:24" x14ac:dyDescent="0.35">
      <c r="A64" s="131">
        <f t="shared" si="0"/>
        <v>310</v>
      </c>
      <c r="B64" s="130">
        <v>37</v>
      </c>
      <c r="C64" s="130">
        <v>3245</v>
      </c>
      <c r="D64" s="130">
        <v>5602</v>
      </c>
      <c r="E64" s="130">
        <v>12204</v>
      </c>
      <c r="F64" s="130">
        <v>15024</v>
      </c>
      <c r="G64" s="130">
        <v>18822</v>
      </c>
      <c r="H64" s="130">
        <v>16329</v>
      </c>
      <c r="I64" s="130">
        <v>17708</v>
      </c>
      <c r="J64" s="130">
        <v>377</v>
      </c>
      <c r="K64" s="130">
        <v>4148</v>
      </c>
      <c r="L64" s="130">
        <v>6025</v>
      </c>
      <c r="M64" s="130">
        <v>11813</v>
      </c>
      <c r="N64" s="130">
        <v>15545</v>
      </c>
      <c r="O64" s="130">
        <v>15540</v>
      </c>
      <c r="P64" s="130">
        <v>15274</v>
      </c>
      <c r="Q64" s="130">
        <v>17494</v>
      </c>
      <c r="R64" s="130">
        <v>3791</v>
      </c>
      <c r="S64" s="130">
        <v>6068</v>
      </c>
      <c r="T64" s="130">
        <v>12211</v>
      </c>
      <c r="U64" s="130">
        <v>13409</v>
      </c>
      <c r="V64" s="130">
        <v>16008</v>
      </c>
      <c r="W64" s="130">
        <v>14117</v>
      </c>
      <c r="X64" s="130">
        <v>17106</v>
      </c>
    </row>
    <row r="65" spans="1:24" x14ac:dyDescent="0.35">
      <c r="A65" s="131">
        <f t="shared" si="0"/>
        <v>315</v>
      </c>
      <c r="B65" s="130">
        <v>37.1</v>
      </c>
      <c r="C65" s="130">
        <v>3280</v>
      </c>
      <c r="D65" s="130">
        <v>5879</v>
      </c>
      <c r="E65" s="130">
        <v>13563</v>
      </c>
      <c r="F65" s="130">
        <v>15870</v>
      </c>
      <c r="G65" s="130">
        <v>18508</v>
      </c>
      <c r="H65" s="130">
        <v>16914</v>
      </c>
      <c r="I65" s="130">
        <v>19951</v>
      </c>
      <c r="J65" s="130">
        <v>301</v>
      </c>
      <c r="K65" s="130">
        <v>3821</v>
      </c>
      <c r="L65" s="130">
        <v>6296</v>
      </c>
      <c r="M65" s="130">
        <v>12266</v>
      </c>
      <c r="N65" s="130">
        <v>16844</v>
      </c>
      <c r="O65" s="130">
        <v>17228</v>
      </c>
      <c r="P65" s="130">
        <v>16509</v>
      </c>
      <c r="Q65" s="130">
        <v>19344</v>
      </c>
      <c r="R65" s="130">
        <v>3765</v>
      </c>
      <c r="S65" s="130">
        <v>6497</v>
      </c>
      <c r="T65" s="130">
        <v>12802</v>
      </c>
      <c r="U65" s="130">
        <v>13121</v>
      </c>
      <c r="V65" s="130">
        <v>16514</v>
      </c>
      <c r="W65" s="130">
        <v>13702</v>
      </c>
      <c r="X65" s="130">
        <v>16503</v>
      </c>
    </row>
    <row r="66" spans="1:24" x14ac:dyDescent="0.35">
      <c r="A66" s="131">
        <f t="shared" si="0"/>
        <v>320</v>
      </c>
      <c r="B66" s="130">
        <v>37</v>
      </c>
      <c r="C66" s="130">
        <v>3273</v>
      </c>
      <c r="D66" s="130">
        <v>6333</v>
      </c>
      <c r="E66" s="130">
        <v>13305</v>
      </c>
      <c r="F66" s="130">
        <v>14913</v>
      </c>
      <c r="G66" s="130">
        <v>18826</v>
      </c>
      <c r="H66" s="130">
        <v>18184</v>
      </c>
      <c r="I66" s="130">
        <v>18133</v>
      </c>
      <c r="J66" s="130">
        <v>192</v>
      </c>
      <c r="K66" s="130">
        <v>3618</v>
      </c>
      <c r="L66" s="130">
        <v>6764</v>
      </c>
      <c r="M66" s="130">
        <v>13678</v>
      </c>
      <c r="N66" s="130">
        <v>16270</v>
      </c>
      <c r="O66" s="130">
        <v>16711</v>
      </c>
      <c r="P66" s="130">
        <v>15911</v>
      </c>
      <c r="Q66" s="130">
        <v>18750</v>
      </c>
      <c r="R66" s="130">
        <v>3706</v>
      </c>
      <c r="S66" s="130">
        <v>6700</v>
      </c>
      <c r="T66" s="130">
        <v>12216</v>
      </c>
      <c r="U66" s="130">
        <v>14705</v>
      </c>
      <c r="V66" s="130">
        <v>17175</v>
      </c>
      <c r="W66" s="130">
        <v>15193</v>
      </c>
      <c r="X66" s="130">
        <v>17221</v>
      </c>
    </row>
    <row r="67" spans="1:24" x14ac:dyDescent="0.35">
      <c r="A67" s="131">
        <f t="shared" si="0"/>
        <v>325</v>
      </c>
      <c r="B67" s="130">
        <v>37</v>
      </c>
      <c r="C67" s="130">
        <v>3481</v>
      </c>
      <c r="D67" s="130">
        <v>5913</v>
      </c>
      <c r="E67" s="130">
        <v>12884</v>
      </c>
      <c r="F67" s="130">
        <v>16896</v>
      </c>
      <c r="G67" s="130">
        <v>19841</v>
      </c>
      <c r="H67" s="130">
        <v>18797</v>
      </c>
      <c r="I67" s="130">
        <v>18377</v>
      </c>
      <c r="J67" s="130">
        <v>182</v>
      </c>
      <c r="K67" s="130">
        <v>3831</v>
      </c>
      <c r="L67" s="130">
        <v>6834</v>
      </c>
      <c r="M67" s="130">
        <v>13152</v>
      </c>
      <c r="N67" s="130">
        <v>17271</v>
      </c>
      <c r="O67" s="130">
        <v>18273</v>
      </c>
      <c r="P67" s="130">
        <v>16640</v>
      </c>
      <c r="Q67" s="130">
        <v>18470</v>
      </c>
      <c r="R67" s="130">
        <v>3238</v>
      </c>
      <c r="S67" s="130">
        <v>7035</v>
      </c>
      <c r="T67" s="130">
        <v>13289</v>
      </c>
      <c r="U67" s="130">
        <v>16140</v>
      </c>
      <c r="V67" s="130">
        <v>17798</v>
      </c>
      <c r="W67" s="130">
        <v>16798</v>
      </c>
      <c r="X67" s="130">
        <v>18054</v>
      </c>
    </row>
    <row r="68" spans="1:24" x14ac:dyDescent="0.35">
      <c r="A68" s="131">
        <f t="shared" ref="A68:A131" si="1">A67+5</f>
        <v>330</v>
      </c>
      <c r="B68" s="130">
        <v>37</v>
      </c>
      <c r="C68" s="130">
        <v>3782</v>
      </c>
      <c r="D68" s="130">
        <v>6616</v>
      </c>
      <c r="E68" s="130">
        <v>13613</v>
      </c>
      <c r="F68" s="130">
        <v>15690</v>
      </c>
      <c r="G68" s="130">
        <v>21132</v>
      </c>
      <c r="H68" s="130">
        <v>18034</v>
      </c>
      <c r="I68" s="130">
        <v>20487</v>
      </c>
      <c r="J68" s="130">
        <v>262</v>
      </c>
      <c r="K68" s="130">
        <v>4689</v>
      </c>
      <c r="L68" s="130">
        <v>6438</v>
      </c>
      <c r="M68" s="130">
        <v>14279</v>
      </c>
      <c r="N68" s="130">
        <v>18439</v>
      </c>
      <c r="O68" s="130">
        <v>19404</v>
      </c>
      <c r="P68" s="130">
        <v>17034</v>
      </c>
      <c r="Q68" s="130">
        <v>18196</v>
      </c>
      <c r="R68" s="130">
        <v>3572</v>
      </c>
      <c r="S68" s="130">
        <v>7186</v>
      </c>
      <c r="T68" s="130">
        <v>13304</v>
      </c>
      <c r="U68" s="130">
        <v>16897</v>
      </c>
      <c r="V68" s="130">
        <v>20169</v>
      </c>
      <c r="W68" s="130">
        <v>15981</v>
      </c>
      <c r="X68" s="130">
        <v>16396</v>
      </c>
    </row>
    <row r="69" spans="1:24" x14ac:dyDescent="0.35">
      <c r="A69" s="131">
        <f t="shared" si="1"/>
        <v>335</v>
      </c>
      <c r="B69" s="130">
        <v>37</v>
      </c>
      <c r="C69" s="130">
        <v>4355</v>
      </c>
      <c r="D69" s="130">
        <v>6292</v>
      </c>
      <c r="E69" s="130">
        <v>13496</v>
      </c>
      <c r="F69" s="130">
        <v>16420</v>
      </c>
      <c r="G69" s="130">
        <v>21578</v>
      </c>
      <c r="H69" s="130">
        <v>19117</v>
      </c>
      <c r="I69" s="130">
        <v>19454</v>
      </c>
      <c r="J69" s="130">
        <v>252</v>
      </c>
      <c r="K69" s="130">
        <v>4379</v>
      </c>
      <c r="L69" s="130">
        <v>7206</v>
      </c>
      <c r="M69" s="130">
        <v>14393</v>
      </c>
      <c r="N69" s="130">
        <v>18815</v>
      </c>
      <c r="O69" s="130">
        <v>20611</v>
      </c>
      <c r="P69" s="130">
        <v>19292</v>
      </c>
      <c r="Q69" s="130">
        <v>20295</v>
      </c>
      <c r="R69" s="130">
        <v>3792</v>
      </c>
      <c r="S69" s="130">
        <v>7574</v>
      </c>
      <c r="T69" s="130">
        <v>12800</v>
      </c>
      <c r="U69" s="130">
        <v>16820</v>
      </c>
      <c r="V69" s="130">
        <v>20109</v>
      </c>
      <c r="W69" s="130">
        <v>16477</v>
      </c>
      <c r="X69" s="130">
        <v>18013</v>
      </c>
    </row>
    <row r="70" spans="1:24" x14ac:dyDescent="0.35">
      <c r="A70" s="131">
        <f t="shared" si="1"/>
        <v>340</v>
      </c>
      <c r="B70" s="130">
        <v>37</v>
      </c>
      <c r="C70" s="130">
        <v>3757</v>
      </c>
      <c r="D70" s="130">
        <v>7199</v>
      </c>
      <c r="E70" s="130">
        <v>14870</v>
      </c>
      <c r="F70" s="130">
        <v>16725</v>
      </c>
      <c r="G70" s="130">
        <v>23641</v>
      </c>
      <c r="H70" s="130">
        <v>19834</v>
      </c>
      <c r="I70" s="130">
        <v>20591</v>
      </c>
      <c r="J70" s="130">
        <v>317</v>
      </c>
      <c r="K70" s="130">
        <v>4093</v>
      </c>
      <c r="L70" s="130">
        <v>6781</v>
      </c>
      <c r="M70" s="130">
        <v>14482</v>
      </c>
      <c r="N70" s="130">
        <v>19907</v>
      </c>
      <c r="O70" s="130">
        <v>19924</v>
      </c>
      <c r="P70" s="130">
        <v>19803</v>
      </c>
      <c r="Q70" s="130">
        <v>19216</v>
      </c>
      <c r="R70" s="130">
        <v>3474</v>
      </c>
      <c r="S70" s="130">
        <v>7308</v>
      </c>
      <c r="T70" s="130">
        <v>13607</v>
      </c>
      <c r="U70" s="130">
        <v>16084</v>
      </c>
      <c r="V70" s="130">
        <v>20580</v>
      </c>
      <c r="W70" s="130">
        <v>16927</v>
      </c>
      <c r="X70" s="130">
        <v>18536</v>
      </c>
    </row>
    <row r="71" spans="1:24" x14ac:dyDescent="0.35">
      <c r="A71" s="131">
        <f t="shared" si="1"/>
        <v>345</v>
      </c>
      <c r="B71" s="130">
        <v>37</v>
      </c>
      <c r="C71" s="130">
        <v>3494</v>
      </c>
      <c r="D71" s="130">
        <v>6226</v>
      </c>
      <c r="E71" s="130">
        <v>14751</v>
      </c>
      <c r="F71" s="130">
        <v>17012</v>
      </c>
      <c r="G71" s="130">
        <v>22969</v>
      </c>
      <c r="H71" s="130">
        <v>20295</v>
      </c>
      <c r="I71" s="130">
        <v>19954</v>
      </c>
      <c r="J71" s="130">
        <v>287</v>
      </c>
      <c r="K71" s="130">
        <v>4644</v>
      </c>
      <c r="L71" s="130">
        <v>7065</v>
      </c>
      <c r="M71" s="130">
        <v>14369</v>
      </c>
      <c r="N71" s="130">
        <v>20561</v>
      </c>
      <c r="O71" s="130">
        <v>20666</v>
      </c>
      <c r="P71" s="130">
        <v>19563</v>
      </c>
      <c r="Q71" s="130">
        <v>18314</v>
      </c>
      <c r="R71" s="130">
        <v>4122</v>
      </c>
      <c r="S71" s="130">
        <v>6604</v>
      </c>
      <c r="T71" s="130">
        <v>12995</v>
      </c>
      <c r="U71" s="130">
        <v>16754</v>
      </c>
      <c r="V71" s="130">
        <v>19910</v>
      </c>
      <c r="W71" s="130">
        <v>18032</v>
      </c>
      <c r="X71" s="130">
        <v>17801</v>
      </c>
    </row>
    <row r="72" spans="1:24" x14ac:dyDescent="0.35">
      <c r="A72" s="131">
        <f t="shared" si="1"/>
        <v>350</v>
      </c>
      <c r="B72" s="130">
        <v>37</v>
      </c>
      <c r="C72" s="130">
        <v>3707</v>
      </c>
      <c r="D72" s="130">
        <v>7335</v>
      </c>
      <c r="E72" s="130">
        <v>14118</v>
      </c>
      <c r="F72" s="130">
        <v>19027</v>
      </c>
      <c r="G72" s="130">
        <v>24014</v>
      </c>
      <c r="H72" s="130">
        <v>18683</v>
      </c>
      <c r="I72" s="130">
        <v>19955</v>
      </c>
      <c r="J72" s="130">
        <v>183</v>
      </c>
      <c r="K72" s="130">
        <v>4200</v>
      </c>
      <c r="L72" s="130">
        <v>7036</v>
      </c>
      <c r="M72" s="130">
        <v>13969</v>
      </c>
      <c r="N72" s="130">
        <v>18479</v>
      </c>
      <c r="O72" s="130">
        <v>21332</v>
      </c>
      <c r="P72" s="130">
        <v>20122</v>
      </c>
      <c r="Q72" s="130">
        <v>20720</v>
      </c>
      <c r="R72" s="130">
        <v>3744</v>
      </c>
      <c r="S72" s="130">
        <v>7695</v>
      </c>
      <c r="T72" s="130">
        <v>14012</v>
      </c>
      <c r="U72" s="130">
        <v>16628</v>
      </c>
      <c r="V72" s="130">
        <v>21316</v>
      </c>
      <c r="W72" s="130">
        <v>18059</v>
      </c>
      <c r="X72" s="130">
        <v>18938</v>
      </c>
    </row>
    <row r="73" spans="1:24" x14ac:dyDescent="0.35">
      <c r="A73" s="131">
        <f t="shared" si="1"/>
        <v>355</v>
      </c>
      <c r="B73" s="130">
        <v>37</v>
      </c>
      <c r="C73" s="130">
        <v>3983</v>
      </c>
      <c r="D73" s="130">
        <v>6935</v>
      </c>
      <c r="E73" s="130">
        <v>14410</v>
      </c>
      <c r="F73" s="130">
        <v>17308</v>
      </c>
      <c r="G73" s="130">
        <v>25385</v>
      </c>
      <c r="H73" s="130">
        <v>21199</v>
      </c>
      <c r="I73" s="130">
        <v>22376</v>
      </c>
      <c r="J73" s="130">
        <v>139</v>
      </c>
      <c r="K73" s="130">
        <v>4169</v>
      </c>
      <c r="L73" s="130">
        <v>6573</v>
      </c>
      <c r="M73" s="130">
        <v>14258</v>
      </c>
      <c r="N73" s="130">
        <v>20943</v>
      </c>
      <c r="O73" s="130">
        <v>22273</v>
      </c>
      <c r="P73" s="130">
        <v>21401</v>
      </c>
      <c r="Q73" s="130">
        <v>20284</v>
      </c>
      <c r="R73" s="130">
        <v>3923</v>
      </c>
      <c r="S73" s="130">
        <v>7645</v>
      </c>
      <c r="T73" s="130">
        <v>14097</v>
      </c>
      <c r="U73" s="130">
        <v>16391</v>
      </c>
      <c r="V73" s="130">
        <v>21710</v>
      </c>
      <c r="W73" s="130">
        <v>18927</v>
      </c>
      <c r="X73" s="130">
        <v>18843</v>
      </c>
    </row>
    <row r="74" spans="1:24" x14ac:dyDescent="0.35">
      <c r="A74" s="131">
        <f t="shared" si="1"/>
        <v>360</v>
      </c>
      <c r="B74" s="130">
        <v>37</v>
      </c>
      <c r="C74" s="130">
        <v>3761</v>
      </c>
      <c r="D74" s="130">
        <v>6786</v>
      </c>
      <c r="E74" s="130">
        <v>14243</v>
      </c>
      <c r="F74" s="130">
        <v>18094</v>
      </c>
      <c r="G74" s="130">
        <v>24783</v>
      </c>
      <c r="H74" s="130">
        <v>21212</v>
      </c>
      <c r="I74" s="130">
        <v>21520</v>
      </c>
      <c r="J74" s="130">
        <v>325</v>
      </c>
      <c r="K74" s="130">
        <v>3949</v>
      </c>
      <c r="L74" s="130">
        <v>7648</v>
      </c>
      <c r="M74" s="130">
        <v>15773</v>
      </c>
      <c r="N74" s="130">
        <v>21659</v>
      </c>
      <c r="O74" s="130">
        <v>22361</v>
      </c>
      <c r="P74" s="130">
        <v>21684</v>
      </c>
      <c r="Q74" s="130">
        <v>20362</v>
      </c>
      <c r="R74" s="130">
        <v>4303</v>
      </c>
      <c r="S74" s="130">
        <v>7762</v>
      </c>
      <c r="T74" s="130">
        <v>14106</v>
      </c>
      <c r="U74" s="130">
        <v>16853</v>
      </c>
      <c r="V74" s="130">
        <v>23162</v>
      </c>
      <c r="W74" s="130">
        <v>19401</v>
      </c>
      <c r="X74" s="130">
        <v>19581</v>
      </c>
    </row>
    <row r="75" spans="1:24" x14ac:dyDescent="0.35">
      <c r="A75" s="131">
        <f t="shared" si="1"/>
        <v>365</v>
      </c>
      <c r="B75" s="130">
        <v>37</v>
      </c>
      <c r="C75" s="130">
        <v>3626</v>
      </c>
      <c r="D75" s="130">
        <v>6980</v>
      </c>
      <c r="E75" s="130">
        <v>14297</v>
      </c>
      <c r="F75" s="130">
        <v>18967</v>
      </c>
      <c r="G75" s="130">
        <v>24391</v>
      </c>
      <c r="H75" s="130">
        <v>23249</v>
      </c>
      <c r="I75" s="130">
        <v>22247</v>
      </c>
      <c r="J75" s="130">
        <v>349</v>
      </c>
      <c r="K75" s="130">
        <v>4303</v>
      </c>
      <c r="L75" s="130">
        <v>7442</v>
      </c>
      <c r="M75" s="130">
        <v>14818</v>
      </c>
      <c r="N75" s="130">
        <v>21181</v>
      </c>
      <c r="O75" s="130">
        <v>22289</v>
      </c>
      <c r="P75" s="130">
        <v>23483</v>
      </c>
      <c r="Q75" s="130">
        <v>21541</v>
      </c>
      <c r="R75" s="130">
        <v>3770</v>
      </c>
      <c r="S75" s="130">
        <v>7425</v>
      </c>
      <c r="T75" s="130">
        <v>14711</v>
      </c>
      <c r="U75" s="130">
        <v>17831</v>
      </c>
      <c r="V75" s="130">
        <v>21706</v>
      </c>
      <c r="W75" s="130">
        <v>19587</v>
      </c>
      <c r="X75" s="130">
        <v>18803</v>
      </c>
    </row>
    <row r="76" spans="1:24" x14ac:dyDescent="0.35">
      <c r="A76" s="131">
        <f t="shared" si="1"/>
        <v>370</v>
      </c>
      <c r="B76" s="130">
        <v>37</v>
      </c>
      <c r="C76" s="130">
        <v>4055</v>
      </c>
      <c r="D76" s="130">
        <v>6781</v>
      </c>
      <c r="E76" s="130">
        <v>15269</v>
      </c>
      <c r="F76" s="130">
        <v>19490</v>
      </c>
      <c r="G76" s="130">
        <v>26309</v>
      </c>
      <c r="H76" s="130">
        <v>24194</v>
      </c>
      <c r="I76" s="130">
        <v>22778</v>
      </c>
      <c r="J76" s="130">
        <v>263</v>
      </c>
      <c r="K76" s="130">
        <v>4469</v>
      </c>
      <c r="L76" s="130">
        <v>6882</v>
      </c>
      <c r="M76" s="130">
        <v>15353</v>
      </c>
      <c r="N76" s="130">
        <v>21599</v>
      </c>
      <c r="O76" s="130">
        <v>22650</v>
      </c>
      <c r="P76" s="130">
        <v>23662</v>
      </c>
      <c r="Q76" s="130">
        <v>21885</v>
      </c>
      <c r="R76" s="130">
        <v>3817</v>
      </c>
      <c r="S76" s="130">
        <v>6789</v>
      </c>
      <c r="T76" s="130">
        <v>14936</v>
      </c>
      <c r="U76" s="130">
        <v>17668</v>
      </c>
      <c r="V76" s="130">
        <v>23331</v>
      </c>
      <c r="W76" s="130">
        <v>20380</v>
      </c>
      <c r="X76" s="130">
        <v>20865</v>
      </c>
    </row>
    <row r="77" spans="1:24" x14ac:dyDescent="0.35">
      <c r="A77" s="131">
        <f t="shared" si="1"/>
        <v>375</v>
      </c>
      <c r="B77" s="130">
        <v>37</v>
      </c>
      <c r="C77" s="130">
        <v>3996</v>
      </c>
      <c r="D77" s="130">
        <v>7124</v>
      </c>
      <c r="E77" s="130">
        <v>15587</v>
      </c>
      <c r="F77" s="130">
        <v>19765</v>
      </c>
      <c r="G77" s="130">
        <v>26012</v>
      </c>
      <c r="H77" s="130">
        <v>25209</v>
      </c>
      <c r="I77" s="130">
        <v>22625</v>
      </c>
      <c r="J77" s="130">
        <v>283</v>
      </c>
      <c r="K77" s="130">
        <v>4102</v>
      </c>
      <c r="L77" s="130">
        <v>6700</v>
      </c>
      <c r="M77" s="130">
        <v>15505</v>
      </c>
      <c r="N77" s="130">
        <v>22840</v>
      </c>
      <c r="O77" s="130">
        <v>23611</v>
      </c>
      <c r="P77" s="130">
        <v>24680</v>
      </c>
      <c r="Q77" s="130">
        <v>22117</v>
      </c>
      <c r="R77" s="130">
        <v>3991</v>
      </c>
      <c r="S77" s="130">
        <v>7216</v>
      </c>
      <c r="T77" s="130">
        <v>12876</v>
      </c>
      <c r="U77" s="130">
        <v>18065</v>
      </c>
      <c r="V77" s="130">
        <v>23548</v>
      </c>
      <c r="W77" s="130">
        <v>22007</v>
      </c>
      <c r="X77" s="130">
        <v>20284</v>
      </c>
    </row>
    <row r="78" spans="1:24" x14ac:dyDescent="0.35">
      <c r="A78" s="131">
        <f t="shared" si="1"/>
        <v>380</v>
      </c>
      <c r="B78" s="130">
        <v>37</v>
      </c>
      <c r="C78" s="130">
        <v>4228</v>
      </c>
      <c r="D78" s="130">
        <v>6851</v>
      </c>
      <c r="E78" s="130">
        <v>14423</v>
      </c>
      <c r="F78" s="130">
        <v>20676</v>
      </c>
      <c r="G78" s="130">
        <v>27214</v>
      </c>
      <c r="H78" s="130">
        <v>23991</v>
      </c>
      <c r="I78" s="130">
        <v>24203</v>
      </c>
      <c r="J78" s="130">
        <v>206</v>
      </c>
      <c r="K78" s="130">
        <v>4302</v>
      </c>
      <c r="L78" s="130">
        <v>7703</v>
      </c>
      <c r="M78" s="130">
        <v>15584</v>
      </c>
      <c r="N78" s="130">
        <v>20479</v>
      </c>
      <c r="O78" s="130">
        <v>25191</v>
      </c>
      <c r="P78" s="130">
        <v>24403</v>
      </c>
      <c r="Q78" s="130">
        <v>22320</v>
      </c>
      <c r="R78" s="130">
        <v>4054</v>
      </c>
      <c r="S78" s="130">
        <v>7204</v>
      </c>
      <c r="T78" s="130">
        <v>14592</v>
      </c>
      <c r="U78" s="130">
        <v>17625</v>
      </c>
      <c r="V78" s="130">
        <v>22013</v>
      </c>
      <c r="W78" s="130">
        <v>22426</v>
      </c>
      <c r="X78" s="130">
        <v>20870</v>
      </c>
    </row>
    <row r="79" spans="1:24" x14ac:dyDescent="0.35">
      <c r="A79" s="131">
        <f t="shared" si="1"/>
        <v>385</v>
      </c>
      <c r="B79" s="130">
        <v>37</v>
      </c>
      <c r="C79" s="130">
        <v>4465</v>
      </c>
      <c r="D79" s="130">
        <v>6382</v>
      </c>
      <c r="E79" s="130">
        <v>15392</v>
      </c>
      <c r="F79" s="130">
        <v>20347</v>
      </c>
      <c r="G79" s="130">
        <v>27327</v>
      </c>
      <c r="H79" s="130">
        <v>27178</v>
      </c>
      <c r="I79" s="130">
        <v>23737</v>
      </c>
      <c r="J79" s="130">
        <v>377</v>
      </c>
      <c r="K79" s="130">
        <v>4353</v>
      </c>
      <c r="L79" s="130">
        <v>7538</v>
      </c>
      <c r="M79" s="130">
        <v>15151</v>
      </c>
      <c r="N79" s="130">
        <v>21653</v>
      </c>
      <c r="O79" s="130">
        <v>24209</v>
      </c>
      <c r="P79" s="130">
        <v>26017</v>
      </c>
      <c r="Q79" s="130">
        <v>22812</v>
      </c>
      <c r="R79" s="130">
        <v>4421</v>
      </c>
      <c r="S79" s="130">
        <v>7024</v>
      </c>
      <c r="T79" s="130">
        <v>15080</v>
      </c>
      <c r="U79" s="130">
        <v>19660</v>
      </c>
      <c r="V79" s="130">
        <v>24271</v>
      </c>
      <c r="W79" s="130">
        <v>22354</v>
      </c>
      <c r="X79" s="130">
        <v>21506</v>
      </c>
    </row>
    <row r="80" spans="1:24" x14ac:dyDescent="0.35">
      <c r="A80" s="131">
        <f t="shared" si="1"/>
        <v>390</v>
      </c>
      <c r="B80" s="130">
        <v>37</v>
      </c>
      <c r="C80" s="130">
        <v>3547</v>
      </c>
      <c r="D80" s="130">
        <v>6924</v>
      </c>
      <c r="E80" s="130">
        <v>15649</v>
      </c>
      <c r="F80" s="130">
        <v>20211</v>
      </c>
      <c r="G80" s="130">
        <v>26860</v>
      </c>
      <c r="H80" s="130">
        <v>27728</v>
      </c>
      <c r="I80" s="130">
        <v>24372</v>
      </c>
      <c r="J80" s="130">
        <v>244</v>
      </c>
      <c r="K80" s="130">
        <v>4708</v>
      </c>
      <c r="L80" s="130">
        <v>6959</v>
      </c>
      <c r="M80" s="130">
        <v>16228</v>
      </c>
      <c r="N80" s="130">
        <v>22455</v>
      </c>
      <c r="O80" s="130">
        <v>25920</v>
      </c>
      <c r="P80" s="130">
        <v>26410</v>
      </c>
      <c r="Q80" s="130">
        <v>24028</v>
      </c>
      <c r="R80" s="130">
        <v>4478</v>
      </c>
      <c r="S80" s="130">
        <v>7389</v>
      </c>
      <c r="T80" s="130">
        <v>15173</v>
      </c>
      <c r="U80" s="130">
        <v>18561</v>
      </c>
      <c r="V80" s="130">
        <v>24406</v>
      </c>
      <c r="W80" s="130">
        <v>23914</v>
      </c>
      <c r="X80" s="130">
        <v>22541</v>
      </c>
    </row>
    <row r="81" spans="1:24" x14ac:dyDescent="0.35">
      <c r="A81" s="131">
        <f t="shared" si="1"/>
        <v>395</v>
      </c>
      <c r="B81" s="130">
        <v>37</v>
      </c>
      <c r="C81" s="130">
        <v>3977</v>
      </c>
      <c r="D81" s="130">
        <v>6979</v>
      </c>
      <c r="E81" s="130">
        <v>15274</v>
      </c>
      <c r="F81" s="130">
        <v>21216</v>
      </c>
      <c r="G81" s="130">
        <v>26989</v>
      </c>
      <c r="H81" s="130">
        <v>28281</v>
      </c>
      <c r="I81" s="130">
        <v>24163</v>
      </c>
      <c r="J81" s="130">
        <v>339</v>
      </c>
      <c r="K81" s="130">
        <v>4791</v>
      </c>
      <c r="L81" s="130">
        <v>6846</v>
      </c>
      <c r="M81" s="130">
        <v>14847</v>
      </c>
      <c r="N81" s="130">
        <v>22518</v>
      </c>
      <c r="O81" s="130">
        <v>24344</v>
      </c>
      <c r="P81" s="130">
        <v>27170</v>
      </c>
      <c r="Q81" s="130">
        <v>24524</v>
      </c>
      <c r="R81" s="130">
        <v>4386</v>
      </c>
      <c r="S81" s="130">
        <v>7644</v>
      </c>
      <c r="T81" s="130">
        <v>14738</v>
      </c>
      <c r="U81" s="130">
        <v>19639</v>
      </c>
      <c r="V81" s="130">
        <v>24577</v>
      </c>
      <c r="W81" s="130">
        <v>25096</v>
      </c>
      <c r="X81" s="130">
        <v>23756</v>
      </c>
    </row>
    <row r="82" spans="1:24" x14ac:dyDescent="0.35">
      <c r="A82" s="131">
        <f t="shared" si="1"/>
        <v>400</v>
      </c>
      <c r="B82" s="130">
        <v>37</v>
      </c>
      <c r="C82" s="130">
        <v>4108</v>
      </c>
      <c r="D82" s="130">
        <v>6951</v>
      </c>
      <c r="E82" s="130">
        <v>16086</v>
      </c>
      <c r="F82" s="130">
        <v>19950</v>
      </c>
      <c r="G82" s="130">
        <v>27094</v>
      </c>
      <c r="H82" s="130">
        <v>29426</v>
      </c>
      <c r="I82" s="130">
        <v>25398</v>
      </c>
      <c r="J82" s="130">
        <v>472</v>
      </c>
      <c r="K82" s="130">
        <v>4339</v>
      </c>
      <c r="L82" s="130">
        <v>7265</v>
      </c>
      <c r="M82" s="130">
        <v>15894</v>
      </c>
      <c r="N82" s="130">
        <v>23491</v>
      </c>
      <c r="O82" s="130">
        <v>24683</v>
      </c>
      <c r="P82" s="130">
        <v>28074</v>
      </c>
      <c r="Q82" s="130">
        <v>24661</v>
      </c>
      <c r="R82" s="130">
        <v>4375</v>
      </c>
      <c r="S82" s="130">
        <v>7721</v>
      </c>
      <c r="T82" s="130">
        <v>14320</v>
      </c>
      <c r="U82" s="130">
        <v>17666</v>
      </c>
      <c r="V82" s="130">
        <v>25288</v>
      </c>
      <c r="W82" s="130">
        <v>24934</v>
      </c>
      <c r="X82" s="130">
        <v>23477</v>
      </c>
    </row>
    <row r="83" spans="1:24" x14ac:dyDescent="0.35">
      <c r="A83" s="131">
        <f t="shared" si="1"/>
        <v>405</v>
      </c>
      <c r="B83" s="130">
        <v>37</v>
      </c>
      <c r="C83" s="130">
        <v>4118</v>
      </c>
      <c r="D83" s="130">
        <v>7452</v>
      </c>
      <c r="E83" s="130">
        <v>16836</v>
      </c>
      <c r="F83" s="130">
        <v>20854</v>
      </c>
      <c r="G83" s="130">
        <v>28625</v>
      </c>
      <c r="H83" s="130">
        <v>29951</v>
      </c>
      <c r="I83" s="130">
        <v>28648</v>
      </c>
      <c r="J83" s="130">
        <v>256</v>
      </c>
      <c r="K83" s="130">
        <v>4717</v>
      </c>
      <c r="L83" s="130">
        <v>6729</v>
      </c>
      <c r="M83" s="130">
        <v>14713</v>
      </c>
      <c r="N83" s="130">
        <v>21397</v>
      </c>
      <c r="O83" s="130">
        <v>24257</v>
      </c>
      <c r="P83" s="130">
        <v>28921</v>
      </c>
      <c r="Q83" s="130">
        <v>25020</v>
      </c>
      <c r="R83" s="130">
        <v>4213</v>
      </c>
      <c r="S83" s="130">
        <v>8575</v>
      </c>
      <c r="T83" s="130">
        <v>15290</v>
      </c>
      <c r="U83" s="130">
        <v>18922</v>
      </c>
      <c r="V83" s="130">
        <v>24044</v>
      </c>
      <c r="W83" s="130">
        <v>26826</v>
      </c>
      <c r="X83" s="130">
        <v>23768</v>
      </c>
    </row>
    <row r="84" spans="1:24" x14ac:dyDescent="0.35">
      <c r="A84" s="131">
        <f t="shared" si="1"/>
        <v>410</v>
      </c>
      <c r="B84" s="130">
        <v>37</v>
      </c>
      <c r="C84" s="130">
        <v>3898</v>
      </c>
      <c r="D84" s="130">
        <v>6893</v>
      </c>
      <c r="E84" s="130">
        <v>16136</v>
      </c>
      <c r="F84" s="130">
        <v>20626</v>
      </c>
      <c r="G84" s="130">
        <v>29240</v>
      </c>
      <c r="H84" s="130">
        <v>29337</v>
      </c>
      <c r="I84" s="130">
        <v>27411</v>
      </c>
      <c r="J84" s="130">
        <v>379</v>
      </c>
      <c r="K84" s="130">
        <v>4840</v>
      </c>
      <c r="L84" s="130">
        <v>7412</v>
      </c>
      <c r="M84" s="130">
        <v>15009</v>
      </c>
      <c r="N84" s="130">
        <v>22396</v>
      </c>
      <c r="O84" s="130">
        <v>25352</v>
      </c>
      <c r="P84" s="130">
        <v>29137</v>
      </c>
      <c r="Q84" s="130">
        <v>25394</v>
      </c>
      <c r="R84" s="130">
        <v>4315</v>
      </c>
      <c r="S84" s="130">
        <v>7592</v>
      </c>
      <c r="T84" s="130">
        <v>14374</v>
      </c>
      <c r="U84" s="130">
        <v>19278</v>
      </c>
      <c r="V84" s="130">
        <v>24688</v>
      </c>
      <c r="W84" s="130">
        <v>26589</v>
      </c>
      <c r="X84" s="130">
        <v>25580</v>
      </c>
    </row>
    <row r="85" spans="1:24" x14ac:dyDescent="0.35">
      <c r="A85" s="131">
        <f t="shared" si="1"/>
        <v>415</v>
      </c>
      <c r="B85" s="130">
        <v>37</v>
      </c>
      <c r="C85" s="130">
        <v>4522</v>
      </c>
      <c r="D85" s="130">
        <v>6678</v>
      </c>
      <c r="E85" s="130">
        <v>16439</v>
      </c>
      <c r="F85" s="130">
        <v>20702</v>
      </c>
      <c r="G85" s="130">
        <v>28123</v>
      </c>
      <c r="H85" s="130">
        <v>30848</v>
      </c>
      <c r="I85" s="130">
        <v>30235</v>
      </c>
      <c r="J85" s="130">
        <v>387</v>
      </c>
      <c r="K85" s="130">
        <v>5366</v>
      </c>
      <c r="L85" s="130">
        <v>7953</v>
      </c>
      <c r="M85" s="130">
        <v>16354</v>
      </c>
      <c r="N85" s="130">
        <v>23953</v>
      </c>
      <c r="O85" s="130">
        <v>25809</v>
      </c>
      <c r="P85" s="130">
        <v>30224</v>
      </c>
      <c r="Q85" s="130">
        <v>26481</v>
      </c>
      <c r="R85" s="130">
        <v>4336</v>
      </c>
      <c r="S85" s="130">
        <v>8303</v>
      </c>
      <c r="T85" s="130">
        <v>15066</v>
      </c>
      <c r="U85" s="130">
        <v>19360</v>
      </c>
      <c r="V85" s="130">
        <v>25726</v>
      </c>
      <c r="W85" s="130">
        <v>25808</v>
      </c>
      <c r="X85" s="130">
        <v>25960</v>
      </c>
    </row>
    <row r="86" spans="1:24" x14ac:dyDescent="0.35">
      <c r="A86" s="131">
        <f t="shared" si="1"/>
        <v>420</v>
      </c>
      <c r="B86" s="130">
        <v>37</v>
      </c>
      <c r="C86" s="130">
        <v>4449</v>
      </c>
      <c r="D86" s="130">
        <v>7803</v>
      </c>
      <c r="E86" s="130">
        <v>15733</v>
      </c>
      <c r="F86" s="130">
        <v>20660</v>
      </c>
      <c r="G86" s="130">
        <v>28256</v>
      </c>
      <c r="H86" s="130">
        <v>30836</v>
      </c>
      <c r="I86" s="130">
        <v>28928</v>
      </c>
      <c r="J86" s="130">
        <v>424</v>
      </c>
      <c r="K86" s="130">
        <v>5297</v>
      </c>
      <c r="L86" s="130">
        <v>7745</v>
      </c>
      <c r="M86" s="130">
        <v>16998</v>
      </c>
      <c r="N86" s="130">
        <v>23333</v>
      </c>
      <c r="O86" s="130">
        <v>26097</v>
      </c>
      <c r="P86" s="130">
        <v>29459</v>
      </c>
      <c r="Q86" s="130">
        <v>26975</v>
      </c>
      <c r="R86" s="130">
        <v>4428</v>
      </c>
      <c r="S86" s="130">
        <v>8701</v>
      </c>
      <c r="T86" s="130">
        <v>15509</v>
      </c>
      <c r="U86" s="130">
        <v>18011</v>
      </c>
      <c r="V86" s="130">
        <v>25397</v>
      </c>
      <c r="W86" s="130">
        <v>27001</v>
      </c>
      <c r="X86" s="130">
        <v>27638</v>
      </c>
    </row>
    <row r="87" spans="1:24" x14ac:dyDescent="0.35">
      <c r="A87" s="131">
        <f t="shared" si="1"/>
        <v>425</v>
      </c>
      <c r="B87" s="130">
        <v>37</v>
      </c>
      <c r="C87" s="130">
        <v>4985</v>
      </c>
      <c r="D87" s="130">
        <v>7109</v>
      </c>
      <c r="E87" s="130">
        <v>17820</v>
      </c>
      <c r="F87" s="130">
        <v>21043</v>
      </c>
      <c r="G87" s="130">
        <v>30264</v>
      </c>
      <c r="H87" s="130">
        <v>32498</v>
      </c>
      <c r="I87" s="130">
        <v>29145</v>
      </c>
      <c r="J87" s="130">
        <v>380</v>
      </c>
      <c r="K87" s="130">
        <v>4994</v>
      </c>
      <c r="L87" s="130">
        <v>8294</v>
      </c>
      <c r="M87" s="130">
        <v>15905</v>
      </c>
      <c r="N87" s="130">
        <v>21267</v>
      </c>
      <c r="O87" s="130">
        <v>26125</v>
      </c>
      <c r="P87" s="130">
        <v>29821</v>
      </c>
      <c r="Q87" s="130">
        <v>26855</v>
      </c>
      <c r="R87" s="130">
        <v>4088</v>
      </c>
      <c r="S87" s="130">
        <v>8318</v>
      </c>
      <c r="T87" s="130">
        <v>14792</v>
      </c>
      <c r="U87" s="130">
        <v>18851</v>
      </c>
      <c r="V87" s="130">
        <v>25849</v>
      </c>
      <c r="W87" s="130">
        <v>26659</v>
      </c>
      <c r="X87" s="130">
        <v>27591</v>
      </c>
    </row>
    <row r="88" spans="1:24" x14ac:dyDescent="0.35">
      <c r="A88" s="131">
        <f t="shared" si="1"/>
        <v>430</v>
      </c>
      <c r="B88" s="130">
        <v>37</v>
      </c>
      <c r="C88" s="130">
        <v>4542</v>
      </c>
      <c r="D88" s="130">
        <v>7207</v>
      </c>
      <c r="E88" s="130">
        <v>15943</v>
      </c>
      <c r="F88" s="130">
        <v>21103</v>
      </c>
      <c r="G88" s="130">
        <v>29441</v>
      </c>
      <c r="H88" s="130">
        <v>33591</v>
      </c>
      <c r="I88" s="130">
        <v>31990</v>
      </c>
      <c r="J88" s="130">
        <v>302</v>
      </c>
      <c r="K88" s="130">
        <v>4884</v>
      </c>
      <c r="L88" s="130">
        <v>7720</v>
      </c>
      <c r="M88" s="130">
        <v>16989</v>
      </c>
      <c r="N88" s="130">
        <v>23472</v>
      </c>
      <c r="O88" s="130">
        <v>26662</v>
      </c>
      <c r="P88" s="130">
        <v>29010</v>
      </c>
      <c r="Q88" s="130">
        <v>28503</v>
      </c>
      <c r="R88" s="130">
        <v>4217</v>
      </c>
      <c r="S88" s="130">
        <v>8009</v>
      </c>
      <c r="T88" s="130">
        <v>15580</v>
      </c>
      <c r="U88" s="130">
        <v>19528</v>
      </c>
      <c r="V88" s="130">
        <v>26256</v>
      </c>
      <c r="W88" s="130">
        <v>27431</v>
      </c>
      <c r="X88" s="130">
        <v>27109</v>
      </c>
    </row>
    <row r="89" spans="1:24" x14ac:dyDescent="0.35">
      <c r="A89" s="131">
        <f t="shared" si="1"/>
        <v>435</v>
      </c>
      <c r="B89" s="130">
        <v>37.1</v>
      </c>
      <c r="C89" s="130">
        <v>3954</v>
      </c>
      <c r="D89" s="130">
        <v>7791</v>
      </c>
      <c r="E89" s="130">
        <v>16955</v>
      </c>
      <c r="F89" s="130">
        <v>21708</v>
      </c>
      <c r="G89" s="130">
        <v>28010</v>
      </c>
      <c r="H89" s="130">
        <v>32521</v>
      </c>
      <c r="I89" s="130">
        <v>32035</v>
      </c>
      <c r="J89" s="130">
        <v>370</v>
      </c>
      <c r="K89" s="130">
        <v>5388</v>
      </c>
      <c r="L89" s="130">
        <v>7317</v>
      </c>
      <c r="M89" s="130">
        <v>16983</v>
      </c>
      <c r="N89" s="130">
        <v>23113</v>
      </c>
      <c r="O89" s="130">
        <v>26896</v>
      </c>
      <c r="P89" s="130">
        <v>29703</v>
      </c>
      <c r="Q89" s="130">
        <v>30181</v>
      </c>
      <c r="R89" s="130">
        <v>4150</v>
      </c>
      <c r="S89" s="130">
        <v>7588</v>
      </c>
      <c r="T89" s="130">
        <v>15001</v>
      </c>
      <c r="U89" s="130">
        <v>19764</v>
      </c>
      <c r="V89" s="130">
        <v>24843</v>
      </c>
      <c r="W89" s="130">
        <v>27754</v>
      </c>
      <c r="X89" s="130">
        <v>29065</v>
      </c>
    </row>
    <row r="90" spans="1:24" x14ac:dyDescent="0.35">
      <c r="A90" s="131">
        <f t="shared" si="1"/>
        <v>440</v>
      </c>
      <c r="B90" s="130">
        <v>37</v>
      </c>
      <c r="C90" s="130">
        <v>4856</v>
      </c>
      <c r="D90" s="130">
        <v>7335</v>
      </c>
      <c r="E90" s="130">
        <v>15960</v>
      </c>
      <c r="F90" s="130">
        <v>22156</v>
      </c>
      <c r="G90" s="130">
        <v>30305</v>
      </c>
      <c r="H90" s="130">
        <v>31788</v>
      </c>
      <c r="I90" s="130">
        <v>35024</v>
      </c>
      <c r="J90" s="130">
        <v>346</v>
      </c>
      <c r="K90" s="130">
        <v>5496</v>
      </c>
      <c r="L90" s="130">
        <v>8379</v>
      </c>
      <c r="M90" s="130">
        <v>16194</v>
      </c>
      <c r="N90" s="130">
        <v>23409</v>
      </c>
      <c r="O90" s="130">
        <v>26243</v>
      </c>
      <c r="P90" s="130">
        <v>29946</v>
      </c>
      <c r="Q90" s="130">
        <v>30444</v>
      </c>
      <c r="R90" s="130">
        <v>4027</v>
      </c>
      <c r="S90" s="130">
        <v>8422</v>
      </c>
      <c r="T90" s="130">
        <v>15183</v>
      </c>
      <c r="U90" s="130">
        <v>19844</v>
      </c>
      <c r="V90" s="130">
        <v>25437</v>
      </c>
      <c r="W90" s="130">
        <v>27877</v>
      </c>
      <c r="X90" s="130">
        <v>29087</v>
      </c>
    </row>
    <row r="91" spans="1:24" x14ac:dyDescent="0.35">
      <c r="A91" s="131">
        <f t="shared" si="1"/>
        <v>445</v>
      </c>
      <c r="B91" s="130">
        <v>37</v>
      </c>
      <c r="C91" s="130">
        <v>4069</v>
      </c>
      <c r="D91" s="130">
        <v>6752</v>
      </c>
      <c r="E91" s="130">
        <v>16446</v>
      </c>
      <c r="F91" s="130">
        <v>21762</v>
      </c>
      <c r="G91" s="130">
        <v>30534</v>
      </c>
      <c r="H91" s="130">
        <v>33405</v>
      </c>
      <c r="I91" s="130">
        <v>34131</v>
      </c>
      <c r="J91" s="130">
        <v>369</v>
      </c>
      <c r="K91" s="130">
        <v>4999</v>
      </c>
      <c r="L91" s="130">
        <v>8189</v>
      </c>
      <c r="M91" s="130">
        <v>17576</v>
      </c>
      <c r="N91" s="130">
        <v>23527</v>
      </c>
      <c r="O91" s="130">
        <v>27760</v>
      </c>
      <c r="P91" s="130">
        <v>30581</v>
      </c>
      <c r="Q91" s="130">
        <v>31316</v>
      </c>
      <c r="R91" s="130">
        <v>4292</v>
      </c>
      <c r="S91" s="130">
        <v>7689</v>
      </c>
      <c r="T91" s="130">
        <v>15329</v>
      </c>
      <c r="U91" s="130">
        <v>19814</v>
      </c>
      <c r="V91" s="130">
        <v>26539</v>
      </c>
      <c r="W91" s="130">
        <v>28694</v>
      </c>
      <c r="X91" s="130">
        <v>31316</v>
      </c>
    </row>
    <row r="92" spans="1:24" x14ac:dyDescent="0.35">
      <c r="A92" s="131">
        <f t="shared" si="1"/>
        <v>450</v>
      </c>
      <c r="B92" s="130">
        <v>37</v>
      </c>
      <c r="C92" s="130">
        <v>4155</v>
      </c>
      <c r="D92" s="130">
        <v>7108</v>
      </c>
      <c r="E92" s="130">
        <v>17326</v>
      </c>
      <c r="F92" s="130">
        <v>20617</v>
      </c>
      <c r="G92" s="130">
        <v>30488</v>
      </c>
      <c r="H92" s="130">
        <v>34585</v>
      </c>
      <c r="I92" s="130">
        <v>35959</v>
      </c>
      <c r="J92" s="130">
        <v>313</v>
      </c>
      <c r="K92" s="130">
        <v>4299</v>
      </c>
      <c r="L92" s="130">
        <v>7993</v>
      </c>
      <c r="M92" s="130">
        <v>15465</v>
      </c>
      <c r="N92" s="130">
        <v>23396</v>
      </c>
      <c r="O92" s="130">
        <v>27527</v>
      </c>
      <c r="P92" s="130">
        <v>31246</v>
      </c>
      <c r="Q92" s="130">
        <v>32306</v>
      </c>
      <c r="R92" s="130">
        <v>4393</v>
      </c>
      <c r="S92" s="130">
        <v>8318</v>
      </c>
      <c r="T92" s="130">
        <v>15261</v>
      </c>
      <c r="U92" s="130">
        <v>20104</v>
      </c>
      <c r="V92" s="130">
        <v>27446</v>
      </c>
      <c r="W92" s="130">
        <v>28698</v>
      </c>
      <c r="X92" s="130">
        <v>32060</v>
      </c>
    </row>
    <row r="93" spans="1:24" x14ac:dyDescent="0.35">
      <c r="A93" s="131">
        <f t="shared" si="1"/>
        <v>455</v>
      </c>
      <c r="B93" s="130">
        <v>37</v>
      </c>
      <c r="C93" s="130">
        <v>4405</v>
      </c>
      <c r="D93" s="130">
        <v>7436</v>
      </c>
      <c r="E93" s="130">
        <v>16660</v>
      </c>
      <c r="F93" s="130">
        <v>21743</v>
      </c>
      <c r="G93" s="130">
        <v>29855</v>
      </c>
      <c r="H93" s="130">
        <v>33637</v>
      </c>
      <c r="I93" s="130">
        <v>35527</v>
      </c>
      <c r="J93" s="130">
        <v>341</v>
      </c>
      <c r="K93" s="130">
        <v>4729</v>
      </c>
      <c r="L93" s="130">
        <v>8156</v>
      </c>
      <c r="M93" s="130">
        <v>16238</v>
      </c>
      <c r="N93" s="130">
        <v>24058</v>
      </c>
      <c r="O93" s="130">
        <v>27398</v>
      </c>
      <c r="P93" s="130">
        <v>31668</v>
      </c>
      <c r="Q93" s="130">
        <v>33055</v>
      </c>
      <c r="R93" s="130">
        <v>4296</v>
      </c>
      <c r="S93" s="130">
        <v>7872</v>
      </c>
      <c r="T93" s="130">
        <v>15798</v>
      </c>
      <c r="U93" s="130">
        <v>20345</v>
      </c>
      <c r="V93" s="130">
        <v>26612</v>
      </c>
      <c r="W93" s="130">
        <v>28442</v>
      </c>
      <c r="X93" s="130">
        <v>32119</v>
      </c>
    </row>
    <row r="94" spans="1:24" x14ac:dyDescent="0.35">
      <c r="A94" s="131">
        <f t="shared" si="1"/>
        <v>460</v>
      </c>
      <c r="B94" s="130">
        <v>37</v>
      </c>
      <c r="C94" s="130">
        <v>4146</v>
      </c>
      <c r="D94" s="130">
        <v>7495</v>
      </c>
      <c r="E94" s="130">
        <v>16260</v>
      </c>
      <c r="F94" s="130">
        <v>20274</v>
      </c>
      <c r="G94" s="130">
        <v>29873</v>
      </c>
      <c r="H94" s="130">
        <v>34590</v>
      </c>
      <c r="I94" s="130">
        <v>33866</v>
      </c>
      <c r="J94" s="130">
        <v>327</v>
      </c>
      <c r="K94" s="130">
        <v>4521</v>
      </c>
      <c r="L94" s="130">
        <v>7995</v>
      </c>
      <c r="M94" s="130">
        <v>16752</v>
      </c>
      <c r="N94" s="130">
        <v>22854</v>
      </c>
      <c r="O94" s="130">
        <v>29095</v>
      </c>
      <c r="P94" s="130">
        <v>31942</v>
      </c>
      <c r="Q94" s="130">
        <v>33588</v>
      </c>
      <c r="R94" s="130">
        <v>4287</v>
      </c>
      <c r="S94" s="130">
        <v>9283</v>
      </c>
      <c r="T94" s="130">
        <v>16571</v>
      </c>
      <c r="U94" s="130">
        <v>20573</v>
      </c>
      <c r="V94" s="130">
        <v>26587</v>
      </c>
      <c r="W94" s="130">
        <v>29131</v>
      </c>
      <c r="X94" s="130">
        <v>31629</v>
      </c>
    </row>
    <row r="95" spans="1:24" x14ac:dyDescent="0.35">
      <c r="A95" s="131">
        <f t="shared" si="1"/>
        <v>465</v>
      </c>
      <c r="B95" s="130">
        <v>37</v>
      </c>
      <c r="C95" s="130">
        <v>4611</v>
      </c>
      <c r="D95" s="130">
        <v>7188</v>
      </c>
      <c r="E95" s="130">
        <v>16372</v>
      </c>
      <c r="F95" s="130">
        <v>21663</v>
      </c>
      <c r="G95" s="130">
        <v>30865</v>
      </c>
      <c r="H95" s="130">
        <v>35440</v>
      </c>
      <c r="I95" s="130">
        <v>36859</v>
      </c>
      <c r="J95" s="130">
        <v>314</v>
      </c>
      <c r="K95" s="130">
        <v>5460</v>
      </c>
      <c r="L95" s="130">
        <v>7264</v>
      </c>
      <c r="M95" s="130">
        <v>15603</v>
      </c>
      <c r="N95" s="130">
        <v>23182</v>
      </c>
      <c r="O95" s="130">
        <v>26438</v>
      </c>
      <c r="P95" s="130">
        <v>33065</v>
      </c>
      <c r="Q95" s="130">
        <v>34194</v>
      </c>
      <c r="R95" s="130">
        <v>4508</v>
      </c>
      <c r="S95" s="130">
        <v>8331</v>
      </c>
      <c r="T95" s="130">
        <v>16240</v>
      </c>
      <c r="U95" s="130">
        <v>19988</v>
      </c>
      <c r="V95" s="130">
        <v>26536</v>
      </c>
      <c r="W95" s="130">
        <v>29860</v>
      </c>
      <c r="X95" s="130">
        <v>34423</v>
      </c>
    </row>
    <row r="96" spans="1:24" x14ac:dyDescent="0.35">
      <c r="A96" s="131">
        <f t="shared" si="1"/>
        <v>470</v>
      </c>
      <c r="B96" s="130">
        <v>37</v>
      </c>
      <c r="C96" s="130">
        <v>4411</v>
      </c>
      <c r="D96" s="130">
        <v>7242</v>
      </c>
      <c r="E96" s="130">
        <v>17398</v>
      </c>
      <c r="F96" s="130">
        <v>23011</v>
      </c>
      <c r="G96" s="130">
        <v>30760</v>
      </c>
      <c r="H96" s="130">
        <v>35867</v>
      </c>
      <c r="I96" s="130">
        <v>37644</v>
      </c>
      <c r="J96" s="130">
        <v>443</v>
      </c>
      <c r="K96" s="130">
        <v>5459</v>
      </c>
      <c r="L96" s="130">
        <v>7866</v>
      </c>
      <c r="M96" s="130">
        <v>16497</v>
      </c>
      <c r="N96" s="130">
        <v>24242</v>
      </c>
      <c r="O96" s="130">
        <v>26720</v>
      </c>
      <c r="P96" s="130">
        <v>32386</v>
      </c>
      <c r="Q96" s="130">
        <v>33989</v>
      </c>
      <c r="R96" s="130">
        <v>4270</v>
      </c>
      <c r="S96" s="130">
        <v>7921</v>
      </c>
      <c r="T96" s="130">
        <v>15735</v>
      </c>
      <c r="U96" s="130">
        <v>20186</v>
      </c>
      <c r="V96" s="130">
        <v>26918</v>
      </c>
      <c r="W96" s="130">
        <v>30037</v>
      </c>
      <c r="X96" s="130">
        <v>32746</v>
      </c>
    </row>
    <row r="97" spans="1:24" x14ac:dyDescent="0.35">
      <c r="A97" s="131">
        <f t="shared" si="1"/>
        <v>475</v>
      </c>
      <c r="B97" s="130">
        <v>37</v>
      </c>
      <c r="C97" s="130">
        <v>4451</v>
      </c>
      <c r="D97" s="130">
        <v>7658</v>
      </c>
      <c r="E97" s="130">
        <v>16581</v>
      </c>
      <c r="F97" s="130">
        <v>21276</v>
      </c>
      <c r="G97" s="130">
        <v>31859</v>
      </c>
      <c r="H97" s="130">
        <v>33622</v>
      </c>
      <c r="I97" s="130">
        <v>37442</v>
      </c>
      <c r="J97" s="130">
        <v>251</v>
      </c>
      <c r="K97" s="130">
        <v>5222</v>
      </c>
      <c r="L97" s="130">
        <v>8362</v>
      </c>
      <c r="M97" s="130">
        <v>16381</v>
      </c>
      <c r="N97" s="130">
        <v>25710</v>
      </c>
      <c r="O97" s="130">
        <v>27902</v>
      </c>
      <c r="P97" s="130">
        <v>32132</v>
      </c>
      <c r="Q97" s="130">
        <v>36064</v>
      </c>
      <c r="R97" s="130">
        <v>4675</v>
      </c>
      <c r="S97" s="130">
        <v>8386</v>
      </c>
      <c r="T97" s="130">
        <v>15226</v>
      </c>
      <c r="U97" s="130">
        <v>19197</v>
      </c>
      <c r="V97" s="130">
        <v>27341</v>
      </c>
      <c r="W97" s="130">
        <v>30500</v>
      </c>
      <c r="X97" s="130">
        <v>33573</v>
      </c>
    </row>
    <row r="98" spans="1:24" x14ac:dyDescent="0.35">
      <c r="A98" s="131">
        <f t="shared" si="1"/>
        <v>480</v>
      </c>
      <c r="B98" s="130">
        <v>37</v>
      </c>
      <c r="C98" s="130">
        <v>4416</v>
      </c>
      <c r="D98" s="130">
        <v>7787</v>
      </c>
      <c r="E98" s="130">
        <v>15891</v>
      </c>
      <c r="F98" s="130">
        <v>22458</v>
      </c>
      <c r="G98" s="130">
        <v>31103</v>
      </c>
      <c r="H98" s="130">
        <v>36237</v>
      </c>
      <c r="I98" s="130">
        <v>35795</v>
      </c>
      <c r="J98" s="130">
        <v>302</v>
      </c>
      <c r="K98" s="130">
        <v>5172</v>
      </c>
      <c r="L98" s="130">
        <v>7850</v>
      </c>
      <c r="M98" s="130">
        <v>17279</v>
      </c>
      <c r="N98" s="130">
        <v>24736</v>
      </c>
      <c r="O98" s="130">
        <v>27939</v>
      </c>
      <c r="P98" s="130">
        <v>32452</v>
      </c>
      <c r="Q98" s="130">
        <v>35127</v>
      </c>
      <c r="R98" s="130">
        <v>4109</v>
      </c>
      <c r="S98" s="130">
        <v>8847</v>
      </c>
      <c r="T98" s="130">
        <v>15920</v>
      </c>
      <c r="U98" s="130">
        <v>20413</v>
      </c>
      <c r="V98" s="130">
        <v>27747</v>
      </c>
      <c r="W98" s="130">
        <v>30779</v>
      </c>
      <c r="X98" s="130">
        <v>33617</v>
      </c>
    </row>
    <row r="99" spans="1:24" x14ac:dyDescent="0.35">
      <c r="A99" s="131">
        <f t="shared" si="1"/>
        <v>485</v>
      </c>
      <c r="B99" s="130">
        <v>37</v>
      </c>
      <c r="C99" s="130">
        <v>4207</v>
      </c>
      <c r="D99" s="130">
        <v>7675</v>
      </c>
      <c r="E99" s="130">
        <v>16791</v>
      </c>
      <c r="F99" s="130">
        <v>22016</v>
      </c>
      <c r="G99" s="130">
        <v>30525</v>
      </c>
      <c r="H99" s="130">
        <v>33597</v>
      </c>
      <c r="I99" s="130">
        <v>37465</v>
      </c>
      <c r="J99" s="130">
        <v>352</v>
      </c>
      <c r="K99" s="130">
        <v>4846</v>
      </c>
      <c r="L99" s="130">
        <v>8457</v>
      </c>
      <c r="M99" s="130">
        <v>16298</v>
      </c>
      <c r="N99" s="130">
        <v>24598</v>
      </c>
      <c r="O99" s="130">
        <v>26228</v>
      </c>
      <c r="P99" s="130">
        <v>34535</v>
      </c>
      <c r="Q99" s="130">
        <v>36145</v>
      </c>
      <c r="R99" s="130">
        <v>4799</v>
      </c>
      <c r="S99" s="130">
        <v>8808</v>
      </c>
      <c r="T99" s="130">
        <v>16472</v>
      </c>
      <c r="U99" s="130">
        <v>19149</v>
      </c>
      <c r="V99" s="130">
        <v>26581</v>
      </c>
      <c r="W99" s="130">
        <v>30135</v>
      </c>
      <c r="X99" s="130">
        <v>34436</v>
      </c>
    </row>
    <row r="100" spans="1:24" x14ac:dyDescent="0.35">
      <c r="A100" s="131">
        <f t="shared" si="1"/>
        <v>490</v>
      </c>
      <c r="B100" s="130">
        <v>37</v>
      </c>
      <c r="C100" s="130">
        <v>4269</v>
      </c>
      <c r="D100" s="130">
        <v>7431</v>
      </c>
      <c r="E100" s="130">
        <v>16248</v>
      </c>
      <c r="F100" s="130">
        <v>22327</v>
      </c>
      <c r="G100" s="130">
        <v>32351</v>
      </c>
      <c r="H100" s="130">
        <v>35125</v>
      </c>
      <c r="I100" s="130">
        <v>38680</v>
      </c>
      <c r="J100" s="130">
        <v>539</v>
      </c>
      <c r="K100" s="130">
        <v>5333</v>
      </c>
      <c r="L100" s="130">
        <v>8072</v>
      </c>
      <c r="M100" s="130">
        <v>16677</v>
      </c>
      <c r="N100" s="130">
        <v>24805</v>
      </c>
      <c r="O100" s="130">
        <v>28204</v>
      </c>
      <c r="P100" s="130">
        <v>33994</v>
      </c>
      <c r="Q100" s="130">
        <v>36549</v>
      </c>
      <c r="R100" s="130">
        <v>4365</v>
      </c>
      <c r="S100" s="130">
        <v>8387</v>
      </c>
      <c r="T100" s="130">
        <v>15792</v>
      </c>
      <c r="U100" s="130">
        <v>20496</v>
      </c>
      <c r="V100" s="130">
        <v>29638</v>
      </c>
      <c r="W100" s="130">
        <v>30349</v>
      </c>
      <c r="X100" s="130">
        <v>35142</v>
      </c>
    </row>
    <row r="101" spans="1:24" x14ac:dyDescent="0.35">
      <c r="A101" s="131">
        <f t="shared" si="1"/>
        <v>495</v>
      </c>
      <c r="B101" s="130">
        <v>37</v>
      </c>
      <c r="C101" s="130">
        <v>4430</v>
      </c>
      <c r="D101" s="130">
        <v>7341</v>
      </c>
      <c r="E101" s="130">
        <v>17416</v>
      </c>
      <c r="F101" s="130">
        <v>21583</v>
      </c>
      <c r="G101" s="130">
        <v>32289</v>
      </c>
      <c r="H101" s="130">
        <v>36858</v>
      </c>
      <c r="I101" s="130">
        <v>39996</v>
      </c>
      <c r="J101" s="130">
        <v>370</v>
      </c>
      <c r="K101" s="130">
        <v>4894</v>
      </c>
      <c r="L101" s="130">
        <v>7530</v>
      </c>
      <c r="M101" s="130">
        <v>17293</v>
      </c>
      <c r="N101" s="130">
        <v>23797</v>
      </c>
      <c r="O101" s="130">
        <v>27091</v>
      </c>
      <c r="P101" s="130">
        <v>33410</v>
      </c>
      <c r="Q101" s="130">
        <v>38538</v>
      </c>
      <c r="R101" s="130">
        <v>4822</v>
      </c>
      <c r="S101" s="130">
        <v>8640</v>
      </c>
      <c r="T101" s="130">
        <v>15963</v>
      </c>
      <c r="U101" s="130">
        <v>20795</v>
      </c>
      <c r="V101" s="130">
        <v>27752</v>
      </c>
      <c r="W101" s="130">
        <v>31890</v>
      </c>
      <c r="X101" s="130">
        <v>35582</v>
      </c>
    </row>
    <row r="102" spans="1:24" x14ac:dyDescent="0.35">
      <c r="A102" s="131">
        <f t="shared" si="1"/>
        <v>500</v>
      </c>
      <c r="B102" s="130">
        <v>37</v>
      </c>
      <c r="C102" s="130">
        <v>4727</v>
      </c>
      <c r="D102" s="130">
        <v>8034</v>
      </c>
      <c r="E102" s="130">
        <v>17057</v>
      </c>
      <c r="F102" s="130">
        <v>22030</v>
      </c>
      <c r="G102" s="130">
        <v>30964</v>
      </c>
      <c r="H102" s="130">
        <v>35709</v>
      </c>
      <c r="I102" s="130">
        <v>38451</v>
      </c>
      <c r="J102" s="130">
        <v>564</v>
      </c>
      <c r="K102" s="130">
        <v>4853</v>
      </c>
      <c r="L102" s="130">
        <v>7690</v>
      </c>
      <c r="M102" s="130">
        <v>18376</v>
      </c>
      <c r="N102" s="130">
        <v>24750</v>
      </c>
      <c r="O102" s="130">
        <v>27538</v>
      </c>
      <c r="P102" s="130">
        <v>34598</v>
      </c>
      <c r="Q102" s="130">
        <v>36947</v>
      </c>
      <c r="R102" s="130">
        <v>4647</v>
      </c>
      <c r="S102" s="130">
        <v>8411</v>
      </c>
      <c r="T102" s="130">
        <v>15780</v>
      </c>
      <c r="U102" s="130">
        <v>19763</v>
      </c>
      <c r="V102" s="130">
        <v>26873</v>
      </c>
      <c r="W102" s="130">
        <v>31365</v>
      </c>
      <c r="X102" s="130">
        <v>33881</v>
      </c>
    </row>
    <row r="103" spans="1:24" x14ac:dyDescent="0.35">
      <c r="A103" s="131">
        <f t="shared" si="1"/>
        <v>505</v>
      </c>
      <c r="B103" s="130">
        <v>37</v>
      </c>
      <c r="C103" s="130">
        <v>4308</v>
      </c>
      <c r="D103" s="130">
        <v>7942</v>
      </c>
      <c r="E103" s="130">
        <v>17501</v>
      </c>
      <c r="F103" s="130">
        <v>22133</v>
      </c>
      <c r="G103" s="130">
        <v>31438</v>
      </c>
      <c r="H103" s="130">
        <v>36622</v>
      </c>
      <c r="I103" s="130">
        <v>39231</v>
      </c>
      <c r="J103" s="130">
        <v>388</v>
      </c>
      <c r="K103" s="130">
        <v>4417</v>
      </c>
      <c r="L103" s="130">
        <v>7660</v>
      </c>
      <c r="M103" s="130">
        <v>16313</v>
      </c>
      <c r="N103" s="130">
        <v>24819</v>
      </c>
      <c r="O103" s="130">
        <v>29659</v>
      </c>
      <c r="P103" s="130">
        <v>33871</v>
      </c>
      <c r="Q103" s="130">
        <v>38274</v>
      </c>
      <c r="R103" s="130">
        <v>4110</v>
      </c>
      <c r="S103" s="130">
        <v>8184</v>
      </c>
      <c r="T103" s="130">
        <v>16260</v>
      </c>
      <c r="U103" s="130">
        <v>20874</v>
      </c>
      <c r="V103" s="130">
        <v>26979</v>
      </c>
      <c r="W103" s="130">
        <v>31914</v>
      </c>
      <c r="X103" s="130">
        <v>36199</v>
      </c>
    </row>
    <row r="104" spans="1:24" x14ac:dyDescent="0.35">
      <c r="A104" s="131">
        <f t="shared" si="1"/>
        <v>510</v>
      </c>
      <c r="B104" s="130">
        <v>37</v>
      </c>
      <c r="C104" s="130">
        <v>4585</v>
      </c>
      <c r="D104" s="130">
        <v>7446</v>
      </c>
      <c r="E104" s="130">
        <v>16305</v>
      </c>
      <c r="F104" s="130">
        <v>23115</v>
      </c>
      <c r="G104" s="130">
        <v>32499</v>
      </c>
      <c r="H104" s="130">
        <v>37587</v>
      </c>
      <c r="I104" s="130">
        <v>40399</v>
      </c>
      <c r="J104" s="130">
        <v>353</v>
      </c>
      <c r="K104" s="130">
        <v>5211</v>
      </c>
      <c r="L104" s="130">
        <v>7868</v>
      </c>
      <c r="M104" s="130">
        <v>16231</v>
      </c>
      <c r="N104" s="130">
        <v>24562</v>
      </c>
      <c r="O104" s="130">
        <v>27336</v>
      </c>
      <c r="P104" s="130">
        <v>33597</v>
      </c>
      <c r="Q104" s="130">
        <v>38134</v>
      </c>
      <c r="R104" s="130">
        <v>4475</v>
      </c>
      <c r="S104" s="130">
        <v>8704</v>
      </c>
      <c r="T104" s="130">
        <v>15808</v>
      </c>
      <c r="U104" s="130">
        <v>20919</v>
      </c>
      <c r="V104" s="130">
        <v>27057</v>
      </c>
      <c r="W104" s="130">
        <v>31750</v>
      </c>
      <c r="X104" s="130">
        <v>35339</v>
      </c>
    </row>
    <row r="105" spans="1:24" x14ac:dyDescent="0.35">
      <c r="A105" s="131">
        <f t="shared" si="1"/>
        <v>515</v>
      </c>
      <c r="B105" s="130">
        <v>37</v>
      </c>
      <c r="C105" s="130">
        <v>4681</v>
      </c>
      <c r="D105" s="130">
        <v>7783</v>
      </c>
      <c r="E105" s="130">
        <v>17719</v>
      </c>
      <c r="F105" s="130">
        <v>23686</v>
      </c>
      <c r="G105" s="130">
        <v>32786</v>
      </c>
      <c r="H105" s="130">
        <v>37047</v>
      </c>
      <c r="I105" s="130">
        <v>40369</v>
      </c>
      <c r="J105" s="130">
        <v>426</v>
      </c>
      <c r="K105" s="130">
        <v>5041</v>
      </c>
      <c r="L105" s="130">
        <v>7258</v>
      </c>
      <c r="M105" s="130">
        <v>17226</v>
      </c>
      <c r="N105" s="130">
        <v>24794</v>
      </c>
      <c r="O105" s="130">
        <v>27678</v>
      </c>
      <c r="P105" s="130">
        <v>34408</v>
      </c>
      <c r="Q105" s="130">
        <v>38472</v>
      </c>
      <c r="R105" s="130">
        <v>4825</v>
      </c>
      <c r="S105" s="130">
        <v>9065</v>
      </c>
      <c r="T105" s="130">
        <v>15017</v>
      </c>
      <c r="U105" s="130">
        <v>20617</v>
      </c>
      <c r="V105" s="130">
        <v>28884</v>
      </c>
      <c r="W105" s="130">
        <v>31017</v>
      </c>
      <c r="X105" s="130">
        <v>37051</v>
      </c>
    </row>
    <row r="106" spans="1:24" x14ac:dyDescent="0.35">
      <c r="A106" s="131">
        <f t="shared" si="1"/>
        <v>520</v>
      </c>
      <c r="B106" s="130">
        <v>37</v>
      </c>
      <c r="C106" s="130">
        <v>4531</v>
      </c>
      <c r="D106" s="130">
        <v>8249</v>
      </c>
      <c r="E106" s="130">
        <v>17659</v>
      </c>
      <c r="F106" s="130">
        <v>22549</v>
      </c>
      <c r="G106" s="130">
        <v>32826</v>
      </c>
      <c r="H106" s="130">
        <v>34986</v>
      </c>
      <c r="I106" s="130">
        <v>40424</v>
      </c>
      <c r="J106" s="130">
        <v>369</v>
      </c>
      <c r="K106" s="130">
        <v>5068</v>
      </c>
      <c r="L106" s="130">
        <v>7928</v>
      </c>
      <c r="M106" s="130">
        <v>17215</v>
      </c>
      <c r="N106" s="130">
        <v>24116</v>
      </c>
      <c r="O106" s="130">
        <v>28114</v>
      </c>
      <c r="P106" s="130">
        <v>35098</v>
      </c>
      <c r="Q106" s="130">
        <v>40276</v>
      </c>
      <c r="R106" s="130">
        <v>4278</v>
      </c>
      <c r="S106" s="130">
        <v>8764</v>
      </c>
      <c r="T106" s="130">
        <v>16575</v>
      </c>
      <c r="U106" s="130">
        <v>20789</v>
      </c>
      <c r="V106" s="130">
        <v>27411</v>
      </c>
      <c r="W106" s="130">
        <v>30709</v>
      </c>
      <c r="X106" s="130">
        <v>36018</v>
      </c>
    </row>
    <row r="107" spans="1:24" x14ac:dyDescent="0.35">
      <c r="A107" s="131">
        <f t="shared" si="1"/>
        <v>525</v>
      </c>
      <c r="B107" s="130">
        <v>37</v>
      </c>
      <c r="C107" s="130">
        <v>4430</v>
      </c>
      <c r="D107" s="130">
        <v>8428</v>
      </c>
      <c r="E107" s="130">
        <v>17663</v>
      </c>
      <c r="F107" s="130">
        <v>21739</v>
      </c>
      <c r="G107" s="130">
        <v>31556</v>
      </c>
      <c r="H107" s="130">
        <v>36412</v>
      </c>
      <c r="I107" s="130">
        <v>42191</v>
      </c>
      <c r="J107" s="130">
        <v>411</v>
      </c>
      <c r="K107" s="130">
        <v>5120</v>
      </c>
      <c r="L107" s="130">
        <v>7788</v>
      </c>
      <c r="M107" s="130">
        <v>17071</v>
      </c>
      <c r="N107" s="130">
        <v>23311</v>
      </c>
      <c r="O107" s="130">
        <v>28703</v>
      </c>
      <c r="P107" s="130">
        <v>34932</v>
      </c>
      <c r="Q107" s="130">
        <v>39147</v>
      </c>
      <c r="R107" s="130">
        <v>4348</v>
      </c>
      <c r="S107" s="130">
        <v>8565</v>
      </c>
      <c r="T107" s="130">
        <v>17029</v>
      </c>
      <c r="U107" s="130">
        <v>20837</v>
      </c>
      <c r="V107" s="130">
        <v>29059</v>
      </c>
      <c r="W107" s="130">
        <v>32466</v>
      </c>
      <c r="X107" s="130">
        <v>36896</v>
      </c>
    </row>
    <row r="108" spans="1:24" x14ac:dyDescent="0.35">
      <c r="A108" s="131">
        <f t="shared" si="1"/>
        <v>530</v>
      </c>
      <c r="B108" s="130">
        <v>37</v>
      </c>
      <c r="C108" s="130">
        <v>4772</v>
      </c>
      <c r="D108" s="130">
        <v>8616</v>
      </c>
      <c r="E108" s="130">
        <v>16409</v>
      </c>
      <c r="F108" s="130">
        <v>21511</v>
      </c>
      <c r="G108" s="130">
        <v>31628</v>
      </c>
      <c r="H108" s="130">
        <v>38310</v>
      </c>
      <c r="I108" s="130">
        <v>41779</v>
      </c>
      <c r="J108" s="130">
        <v>505</v>
      </c>
      <c r="K108" s="130">
        <v>5580</v>
      </c>
      <c r="L108" s="130">
        <v>8437</v>
      </c>
      <c r="M108" s="130">
        <v>15932</v>
      </c>
      <c r="N108" s="130">
        <v>25334</v>
      </c>
      <c r="O108" s="130">
        <v>28530</v>
      </c>
      <c r="P108" s="130">
        <v>35769</v>
      </c>
      <c r="Q108" s="130">
        <v>38572</v>
      </c>
      <c r="R108" s="130">
        <v>4222</v>
      </c>
      <c r="S108" s="130">
        <v>7967</v>
      </c>
      <c r="T108" s="130">
        <v>16949</v>
      </c>
      <c r="U108" s="130">
        <v>20554</v>
      </c>
      <c r="V108" s="130">
        <v>28908</v>
      </c>
      <c r="W108" s="130">
        <v>31383</v>
      </c>
      <c r="X108" s="130">
        <v>36192</v>
      </c>
    </row>
    <row r="109" spans="1:24" x14ac:dyDescent="0.35">
      <c r="A109" s="131">
        <f t="shared" si="1"/>
        <v>535</v>
      </c>
      <c r="B109" s="130">
        <v>37</v>
      </c>
      <c r="C109" s="130">
        <v>4475</v>
      </c>
      <c r="D109" s="130">
        <v>7937</v>
      </c>
      <c r="E109" s="130">
        <v>16849</v>
      </c>
      <c r="F109" s="130">
        <v>22288</v>
      </c>
      <c r="G109" s="130">
        <v>32977</v>
      </c>
      <c r="H109" s="130">
        <v>37694</v>
      </c>
      <c r="I109" s="130">
        <v>42131</v>
      </c>
      <c r="J109" s="130">
        <v>423</v>
      </c>
      <c r="K109" s="130">
        <v>5294</v>
      </c>
      <c r="L109" s="130">
        <v>7832</v>
      </c>
      <c r="M109" s="130">
        <v>17414</v>
      </c>
      <c r="N109" s="130">
        <v>25093</v>
      </c>
      <c r="O109" s="130">
        <v>29300</v>
      </c>
      <c r="P109" s="130">
        <v>34996</v>
      </c>
      <c r="Q109" s="130">
        <v>39384</v>
      </c>
      <c r="R109" s="130">
        <v>4407</v>
      </c>
      <c r="S109" s="130">
        <v>8399</v>
      </c>
      <c r="T109" s="130">
        <v>17297</v>
      </c>
      <c r="U109" s="130">
        <v>21551</v>
      </c>
      <c r="V109" s="130">
        <v>28357</v>
      </c>
      <c r="W109" s="130">
        <v>29865</v>
      </c>
      <c r="X109" s="130">
        <v>37017</v>
      </c>
    </row>
    <row r="110" spans="1:24" x14ac:dyDescent="0.35">
      <c r="A110" s="131">
        <f t="shared" si="1"/>
        <v>540</v>
      </c>
      <c r="B110" s="130">
        <v>37</v>
      </c>
      <c r="C110" s="130">
        <v>4648</v>
      </c>
      <c r="D110" s="130">
        <v>8382</v>
      </c>
      <c r="E110" s="130">
        <v>17473</v>
      </c>
      <c r="F110" s="130">
        <v>22539</v>
      </c>
      <c r="G110" s="130">
        <v>31392</v>
      </c>
      <c r="H110" s="130">
        <v>38357</v>
      </c>
      <c r="I110" s="130">
        <v>38833</v>
      </c>
      <c r="J110" s="130">
        <v>519</v>
      </c>
      <c r="K110" s="130">
        <v>5634</v>
      </c>
      <c r="L110" s="130">
        <v>8838</v>
      </c>
      <c r="M110" s="130">
        <v>17211</v>
      </c>
      <c r="N110" s="130">
        <v>24837</v>
      </c>
      <c r="O110" s="130">
        <v>29235</v>
      </c>
      <c r="P110" s="130">
        <v>36194</v>
      </c>
      <c r="Q110" s="130">
        <v>39869</v>
      </c>
      <c r="R110" s="130">
        <v>5062</v>
      </c>
      <c r="S110" s="130">
        <v>8711</v>
      </c>
      <c r="T110" s="130">
        <v>17000</v>
      </c>
      <c r="U110" s="130">
        <v>21959</v>
      </c>
      <c r="V110" s="130">
        <v>28550</v>
      </c>
      <c r="W110" s="130">
        <v>31710</v>
      </c>
      <c r="X110" s="130">
        <v>37954</v>
      </c>
    </row>
    <row r="111" spans="1:24" x14ac:dyDescent="0.35">
      <c r="A111" s="131">
        <f t="shared" si="1"/>
        <v>545</v>
      </c>
      <c r="B111" s="130">
        <v>37</v>
      </c>
      <c r="C111" s="130">
        <v>4493</v>
      </c>
      <c r="D111" s="130">
        <v>7910</v>
      </c>
      <c r="E111" s="130">
        <v>17326</v>
      </c>
      <c r="F111" s="130">
        <v>22638</v>
      </c>
      <c r="G111" s="130">
        <v>32307</v>
      </c>
      <c r="H111" s="130">
        <v>37166</v>
      </c>
      <c r="I111" s="130">
        <v>42408</v>
      </c>
      <c r="J111" s="130">
        <v>346</v>
      </c>
      <c r="K111" s="130">
        <v>5504</v>
      </c>
      <c r="L111" s="130">
        <v>8209</v>
      </c>
      <c r="M111" s="130">
        <v>16517</v>
      </c>
      <c r="N111" s="130">
        <v>25205</v>
      </c>
      <c r="O111" s="130">
        <v>28971</v>
      </c>
      <c r="P111" s="130">
        <v>36018</v>
      </c>
      <c r="Q111" s="130">
        <v>39947</v>
      </c>
      <c r="R111" s="130">
        <v>4568</v>
      </c>
      <c r="S111" s="130">
        <v>8865</v>
      </c>
      <c r="T111" s="130">
        <v>16369</v>
      </c>
      <c r="U111" s="130">
        <v>19946</v>
      </c>
      <c r="V111" s="130">
        <v>29684</v>
      </c>
      <c r="W111" s="130">
        <v>31797</v>
      </c>
      <c r="X111" s="130">
        <v>37984</v>
      </c>
    </row>
    <row r="112" spans="1:24" x14ac:dyDescent="0.35">
      <c r="A112" s="131">
        <f t="shared" si="1"/>
        <v>550</v>
      </c>
      <c r="B112" s="130">
        <v>37</v>
      </c>
      <c r="C112" s="130">
        <v>4362</v>
      </c>
      <c r="D112" s="130">
        <v>7700</v>
      </c>
      <c r="E112" s="130">
        <v>18114</v>
      </c>
      <c r="F112" s="130">
        <v>23701</v>
      </c>
      <c r="G112" s="130">
        <v>31995</v>
      </c>
      <c r="H112" s="130">
        <v>40140</v>
      </c>
      <c r="I112" s="130">
        <v>42763</v>
      </c>
      <c r="J112" s="130">
        <v>364</v>
      </c>
      <c r="K112" s="130">
        <v>4914</v>
      </c>
      <c r="L112" s="130">
        <v>8574</v>
      </c>
      <c r="M112" s="130">
        <v>16557</v>
      </c>
      <c r="N112" s="130">
        <v>24670</v>
      </c>
      <c r="O112" s="130">
        <v>31235</v>
      </c>
      <c r="P112" s="130">
        <v>35764</v>
      </c>
      <c r="Q112" s="130">
        <v>41356</v>
      </c>
      <c r="R112" s="130">
        <v>4150</v>
      </c>
      <c r="S112" s="130">
        <v>8415</v>
      </c>
      <c r="T112" s="130">
        <v>16139</v>
      </c>
      <c r="U112" s="130">
        <v>21089</v>
      </c>
      <c r="V112" s="130">
        <v>27980</v>
      </c>
      <c r="W112" s="130">
        <v>32720</v>
      </c>
      <c r="X112" s="130">
        <v>37556</v>
      </c>
    </row>
    <row r="113" spans="1:24" x14ac:dyDescent="0.35">
      <c r="A113" s="131">
        <f t="shared" si="1"/>
        <v>555</v>
      </c>
      <c r="B113" s="130">
        <v>37</v>
      </c>
      <c r="C113" s="130">
        <v>4864</v>
      </c>
      <c r="D113" s="130">
        <v>8426</v>
      </c>
      <c r="E113" s="130">
        <v>18340</v>
      </c>
      <c r="F113" s="130">
        <v>23387</v>
      </c>
      <c r="G113" s="130">
        <v>32774</v>
      </c>
      <c r="H113" s="130">
        <v>39059</v>
      </c>
      <c r="I113" s="130">
        <v>43850</v>
      </c>
      <c r="J113" s="130">
        <v>459</v>
      </c>
      <c r="K113" s="130">
        <v>4811</v>
      </c>
      <c r="L113" s="130">
        <v>8776</v>
      </c>
      <c r="M113" s="130">
        <v>17899</v>
      </c>
      <c r="N113" s="130">
        <v>25880</v>
      </c>
      <c r="O113" s="130">
        <v>29346</v>
      </c>
      <c r="P113" s="130">
        <v>35992</v>
      </c>
      <c r="Q113" s="130">
        <v>39682</v>
      </c>
      <c r="R113" s="130">
        <v>4953</v>
      </c>
      <c r="S113" s="130">
        <v>9008</v>
      </c>
      <c r="T113" s="130">
        <v>15745</v>
      </c>
      <c r="U113" s="130">
        <v>20550</v>
      </c>
      <c r="V113" s="130">
        <v>28421</v>
      </c>
      <c r="W113" s="130">
        <v>32927</v>
      </c>
      <c r="X113" s="130">
        <v>38266</v>
      </c>
    </row>
    <row r="114" spans="1:24" x14ac:dyDescent="0.35">
      <c r="A114" s="131">
        <f t="shared" si="1"/>
        <v>560</v>
      </c>
      <c r="B114" s="130">
        <v>37</v>
      </c>
      <c r="C114" s="130">
        <v>4315</v>
      </c>
      <c r="D114" s="130">
        <v>8054</v>
      </c>
      <c r="E114" s="130">
        <v>17611</v>
      </c>
      <c r="F114" s="130">
        <v>24190</v>
      </c>
      <c r="G114" s="130">
        <v>32716</v>
      </c>
      <c r="H114" s="130">
        <v>39371</v>
      </c>
      <c r="I114" s="130">
        <v>42737</v>
      </c>
      <c r="J114" s="130">
        <v>393</v>
      </c>
      <c r="K114" s="130">
        <v>5823</v>
      </c>
      <c r="L114" s="130">
        <v>7632</v>
      </c>
      <c r="M114" s="130">
        <v>18003</v>
      </c>
      <c r="N114" s="130">
        <v>23847</v>
      </c>
      <c r="O114" s="130">
        <v>29211</v>
      </c>
      <c r="P114" s="130">
        <v>34047</v>
      </c>
      <c r="Q114" s="130">
        <v>39381</v>
      </c>
      <c r="R114" s="130">
        <v>4349</v>
      </c>
      <c r="S114" s="130">
        <v>8909</v>
      </c>
      <c r="T114" s="130">
        <v>16948</v>
      </c>
      <c r="U114" s="130">
        <v>21289</v>
      </c>
      <c r="V114" s="130">
        <v>27951</v>
      </c>
      <c r="W114" s="130">
        <v>31697</v>
      </c>
      <c r="X114" s="130">
        <v>36965</v>
      </c>
    </row>
    <row r="115" spans="1:24" x14ac:dyDescent="0.35">
      <c r="A115" s="131">
        <f t="shared" si="1"/>
        <v>565</v>
      </c>
      <c r="B115" s="130">
        <v>37</v>
      </c>
      <c r="C115" s="130">
        <v>4930</v>
      </c>
      <c r="D115" s="130">
        <v>7631</v>
      </c>
      <c r="E115" s="130">
        <v>18285</v>
      </c>
      <c r="F115" s="130">
        <v>22887</v>
      </c>
      <c r="G115" s="130">
        <v>33090</v>
      </c>
      <c r="H115" s="130">
        <v>39852</v>
      </c>
      <c r="I115" s="130">
        <v>43899</v>
      </c>
      <c r="J115" s="130">
        <v>476</v>
      </c>
      <c r="K115" s="130">
        <v>5421</v>
      </c>
      <c r="L115" s="130">
        <v>8492</v>
      </c>
      <c r="M115" s="130">
        <v>18121</v>
      </c>
      <c r="N115" s="130">
        <v>25084</v>
      </c>
      <c r="O115" s="130">
        <v>29388</v>
      </c>
      <c r="P115" s="130">
        <v>35666</v>
      </c>
      <c r="Q115" s="130">
        <v>43264</v>
      </c>
      <c r="R115" s="130">
        <v>4759</v>
      </c>
      <c r="S115" s="130">
        <v>9179</v>
      </c>
      <c r="T115" s="130">
        <v>17797</v>
      </c>
      <c r="U115" s="130">
        <v>21379</v>
      </c>
      <c r="V115" s="130">
        <v>29212</v>
      </c>
      <c r="W115" s="130">
        <v>32601</v>
      </c>
      <c r="X115" s="130">
        <v>38800</v>
      </c>
    </row>
    <row r="116" spans="1:24" x14ac:dyDescent="0.35">
      <c r="A116" s="131">
        <f t="shared" si="1"/>
        <v>570</v>
      </c>
      <c r="B116" s="130">
        <v>37</v>
      </c>
      <c r="C116" s="130">
        <v>4895</v>
      </c>
      <c r="D116" s="130">
        <v>8090</v>
      </c>
      <c r="E116" s="130">
        <v>17540</v>
      </c>
      <c r="F116" s="130">
        <v>23740</v>
      </c>
      <c r="G116" s="130">
        <v>33943</v>
      </c>
      <c r="H116" s="130">
        <v>38881</v>
      </c>
      <c r="I116" s="130">
        <v>43763</v>
      </c>
      <c r="J116" s="130">
        <v>490</v>
      </c>
      <c r="K116" s="130">
        <v>5452</v>
      </c>
      <c r="L116" s="130">
        <v>8062</v>
      </c>
      <c r="M116" s="130">
        <v>17816</v>
      </c>
      <c r="N116" s="130">
        <v>26143</v>
      </c>
      <c r="O116" s="130">
        <v>30342</v>
      </c>
      <c r="P116" s="130">
        <v>37025</v>
      </c>
      <c r="Q116" s="130">
        <v>43289</v>
      </c>
      <c r="R116" s="130">
        <v>4477</v>
      </c>
      <c r="S116" s="130">
        <v>8277</v>
      </c>
      <c r="T116" s="130">
        <v>17101</v>
      </c>
      <c r="U116" s="130">
        <v>23395</v>
      </c>
      <c r="V116" s="130">
        <v>28804</v>
      </c>
      <c r="W116" s="130">
        <v>33818</v>
      </c>
      <c r="X116" s="130">
        <v>38615</v>
      </c>
    </row>
    <row r="117" spans="1:24" x14ac:dyDescent="0.35">
      <c r="A117" s="131">
        <f t="shared" si="1"/>
        <v>575</v>
      </c>
      <c r="B117" s="130">
        <v>37</v>
      </c>
      <c r="C117" s="130">
        <v>4540</v>
      </c>
      <c r="D117" s="130">
        <v>8105</v>
      </c>
      <c r="E117" s="130">
        <v>17962</v>
      </c>
      <c r="F117" s="130">
        <v>22253</v>
      </c>
      <c r="G117" s="130">
        <v>33751</v>
      </c>
      <c r="H117" s="130">
        <v>38666</v>
      </c>
      <c r="I117" s="130">
        <v>43036</v>
      </c>
      <c r="J117" s="130">
        <v>557</v>
      </c>
      <c r="K117" s="130">
        <v>5045</v>
      </c>
      <c r="L117" s="130">
        <v>7985</v>
      </c>
      <c r="M117" s="130">
        <v>16677</v>
      </c>
      <c r="N117" s="130">
        <v>25208</v>
      </c>
      <c r="O117" s="130">
        <v>29086</v>
      </c>
      <c r="P117" s="130">
        <v>35988</v>
      </c>
      <c r="Q117" s="130">
        <v>39238</v>
      </c>
      <c r="R117" s="130">
        <v>4810</v>
      </c>
      <c r="S117" s="130">
        <v>8528</v>
      </c>
      <c r="T117" s="130">
        <v>17233</v>
      </c>
      <c r="U117" s="130">
        <v>21427</v>
      </c>
      <c r="V117" s="130">
        <v>29006</v>
      </c>
      <c r="W117" s="130">
        <v>33393</v>
      </c>
      <c r="X117" s="130">
        <v>38886</v>
      </c>
    </row>
    <row r="118" spans="1:24" x14ac:dyDescent="0.35">
      <c r="A118" s="131">
        <f t="shared" si="1"/>
        <v>580</v>
      </c>
      <c r="B118" s="130">
        <v>37</v>
      </c>
      <c r="C118" s="130">
        <v>5096</v>
      </c>
      <c r="D118" s="130">
        <v>7985</v>
      </c>
      <c r="E118" s="130">
        <v>19458</v>
      </c>
      <c r="F118" s="130">
        <v>22118</v>
      </c>
      <c r="G118" s="130">
        <v>34078</v>
      </c>
      <c r="H118" s="130">
        <v>38542</v>
      </c>
      <c r="I118" s="130">
        <v>41673</v>
      </c>
      <c r="J118" s="130">
        <v>448</v>
      </c>
      <c r="K118" s="130">
        <v>5945</v>
      </c>
      <c r="L118" s="130">
        <v>8645</v>
      </c>
      <c r="M118" s="130">
        <v>17130</v>
      </c>
      <c r="N118" s="130">
        <v>25980</v>
      </c>
      <c r="O118" s="130">
        <v>28588</v>
      </c>
      <c r="P118" s="130">
        <v>37992</v>
      </c>
      <c r="Q118" s="130">
        <v>41743</v>
      </c>
      <c r="R118" s="130">
        <v>4638</v>
      </c>
      <c r="S118" s="130">
        <v>7824</v>
      </c>
      <c r="T118" s="130">
        <v>16387</v>
      </c>
      <c r="U118" s="130">
        <v>21766</v>
      </c>
      <c r="V118" s="130">
        <v>28191</v>
      </c>
      <c r="W118" s="130">
        <v>34474</v>
      </c>
      <c r="X118" s="130">
        <v>37956</v>
      </c>
    </row>
    <row r="119" spans="1:24" x14ac:dyDescent="0.35">
      <c r="A119" s="131">
        <f t="shared" si="1"/>
        <v>585</v>
      </c>
      <c r="B119" s="130">
        <v>37</v>
      </c>
      <c r="C119" s="130">
        <v>4231</v>
      </c>
      <c r="D119" s="130">
        <v>8168</v>
      </c>
      <c r="E119" s="130">
        <v>18053</v>
      </c>
      <c r="F119" s="130">
        <v>24099</v>
      </c>
      <c r="G119" s="130">
        <v>33159</v>
      </c>
      <c r="H119" s="130">
        <v>40266</v>
      </c>
      <c r="I119" s="130">
        <v>43918</v>
      </c>
      <c r="J119" s="130">
        <v>475</v>
      </c>
      <c r="K119" s="130">
        <v>5591</v>
      </c>
      <c r="L119" s="130">
        <v>8375</v>
      </c>
      <c r="M119" s="130">
        <v>17689</v>
      </c>
      <c r="N119" s="130">
        <v>24298</v>
      </c>
      <c r="O119" s="130">
        <v>30017</v>
      </c>
      <c r="P119" s="130">
        <v>37339</v>
      </c>
      <c r="Q119" s="130">
        <v>42361</v>
      </c>
      <c r="R119" s="130">
        <v>4602</v>
      </c>
      <c r="S119" s="130">
        <v>9161</v>
      </c>
      <c r="T119" s="130">
        <v>16003</v>
      </c>
      <c r="U119" s="130">
        <v>21859</v>
      </c>
      <c r="V119" s="130">
        <v>28633</v>
      </c>
      <c r="W119" s="130">
        <v>32053</v>
      </c>
      <c r="X119" s="130">
        <v>39084</v>
      </c>
    </row>
    <row r="120" spans="1:24" x14ac:dyDescent="0.35">
      <c r="A120" s="131">
        <f t="shared" si="1"/>
        <v>590</v>
      </c>
      <c r="B120" s="130">
        <v>37</v>
      </c>
      <c r="C120" s="130">
        <v>4650</v>
      </c>
      <c r="D120" s="130">
        <v>7333</v>
      </c>
      <c r="E120" s="130">
        <v>17434</v>
      </c>
      <c r="F120" s="130">
        <v>22979</v>
      </c>
      <c r="G120" s="130">
        <v>33025</v>
      </c>
      <c r="H120" s="130">
        <v>38413</v>
      </c>
      <c r="I120" s="130">
        <v>44155</v>
      </c>
      <c r="J120" s="130">
        <v>502</v>
      </c>
      <c r="K120" s="130">
        <v>4751</v>
      </c>
      <c r="L120" s="130">
        <v>8817</v>
      </c>
      <c r="M120" s="130">
        <v>18018</v>
      </c>
      <c r="N120" s="130">
        <v>24715</v>
      </c>
      <c r="O120" s="130">
        <v>30564</v>
      </c>
      <c r="P120" s="130">
        <v>35661</v>
      </c>
      <c r="Q120" s="130">
        <v>41450</v>
      </c>
      <c r="R120" s="130">
        <v>4709</v>
      </c>
      <c r="S120" s="130">
        <v>7813</v>
      </c>
      <c r="T120" s="130">
        <v>18640</v>
      </c>
      <c r="U120" s="130">
        <v>22949</v>
      </c>
      <c r="V120" s="130">
        <v>30146</v>
      </c>
      <c r="W120" s="130">
        <v>32699</v>
      </c>
      <c r="X120" s="130">
        <v>38698</v>
      </c>
    </row>
    <row r="121" spans="1:24" x14ac:dyDescent="0.35">
      <c r="A121" s="131">
        <f t="shared" si="1"/>
        <v>595</v>
      </c>
      <c r="B121" s="130">
        <v>37</v>
      </c>
      <c r="C121" s="130">
        <v>4863</v>
      </c>
      <c r="D121" s="130">
        <v>7460</v>
      </c>
      <c r="E121" s="130">
        <v>17728</v>
      </c>
      <c r="F121" s="130">
        <v>22298</v>
      </c>
      <c r="G121" s="130">
        <v>34512</v>
      </c>
      <c r="H121" s="130">
        <v>39027</v>
      </c>
      <c r="I121" s="130">
        <v>43618</v>
      </c>
      <c r="J121" s="130">
        <v>604</v>
      </c>
      <c r="K121" s="130">
        <v>5281</v>
      </c>
      <c r="L121" s="130">
        <v>8329</v>
      </c>
      <c r="M121" s="130">
        <v>17250</v>
      </c>
      <c r="N121" s="130">
        <v>23912</v>
      </c>
      <c r="O121" s="130">
        <v>30123</v>
      </c>
      <c r="P121" s="130">
        <v>36589</v>
      </c>
      <c r="Q121" s="130">
        <v>41512</v>
      </c>
      <c r="R121" s="130">
        <v>4902</v>
      </c>
      <c r="S121" s="130">
        <v>8387</v>
      </c>
      <c r="T121" s="130">
        <v>16021</v>
      </c>
      <c r="U121" s="130">
        <v>21330</v>
      </c>
      <c r="V121" s="130">
        <v>29713</v>
      </c>
      <c r="W121" s="130">
        <v>32400</v>
      </c>
      <c r="X121" s="130">
        <v>39498</v>
      </c>
    </row>
    <row r="122" spans="1:24" x14ac:dyDescent="0.35">
      <c r="A122" s="131">
        <f t="shared" si="1"/>
        <v>600</v>
      </c>
      <c r="B122" s="130">
        <v>37.1</v>
      </c>
      <c r="C122" s="130">
        <v>4914</v>
      </c>
      <c r="D122" s="130">
        <v>8591</v>
      </c>
      <c r="E122" s="130">
        <v>17436</v>
      </c>
      <c r="F122" s="130">
        <v>24331</v>
      </c>
      <c r="G122" s="130">
        <v>34796</v>
      </c>
      <c r="H122" s="130">
        <v>38488</v>
      </c>
      <c r="I122" s="130">
        <v>43249</v>
      </c>
      <c r="J122" s="130">
        <v>385</v>
      </c>
      <c r="K122" s="130">
        <v>5248</v>
      </c>
      <c r="L122" s="130">
        <v>8335</v>
      </c>
      <c r="M122" s="130">
        <v>17852</v>
      </c>
      <c r="N122" s="130">
        <v>26200</v>
      </c>
      <c r="O122" s="130">
        <v>29386</v>
      </c>
      <c r="P122" s="130">
        <v>37614</v>
      </c>
      <c r="Q122" s="130">
        <v>40762</v>
      </c>
      <c r="R122" s="130">
        <v>4633</v>
      </c>
      <c r="S122" s="130">
        <v>8890</v>
      </c>
      <c r="T122" s="130">
        <v>17898</v>
      </c>
      <c r="U122" s="130">
        <v>22766</v>
      </c>
      <c r="V122" s="130">
        <v>29588</v>
      </c>
      <c r="W122" s="130">
        <v>33038</v>
      </c>
      <c r="X122" s="130">
        <v>38602</v>
      </c>
    </row>
    <row r="123" spans="1:24" x14ac:dyDescent="0.35">
      <c r="A123" s="131">
        <f t="shared" si="1"/>
        <v>605</v>
      </c>
      <c r="B123" s="130">
        <v>37</v>
      </c>
      <c r="C123" s="130">
        <v>4502</v>
      </c>
      <c r="D123" s="130">
        <v>8042</v>
      </c>
      <c r="E123" s="130">
        <v>18495</v>
      </c>
      <c r="F123" s="130">
        <v>23256</v>
      </c>
      <c r="G123" s="130">
        <v>33184</v>
      </c>
      <c r="H123" s="130">
        <v>38119</v>
      </c>
      <c r="I123" s="130">
        <v>45779</v>
      </c>
      <c r="J123" s="130">
        <v>408</v>
      </c>
      <c r="K123" s="130">
        <v>5189</v>
      </c>
      <c r="L123" s="130">
        <v>8828</v>
      </c>
      <c r="M123" s="130">
        <v>18084</v>
      </c>
      <c r="N123" s="130">
        <v>25062</v>
      </c>
      <c r="O123" s="130">
        <v>29219</v>
      </c>
      <c r="P123" s="130">
        <v>36431</v>
      </c>
      <c r="Q123" s="130">
        <v>42528</v>
      </c>
      <c r="R123" s="130">
        <v>5254</v>
      </c>
      <c r="S123" s="130">
        <v>9372</v>
      </c>
      <c r="T123" s="130">
        <v>16266</v>
      </c>
      <c r="U123" s="130">
        <v>22647</v>
      </c>
      <c r="V123" s="130">
        <v>28616</v>
      </c>
      <c r="W123" s="130">
        <v>33722</v>
      </c>
      <c r="X123" s="130">
        <v>40106</v>
      </c>
    </row>
    <row r="124" spans="1:24" x14ac:dyDescent="0.35">
      <c r="A124" s="131">
        <f t="shared" si="1"/>
        <v>610</v>
      </c>
      <c r="B124" s="130">
        <v>37</v>
      </c>
      <c r="C124" s="130">
        <v>4538</v>
      </c>
      <c r="D124" s="130">
        <v>8060</v>
      </c>
      <c r="E124" s="130">
        <v>16903</v>
      </c>
      <c r="F124" s="130">
        <v>22792</v>
      </c>
      <c r="G124" s="130">
        <v>32967</v>
      </c>
      <c r="H124" s="130">
        <v>40381</v>
      </c>
      <c r="I124" s="130">
        <v>44914</v>
      </c>
      <c r="J124" s="130">
        <v>567</v>
      </c>
      <c r="K124" s="130">
        <v>5233</v>
      </c>
      <c r="L124" s="130">
        <v>7834</v>
      </c>
      <c r="M124" s="130">
        <v>17911</v>
      </c>
      <c r="N124" s="130">
        <v>25538</v>
      </c>
      <c r="O124" s="130">
        <v>29840</v>
      </c>
      <c r="P124" s="130">
        <v>37257</v>
      </c>
      <c r="Q124" s="130">
        <v>42150</v>
      </c>
      <c r="R124" s="130">
        <v>5156</v>
      </c>
      <c r="S124" s="130">
        <v>9321</v>
      </c>
      <c r="T124" s="130">
        <v>16082</v>
      </c>
      <c r="U124" s="130">
        <v>21048</v>
      </c>
      <c r="V124" s="130">
        <v>27000</v>
      </c>
      <c r="W124" s="130">
        <v>34432</v>
      </c>
      <c r="X124" s="130">
        <v>40758</v>
      </c>
    </row>
    <row r="125" spans="1:24" x14ac:dyDescent="0.35">
      <c r="A125" s="131">
        <f t="shared" si="1"/>
        <v>615</v>
      </c>
      <c r="B125" s="130">
        <v>37</v>
      </c>
      <c r="C125" s="130">
        <v>4803</v>
      </c>
      <c r="D125" s="130">
        <v>7628</v>
      </c>
      <c r="E125" s="130">
        <v>18321</v>
      </c>
      <c r="F125" s="130">
        <v>24254</v>
      </c>
      <c r="G125" s="130">
        <v>32707</v>
      </c>
      <c r="H125" s="130">
        <v>40663</v>
      </c>
      <c r="I125" s="130">
        <v>45926</v>
      </c>
      <c r="J125" s="130">
        <v>590</v>
      </c>
      <c r="K125" s="130">
        <v>5384</v>
      </c>
      <c r="L125" s="130">
        <v>7876</v>
      </c>
      <c r="M125" s="130">
        <v>18215</v>
      </c>
      <c r="N125" s="130">
        <v>25706</v>
      </c>
      <c r="O125" s="130">
        <v>31018</v>
      </c>
      <c r="P125" s="130">
        <v>36429</v>
      </c>
      <c r="Q125" s="130">
        <v>42960</v>
      </c>
      <c r="R125" s="130">
        <v>4541</v>
      </c>
      <c r="S125" s="130">
        <v>8903</v>
      </c>
      <c r="T125" s="130">
        <v>17218</v>
      </c>
      <c r="U125" s="130">
        <v>22430</v>
      </c>
      <c r="V125" s="130">
        <v>29554</v>
      </c>
      <c r="W125" s="130">
        <v>33992</v>
      </c>
      <c r="X125" s="130">
        <v>40810</v>
      </c>
    </row>
    <row r="126" spans="1:24" x14ac:dyDescent="0.35">
      <c r="A126" s="131">
        <f t="shared" si="1"/>
        <v>620</v>
      </c>
      <c r="B126" s="130">
        <v>37</v>
      </c>
      <c r="C126" s="130">
        <v>4942</v>
      </c>
      <c r="D126" s="130">
        <v>7785</v>
      </c>
      <c r="E126" s="130">
        <v>17710</v>
      </c>
      <c r="F126" s="130">
        <v>23928</v>
      </c>
      <c r="G126" s="130">
        <v>34056</v>
      </c>
      <c r="H126" s="130">
        <v>41921</v>
      </c>
      <c r="I126" s="130">
        <v>44102</v>
      </c>
      <c r="J126" s="130">
        <v>364</v>
      </c>
      <c r="K126" s="130">
        <v>5497</v>
      </c>
      <c r="L126" s="130">
        <v>8108</v>
      </c>
      <c r="M126" s="130">
        <v>18755</v>
      </c>
      <c r="N126" s="130">
        <v>24197</v>
      </c>
      <c r="O126" s="130">
        <v>31016</v>
      </c>
      <c r="P126" s="130">
        <v>36691</v>
      </c>
      <c r="Q126" s="130">
        <v>42325</v>
      </c>
      <c r="R126" s="130">
        <v>5495</v>
      </c>
      <c r="S126" s="130">
        <v>8465</v>
      </c>
      <c r="T126" s="130">
        <v>17239</v>
      </c>
      <c r="U126" s="130">
        <v>22901</v>
      </c>
      <c r="V126" s="130">
        <v>29486</v>
      </c>
      <c r="W126" s="130">
        <v>34703</v>
      </c>
      <c r="X126" s="130">
        <v>40498</v>
      </c>
    </row>
    <row r="127" spans="1:24" x14ac:dyDescent="0.35">
      <c r="A127" s="131">
        <f t="shared" si="1"/>
        <v>625</v>
      </c>
      <c r="B127" s="130">
        <v>37</v>
      </c>
      <c r="C127" s="130">
        <v>5078</v>
      </c>
      <c r="D127" s="130">
        <v>8066</v>
      </c>
      <c r="E127" s="130">
        <v>18257</v>
      </c>
      <c r="F127" s="130">
        <v>23863</v>
      </c>
      <c r="G127" s="130">
        <v>33398</v>
      </c>
      <c r="H127" s="130">
        <v>39287</v>
      </c>
      <c r="I127" s="130">
        <v>44349</v>
      </c>
      <c r="J127" s="130">
        <v>518</v>
      </c>
      <c r="K127" s="130">
        <v>5527</v>
      </c>
      <c r="L127" s="130">
        <v>8377</v>
      </c>
      <c r="M127" s="130">
        <v>17267</v>
      </c>
      <c r="N127" s="130">
        <v>25524</v>
      </c>
      <c r="O127" s="130">
        <v>30018</v>
      </c>
      <c r="P127" s="130">
        <v>37535</v>
      </c>
      <c r="Q127" s="130">
        <v>44517</v>
      </c>
      <c r="R127" s="130">
        <v>4983</v>
      </c>
      <c r="S127" s="130">
        <v>8702</v>
      </c>
      <c r="T127" s="130">
        <v>17208</v>
      </c>
      <c r="U127" s="130">
        <v>22028</v>
      </c>
      <c r="V127" s="130">
        <v>30515</v>
      </c>
      <c r="W127" s="130">
        <v>33022</v>
      </c>
      <c r="X127" s="130">
        <v>39621</v>
      </c>
    </row>
    <row r="128" spans="1:24" x14ac:dyDescent="0.35">
      <c r="A128" s="131">
        <f t="shared" si="1"/>
        <v>630</v>
      </c>
      <c r="B128" s="130">
        <v>37</v>
      </c>
      <c r="C128" s="130">
        <v>5314</v>
      </c>
      <c r="D128" s="130">
        <v>8127</v>
      </c>
      <c r="E128" s="130">
        <v>17901</v>
      </c>
      <c r="F128" s="130">
        <v>24252</v>
      </c>
      <c r="G128" s="130">
        <v>34732</v>
      </c>
      <c r="H128" s="130">
        <v>40442</v>
      </c>
      <c r="I128" s="130">
        <v>46053</v>
      </c>
      <c r="J128" s="130">
        <v>567</v>
      </c>
      <c r="K128" s="130">
        <v>5848</v>
      </c>
      <c r="L128" s="130">
        <v>9244</v>
      </c>
      <c r="M128" s="130">
        <v>17531</v>
      </c>
      <c r="N128" s="130">
        <v>25189</v>
      </c>
      <c r="O128" s="130">
        <v>29988</v>
      </c>
      <c r="P128" s="130">
        <v>38501</v>
      </c>
      <c r="Q128" s="130">
        <v>44027</v>
      </c>
      <c r="R128" s="130">
        <v>4939</v>
      </c>
      <c r="S128" s="130">
        <v>8555</v>
      </c>
      <c r="T128" s="130">
        <v>16375</v>
      </c>
      <c r="U128" s="130">
        <v>20982</v>
      </c>
      <c r="V128" s="130">
        <v>30544</v>
      </c>
      <c r="W128" s="130">
        <v>35939</v>
      </c>
      <c r="X128" s="130">
        <v>39892</v>
      </c>
    </row>
    <row r="129" spans="1:24" x14ac:dyDescent="0.35">
      <c r="A129" s="131">
        <f t="shared" si="1"/>
        <v>635</v>
      </c>
      <c r="B129" s="130">
        <v>37</v>
      </c>
      <c r="C129" s="130">
        <v>4871</v>
      </c>
      <c r="D129" s="130">
        <v>7980</v>
      </c>
      <c r="E129" s="130">
        <v>18389</v>
      </c>
      <c r="F129" s="130">
        <v>23653</v>
      </c>
      <c r="G129" s="130">
        <v>33008</v>
      </c>
      <c r="H129" s="130">
        <v>40693</v>
      </c>
      <c r="I129" s="130">
        <v>46791</v>
      </c>
      <c r="J129" s="130">
        <v>440</v>
      </c>
      <c r="K129" s="130">
        <v>5923</v>
      </c>
      <c r="L129" s="130">
        <v>8381</v>
      </c>
      <c r="M129" s="130">
        <v>18445</v>
      </c>
      <c r="N129" s="130">
        <v>27030</v>
      </c>
      <c r="O129" s="130">
        <v>27795</v>
      </c>
      <c r="P129" s="130">
        <v>38117</v>
      </c>
      <c r="Q129" s="130">
        <v>42516</v>
      </c>
      <c r="R129" s="130">
        <v>5060</v>
      </c>
      <c r="S129" s="130">
        <v>8375</v>
      </c>
      <c r="T129" s="130">
        <v>16139</v>
      </c>
      <c r="U129" s="130">
        <v>21242</v>
      </c>
      <c r="V129" s="130">
        <v>30441</v>
      </c>
      <c r="W129" s="130">
        <v>33875</v>
      </c>
      <c r="X129" s="130">
        <v>40746</v>
      </c>
    </row>
    <row r="130" spans="1:24" x14ac:dyDescent="0.35">
      <c r="A130" s="131">
        <f t="shared" si="1"/>
        <v>640</v>
      </c>
      <c r="B130" s="130">
        <v>37</v>
      </c>
      <c r="C130" s="130">
        <v>5360</v>
      </c>
      <c r="D130" s="130">
        <v>7892</v>
      </c>
      <c r="E130" s="130">
        <v>17500</v>
      </c>
      <c r="F130" s="130">
        <v>23713</v>
      </c>
      <c r="G130" s="130">
        <v>32822</v>
      </c>
      <c r="H130" s="130">
        <v>41690</v>
      </c>
      <c r="I130" s="130">
        <v>42606</v>
      </c>
      <c r="J130" s="130">
        <v>483</v>
      </c>
      <c r="K130" s="130">
        <v>5427</v>
      </c>
      <c r="L130" s="130">
        <v>8273</v>
      </c>
      <c r="M130" s="130">
        <v>18057</v>
      </c>
      <c r="N130" s="130">
        <v>25711</v>
      </c>
      <c r="O130" s="130">
        <v>31411</v>
      </c>
      <c r="P130" s="130">
        <v>38654</v>
      </c>
      <c r="Q130" s="130">
        <v>43235</v>
      </c>
      <c r="R130" s="130">
        <v>4723</v>
      </c>
      <c r="S130" s="130">
        <v>9160</v>
      </c>
      <c r="T130" s="130">
        <v>16449</v>
      </c>
      <c r="U130" s="130">
        <v>21536</v>
      </c>
      <c r="V130" s="130">
        <v>28925</v>
      </c>
      <c r="W130" s="130">
        <v>34141</v>
      </c>
      <c r="X130" s="130">
        <v>41549</v>
      </c>
    </row>
    <row r="131" spans="1:24" x14ac:dyDescent="0.35">
      <c r="A131" s="131">
        <f t="shared" si="1"/>
        <v>645</v>
      </c>
      <c r="B131" s="130">
        <v>37</v>
      </c>
      <c r="C131" s="130">
        <v>4806</v>
      </c>
      <c r="D131" s="130">
        <v>8367</v>
      </c>
      <c r="E131" s="130">
        <v>18021</v>
      </c>
      <c r="F131" s="130">
        <v>24306</v>
      </c>
      <c r="G131" s="130">
        <v>34701</v>
      </c>
      <c r="H131" s="130">
        <v>41136</v>
      </c>
      <c r="I131" s="130">
        <v>46118</v>
      </c>
      <c r="J131" s="130">
        <v>480</v>
      </c>
      <c r="K131" s="130">
        <v>5271</v>
      </c>
      <c r="L131" s="130">
        <v>9254</v>
      </c>
      <c r="M131" s="130">
        <v>18200</v>
      </c>
      <c r="N131" s="130">
        <v>24757</v>
      </c>
      <c r="O131" s="130">
        <v>29808</v>
      </c>
      <c r="P131" s="130">
        <v>38044</v>
      </c>
      <c r="Q131" s="130">
        <v>45213</v>
      </c>
      <c r="R131" s="130">
        <v>4977</v>
      </c>
      <c r="S131" s="130">
        <v>9057</v>
      </c>
      <c r="T131" s="130">
        <v>17801</v>
      </c>
      <c r="U131" s="130">
        <v>21866</v>
      </c>
      <c r="V131" s="130">
        <v>29009</v>
      </c>
      <c r="W131" s="130">
        <v>33352</v>
      </c>
      <c r="X131" s="130">
        <v>41224</v>
      </c>
    </row>
    <row r="132" spans="1:24" x14ac:dyDescent="0.35">
      <c r="A132" s="131">
        <f t="shared" ref="A132:A146" si="2">A131+5</f>
        <v>650</v>
      </c>
      <c r="B132" s="130">
        <v>37</v>
      </c>
      <c r="C132" s="130">
        <v>4698</v>
      </c>
      <c r="D132" s="130">
        <v>8729</v>
      </c>
      <c r="E132" s="130">
        <v>18192</v>
      </c>
      <c r="F132" s="130">
        <v>24620</v>
      </c>
      <c r="G132" s="130">
        <v>33048</v>
      </c>
      <c r="H132" s="130">
        <v>39607</v>
      </c>
      <c r="I132" s="130">
        <v>46944</v>
      </c>
      <c r="J132" s="130">
        <v>582</v>
      </c>
      <c r="K132" s="130">
        <v>5354</v>
      </c>
      <c r="L132" s="130">
        <v>9332</v>
      </c>
      <c r="M132" s="130">
        <v>18299</v>
      </c>
      <c r="N132" s="130">
        <v>26033</v>
      </c>
      <c r="O132" s="130">
        <v>31224</v>
      </c>
      <c r="P132" s="130">
        <v>37385</v>
      </c>
      <c r="Q132" s="130">
        <v>44424</v>
      </c>
      <c r="R132" s="130">
        <v>4763</v>
      </c>
      <c r="S132" s="130">
        <v>8928</v>
      </c>
      <c r="T132" s="130">
        <v>17821</v>
      </c>
      <c r="U132" s="130">
        <v>23837</v>
      </c>
      <c r="V132" s="130">
        <v>29585</v>
      </c>
      <c r="W132" s="130">
        <v>36975</v>
      </c>
      <c r="X132" s="130">
        <v>40484</v>
      </c>
    </row>
    <row r="133" spans="1:24" x14ac:dyDescent="0.35">
      <c r="A133" s="131">
        <f t="shared" si="2"/>
        <v>655</v>
      </c>
      <c r="B133" s="130">
        <v>37</v>
      </c>
      <c r="C133" s="130">
        <v>4503</v>
      </c>
      <c r="D133" s="130">
        <v>8381</v>
      </c>
      <c r="E133" s="130">
        <v>18981</v>
      </c>
      <c r="F133" s="130">
        <v>23935</v>
      </c>
      <c r="G133" s="130">
        <v>34083</v>
      </c>
      <c r="H133" s="130">
        <v>41345</v>
      </c>
      <c r="I133" s="130">
        <v>47068</v>
      </c>
      <c r="J133" s="130">
        <v>568</v>
      </c>
      <c r="K133" s="130">
        <v>5629</v>
      </c>
      <c r="L133" s="130">
        <v>7322</v>
      </c>
      <c r="M133" s="130">
        <v>18626</v>
      </c>
      <c r="N133" s="130">
        <v>25853</v>
      </c>
      <c r="O133" s="130">
        <v>31765</v>
      </c>
      <c r="P133" s="130">
        <v>37468</v>
      </c>
      <c r="Q133" s="130">
        <v>43066</v>
      </c>
      <c r="R133" s="130">
        <v>4487</v>
      </c>
      <c r="S133" s="130">
        <v>8739</v>
      </c>
      <c r="T133" s="130">
        <v>18028</v>
      </c>
      <c r="U133" s="130">
        <v>21085</v>
      </c>
      <c r="V133" s="130">
        <v>30410</v>
      </c>
      <c r="W133" s="130">
        <v>35321</v>
      </c>
      <c r="X133" s="130">
        <v>40279</v>
      </c>
    </row>
    <row r="134" spans="1:24" x14ac:dyDescent="0.35">
      <c r="A134" s="131">
        <f t="shared" si="2"/>
        <v>660</v>
      </c>
      <c r="B134" s="130">
        <v>37</v>
      </c>
      <c r="C134" s="130">
        <v>5354</v>
      </c>
      <c r="D134" s="130">
        <v>7938</v>
      </c>
      <c r="E134" s="130">
        <v>18336</v>
      </c>
      <c r="F134" s="130">
        <v>24870</v>
      </c>
      <c r="G134" s="130">
        <v>35669</v>
      </c>
      <c r="H134" s="130">
        <v>41362</v>
      </c>
      <c r="I134" s="130">
        <v>46162</v>
      </c>
      <c r="J134" s="130">
        <v>598</v>
      </c>
      <c r="K134" s="130">
        <v>5602</v>
      </c>
      <c r="L134" s="130">
        <v>8921</v>
      </c>
      <c r="M134" s="130">
        <v>18619</v>
      </c>
      <c r="N134" s="130">
        <v>26235</v>
      </c>
      <c r="O134" s="130">
        <v>30999</v>
      </c>
      <c r="P134" s="130">
        <v>37966</v>
      </c>
      <c r="Q134" s="130">
        <v>44696</v>
      </c>
      <c r="R134" s="130">
        <v>4584</v>
      </c>
      <c r="S134" s="130">
        <v>9164</v>
      </c>
      <c r="T134" s="130">
        <v>18361</v>
      </c>
      <c r="U134" s="130">
        <v>22082</v>
      </c>
      <c r="V134" s="130">
        <v>29853</v>
      </c>
      <c r="W134" s="130">
        <v>35871</v>
      </c>
      <c r="X134" s="130">
        <v>41985</v>
      </c>
    </row>
    <row r="135" spans="1:24" x14ac:dyDescent="0.35">
      <c r="A135" s="131">
        <f t="shared" si="2"/>
        <v>665</v>
      </c>
      <c r="B135" s="130">
        <v>37</v>
      </c>
      <c r="C135" s="130">
        <v>4355</v>
      </c>
      <c r="D135" s="130">
        <v>8122</v>
      </c>
      <c r="E135" s="130">
        <v>17571</v>
      </c>
      <c r="F135" s="130">
        <v>23863</v>
      </c>
      <c r="G135" s="130">
        <v>33886</v>
      </c>
      <c r="H135" s="130">
        <v>41052</v>
      </c>
      <c r="I135" s="130">
        <v>47801</v>
      </c>
      <c r="J135" s="130">
        <v>562</v>
      </c>
      <c r="K135" s="130">
        <v>4917</v>
      </c>
      <c r="L135" s="130">
        <v>8796</v>
      </c>
      <c r="M135" s="130">
        <v>17622</v>
      </c>
      <c r="N135" s="130">
        <v>25505</v>
      </c>
      <c r="O135" s="130">
        <v>30326</v>
      </c>
      <c r="P135" s="130">
        <v>38407</v>
      </c>
      <c r="Q135" s="130">
        <v>43734</v>
      </c>
      <c r="R135" s="130">
        <v>4898</v>
      </c>
      <c r="S135" s="130">
        <v>8683</v>
      </c>
      <c r="T135" s="130">
        <v>16776</v>
      </c>
      <c r="U135" s="130">
        <v>22496</v>
      </c>
      <c r="V135" s="130">
        <v>31229</v>
      </c>
      <c r="W135" s="130">
        <v>33776</v>
      </c>
      <c r="X135" s="130">
        <v>41568</v>
      </c>
    </row>
    <row r="136" spans="1:24" x14ac:dyDescent="0.35">
      <c r="A136" s="131">
        <f t="shared" si="2"/>
        <v>670</v>
      </c>
      <c r="B136" s="130">
        <v>37</v>
      </c>
      <c r="C136" s="130">
        <v>5114</v>
      </c>
      <c r="D136" s="130">
        <v>8772</v>
      </c>
      <c r="E136" s="130">
        <v>19502</v>
      </c>
      <c r="F136" s="130">
        <v>25328</v>
      </c>
      <c r="G136" s="130">
        <v>33812</v>
      </c>
      <c r="H136" s="130">
        <v>41894</v>
      </c>
      <c r="I136" s="130">
        <v>46246</v>
      </c>
      <c r="J136" s="130">
        <v>753</v>
      </c>
      <c r="K136" s="130">
        <v>5339</v>
      </c>
      <c r="L136" s="130">
        <v>8313</v>
      </c>
      <c r="M136" s="130">
        <v>17598</v>
      </c>
      <c r="N136" s="130">
        <v>27261</v>
      </c>
      <c r="O136" s="130">
        <v>31733</v>
      </c>
      <c r="P136" s="130">
        <v>38870</v>
      </c>
      <c r="Q136" s="130">
        <v>42869</v>
      </c>
      <c r="R136" s="130">
        <v>4234</v>
      </c>
      <c r="S136" s="130">
        <v>8610</v>
      </c>
      <c r="T136" s="130">
        <v>16823</v>
      </c>
      <c r="U136" s="130">
        <v>21467</v>
      </c>
      <c r="V136" s="130">
        <v>30677</v>
      </c>
      <c r="W136" s="130">
        <v>34906</v>
      </c>
      <c r="X136" s="130">
        <v>41417</v>
      </c>
    </row>
    <row r="137" spans="1:24" x14ac:dyDescent="0.35">
      <c r="A137" s="131">
        <f t="shared" si="2"/>
        <v>675</v>
      </c>
      <c r="B137" s="130">
        <v>37</v>
      </c>
      <c r="C137" s="130">
        <v>4804</v>
      </c>
      <c r="D137" s="130">
        <v>8004</v>
      </c>
      <c r="E137" s="130">
        <v>18692</v>
      </c>
      <c r="F137" s="130">
        <v>24029</v>
      </c>
      <c r="G137" s="130">
        <v>34056</v>
      </c>
      <c r="H137" s="130">
        <v>41862</v>
      </c>
      <c r="I137" s="130">
        <v>46547</v>
      </c>
      <c r="J137" s="130">
        <v>570</v>
      </c>
      <c r="K137" s="130">
        <v>5656</v>
      </c>
      <c r="L137" s="130">
        <v>8768</v>
      </c>
      <c r="M137" s="130">
        <v>17329</v>
      </c>
      <c r="N137" s="130">
        <v>26144</v>
      </c>
      <c r="O137" s="130">
        <v>29872</v>
      </c>
      <c r="P137" s="130">
        <v>38769</v>
      </c>
      <c r="Q137" s="130">
        <v>43967</v>
      </c>
      <c r="R137" s="130">
        <v>5022</v>
      </c>
      <c r="S137" s="130">
        <v>9139</v>
      </c>
      <c r="T137" s="130">
        <v>18299</v>
      </c>
      <c r="U137" s="130">
        <v>22803</v>
      </c>
      <c r="V137" s="130">
        <v>29459</v>
      </c>
      <c r="W137" s="130">
        <v>37573</v>
      </c>
      <c r="X137" s="130">
        <v>39703</v>
      </c>
    </row>
    <row r="138" spans="1:24" x14ac:dyDescent="0.35">
      <c r="A138" s="131">
        <f t="shared" si="2"/>
        <v>680</v>
      </c>
      <c r="B138" s="130">
        <v>37</v>
      </c>
      <c r="C138" s="130">
        <v>4230</v>
      </c>
      <c r="D138" s="130">
        <v>9067</v>
      </c>
      <c r="E138" s="130">
        <v>19135</v>
      </c>
      <c r="F138" s="130">
        <v>25308</v>
      </c>
      <c r="G138" s="130">
        <v>34104</v>
      </c>
      <c r="H138" s="130">
        <v>40885</v>
      </c>
      <c r="I138" s="130">
        <v>46213</v>
      </c>
      <c r="J138" s="130">
        <v>396</v>
      </c>
      <c r="K138" s="130">
        <v>5588</v>
      </c>
      <c r="L138" s="130">
        <v>8631</v>
      </c>
      <c r="M138" s="130">
        <v>18514</v>
      </c>
      <c r="N138" s="130">
        <v>27081</v>
      </c>
      <c r="O138" s="130">
        <v>31079</v>
      </c>
      <c r="P138" s="130">
        <v>38191</v>
      </c>
      <c r="Q138" s="130">
        <v>45271</v>
      </c>
      <c r="R138" s="130">
        <v>4577</v>
      </c>
      <c r="S138" s="130">
        <v>9360</v>
      </c>
      <c r="T138" s="130">
        <v>17060</v>
      </c>
      <c r="U138" s="130">
        <v>21909</v>
      </c>
      <c r="V138" s="130">
        <v>29805</v>
      </c>
      <c r="W138" s="130">
        <v>34153</v>
      </c>
      <c r="X138" s="130">
        <v>42445</v>
      </c>
    </row>
    <row r="139" spans="1:24" x14ac:dyDescent="0.35">
      <c r="A139" s="131">
        <f t="shared" si="2"/>
        <v>685</v>
      </c>
      <c r="B139" s="130">
        <v>37</v>
      </c>
      <c r="C139" s="130">
        <v>5028</v>
      </c>
      <c r="D139" s="130">
        <v>8013</v>
      </c>
      <c r="E139" s="130">
        <v>19168</v>
      </c>
      <c r="F139" s="130">
        <v>23524</v>
      </c>
      <c r="G139" s="130">
        <v>33029</v>
      </c>
      <c r="H139" s="130">
        <v>41535</v>
      </c>
      <c r="I139" s="130">
        <v>45902</v>
      </c>
      <c r="J139" s="130">
        <v>685</v>
      </c>
      <c r="K139" s="130">
        <v>5191</v>
      </c>
      <c r="L139" s="130">
        <v>8541</v>
      </c>
      <c r="M139" s="130">
        <v>17286</v>
      </c>
      <c r="N139" s="130">
        <v>27768</v>
      </c>
      <c r="O139" s="130">
        <v>30009</v>
      </c>
      <c r="P139" s="130">
        <v>38267</v>
      </c>
      <c r="Q139" s="130">
        <v>43972</v>
      </c>
      <c r="R139" s="130">
        <v>5373</v>
      </c>
      <c r="S139" s="130">
        <v>9744</v>
      </c>
      <c r="T139" s="130">
        <v>17196</v>
      </c>
      <c r="U139" s="130">
        <v>23380</v>
      </c>
      <c r="V139" s="130">
        <v>28981</v>
      </c>
      <c r="W139" s="130">
        <v>34974</v>
      </c>
      <c r="X139" s="130">
        <v>41367</v>
      </c>
    </row>
    <row r="140" spans="1:24" x14ac:dyDescent="0.35">
      <c r="A140" s="131">
        <f t="shared" si="2"/>
        <v>690</v>
      </c>
      <c r="B140" s="130">
        <v>37</v>
      </c>
      <c r="C140" s="130">
        <v>4557</v>
      </c>
      <c r="D140" s="130">
        <v>8572</v>
      </c>
      <c r="E140" s="130">
        <v>18721</v>
      </c>
      <c r="F140" s="130">
        <v>23017</v>
      </c>
      <c r="G140" s="130">
        <v>35559</v>
      </c>
      <c r="H140" s="130">
        <v>40396</v>
      </c>
      <c r="I140" s="130">
        <v>46636</v>
      </c>
      <c r="J140" s="130">
        <v>764</v>
      </c>
      <c r="K140" s="130">
        <v>5838</v>
      </c>
      <c r="L140" s="130">
        <v>8897</v>
      </c>
      <c r="M140" s="130">
        <v>19273</v>
      </c>
      <c r="N140" s="130">
        <v>26788</v>
      </c>
      <c r="O140" s="130">
        <v>31913</v>
      </c>
      <c r="P140" s="130">
        <v>38982</v>
      </c>
      <c r="Q140" s="130">
        <v>45479</v>
      </c>
      <c r="R140" s="130">
        <v>4720</v>
      </c>
      <c r="S140" s="130">
        <v>9199</v>
      </c>
      <c r="T140" s="130">
        <v>18636</v>
      </c>
      <c r="U140" s="130">
        <v>24743</v>
      </c>
      <c r="V140" s="130">
        <v>30188</v>
      </c>
      <c r="W140" s="130">
        <v>35227</v>
      </c>
      <c r="X140" s="130">
        <v>42200</v>
      </c>
    </row>
    <row r="141" spans="1:24" x14ac:dyDescent="0.35">
      <c r="A141" s="131">
        <f t="shared" si="2"/>
        <v>695</v>
      </c>
      <c r="B141" s="130">
        <v>37</v>
      </c>
      <c r="C141" s="130">
        <v>4815</v>
      </c>
      <c r="D141" s="130">
        <v>8103</v>
      </c>
      <c r="E141" s="130">
        <v>18432</v>
      </c>
      <c r="F141" s="130">
        <v>24387</v>
      </c>
      <c r="G141" s="130">
        <v>34572</v>
      </c>
      <c r="H141" s="130">
        <v>40929</v>
      </c>
      <c r="I141" s="130">
        <v>46110</v>
      </c>
      <c r="J141" s="130">
        <v>705</v>
      </c>
      <c r="K141" s="130">
        <v>5384</v>
      </c>
      <c r="L141" s="130">
        <v>8246</v>
      </c>
      <c r="M141" s="130">
        <v>18466</v>
      </c>
      <c r="N141" s="130">
        <v>26708</v>
      </c>
      <c r="O141" s="130">
        <v>31668</v>
      </c>
      <c r="P141" s="130">
        <v>39910</v>
      </c>
      <c r="Q141" s="130">
        <v>41762</v>
      </c>
      <c r="R141" s="130">
        <v>4661</v>
      </c>
      <c r="S141" s="130">
        <v>9319</v>
      </c>
      <c r="T141" s="130">
        <v>16234</v>
      </c>
      <c r="U141" s="130">
        <v>22466</v>
      </c>
      <c r="V141" s="130">
        <v>30122</v>
      </c>
      <c r="W141" s="130">
        <v>35861</v>
      </c>
      <c r="X141" s="130">
        <v>41998</v>
      </c>
    </row>
    <row r="142" spans="1:24" x14ac:dyDescent="0.35">
      <c r="A142" s="131">
        <f t="shared" si="2"/>
        <v>700</v>
      </c>
      <c r="B142" s="130">
        <v>37</v>
      </c>
      <c r="C142" s="130">
        <v>4714</v>
      </c>
      <c r="D142" s="130">
        <v>7615</v>
      </c>
      <c r="E142" s="130">
        <v>18565</v>
      </c>
      <c r="F142" s="130">
        <v>23815</v>
      </c>
      <c r="G142" s="130">
        <v>34683</v>
      </c>
      <c r="H142" s="130">
        <v>41698</v>
      </c>
      <c r="I142" s="130">
        <v>48278</v>
      </c>
      <c r="J142" s="130">
        <v>543</v>
      </c>
      <c r="K142" s="130">
        <v>6203</v>
      </c>
      <c r="L142" s="130">
        <v>8857</v>
      </c>
      <c r="M142" s="130">
        <v>18856</v>
      </c>
      <c r="N142" s="130">
        <v>26575</v>
      </c>
      <c r="O142" s="130">
        <v>31221</v>
      </c>
      <c r="P142" s="130">
        <v>37700</v>
      </c>
      <c r="Q142" s="130">
        <v>44581</v>
      </c>
      <c r="R142" s="130">
        <v>5699</v>
      </c>
      <c r="S142" s="130">
        <v>8970</v>
      </c>
      <c r="T142" s="130">
        <v>19023</v>
      </c>
      <c r="U142" s="130">
        <v>22955</v>
      </c>
      <c r="V142" s="130">
        <v>31270</v>
      </c>
      <c r="W142" s="130">
        <v>34932</v>
      </c>
      <c r="X142" s="130">
        <v>42776</v>
      </c>
    </row>
    <row r="143" spans="1:24" x14ac:dyDescent="0.35">
      <c r="A143" s="131">
        <f t="shared" si="2"/>
        <v>705</v>
      </c>
      <c r="B143" s="130">
        <v>37</v>
      </c>
      <c r="C143" s="130">
        <v>5307</v>
      </c>
      <c r="D143" s="130">
        <v>8133</v>
      </c>
      <c r="E143" s="130">
        <v>18717</v>
      </c>
      <c r="F143" s="130">
        <v>24250</v>
      </c>
      <c r="G143" s="130">
        <v>33780</v>
      </c>
      <c r="H143" s="130">
        <v>41582</v>
      </c>
      <c r="I143" s="130">
        <v>45704</v>
      </c>
      <c r="J143" s="130">
        <v>697</v>
      </c>
      <c r="K143" s="130">
        <v>5847</v>
      </c>
      <c r="L143" s="130">
        <v>8938</v>
      </c>
      <c r="M143" s="130">
        <v>18651</v>
      </c>
      <c r="N143" s="130">
        <v>26323</v>
      </c>
      <c r="O143" s="130">
        <v>31022</v>
      </c>
      <c r="P143" s="130">
        <v>39480</v>
      </c>
      <c r="Q143" s="130">
        <v>44509</v>
      </c>
      <c r="R143" s="130">
        <v>4780</v>
      </c>
      <c r="S143" s="130">
        <v>9157</v>
      </c>
      <c r="T143" s="130">
        <v>16960</v>
      </c>
      <c r="U143" s="130">
        <v>23315</v>
      </c>
      <c r="V143" s="130">
        <v>32124</v>
      </c>
      <c r="W143" s="130">
        <v>35684</v>
      </c>
      <c r="X143" s="130">
        <v>42375</v>
      </c>
    </row>
    <row r="144" spans="1:24" x14ac:dyDescent="0.35">
      <c r="A144" s="131">
        <f t="shared" si="2"/>
        <v>710</v>
      </c>
      <c r="B144" s="130">
        <v>37</v>
      </c>
      <c r="C144" s="130">
        <v>5125</v>
      </c>
      <c r="D144" s="130">
        <v>7870</v>
      </c>
      <c r="E144" s="130">
        <v>18559</v>
      </c>
      <c r="F144" s="130">
        <v>23285</v>
      </c>
      <c r="G144" s="130">
        <v>35308</v>
      </c>
      <c r="H144" s="130">
        <v>40911</v>
      </c>
      <c r="I144" s="130">
        <v>48122</v>
      </c>
      <c r="J144" s="130">
        <v>651</v>
      </c>
      <c r="K144" s="130">
        <v>5669</v>
      </c>
      <c r="L144" s="130">
        <v>8992</v>
      </c>
      <c r="M144" s="130">
        <v>19226</v>
      </c>
      <c r="N144" s="130">
        <v>25689</v>
      </c>
      <c r="O144" s="130">
        <v>31077</v>
      </c>
      <c r="P144" s="130">
        <v>39275</v>
      </c>
      <c r="Q144" s="130">
        <v>45209</v>
      </c>
      <c r="R144" s="130">
        <v>5207</v>
      </c>
      <c r="S144" s="130">
        <v>9293</v>
      </c>
      <c r="T144" s="130">
        <v>17092</v>
      </c>
      <c r="U144" s="130">
        <v>23172</v>
      </c>
      <c r="V144" s="130">
        <v>28711</v>
      </c>
      <c r="W144" s="130">
        <v>36344</v>
      </c>
      <c r="X144" s="130">
        <v>43586</v>
      </c>
    </row>
    <row r="145" spans="1:24" x14ac:dyDescent="0.35">
      <c r="A145" s="131">
        <f t="shared" si="2"/>
        <v>715</v>
      </c>
      <c r="B145" s="130">
        <v>37</v>
      </c>
      <c r="C145" s="130">
        <v>4459</v>
      </c>
      <c r="D145" s="130">
        <v>8076</v>
      </c>
      <c r="E145" s="130">
        <v>19695</v>
      </c>
      <c r="F145" s="130">
        <v>23017</v>
      </c>
      <c r="G145" s="130">
        <v>33922</v>
      </c>
      <c r="H145" s="130">
        <v>41172</v>
      </c>
      <c r="I145" s="130">
        <v>47328</v>
      </c>
      <c r="J145" s="130">
        <v>370</v>
      </c>
      <c r="K145" s="130">
        <v>5644</v>
      </c>
      <c r="L145" s="130">
        <v>7759</v>
      </c>
      <c r="M145" s="130">
        <v>17968</v>
      </c>
      <c r="N145" s="130">
        <v>26071</v>
      </c>
      <c r="O145" s="130">
        <v>31496</v>
      </c>
      <c r="P145" s="130">
        <v>38951</v>
      </c>
      <c r="Q145" s="130">
        <v>43525</v>
      </c>
      <c r="R145" s="130">
        <v>5057</v>
      </c>
      <c r="S145" s="130">
        <v>9368</v>
      </c>
      <c r="T145" s="130">
        <v>17214</v>
      </c>
      <c r="U145" s="130">
        <v>21455</v>
      </c>
      <c r="V145" s="130">
        <v>30926</v>
      </c>
      <c r="W145" s="130">
        <v>35068</v>
      </c>
      <c r="X145" s="130">
        <v>42278</v>
      </c>
    </row>
    <row r="146" spans="1:24" x14ac:dyDescent="0.35">
      <c r="A146" s="131">
        <f t="shared" si="2"/>
        <v>720</v>
      </c>
      <c r="B146" s="130">
        <v>37</v>
      </c>
      <c r="C146" s="130">
        <v>4553</v>
      </c>
      <c r="D146" s="130">
        <v>8406</v>
      </c>
      <c r="E146" s="130">
        <v>18685</v>
      </c>
      <c r="F146" s="130">
        <v>24385</v>
      </c>
      <c r="G146" s="130">
        <v>33695</v>
      </c>
      <c r="H146" s="130">
        <v>42370</v>
      </c>
      <c r="I146" s="130">
        <v>46230</v>
      </c>
      <c r="J146" s="130">
        <v>573</v>
      </c>
      <c r="K146" s="130">
        <v>5538</v>
      </c>
      <c r="L146" s="130">
        <v>8916</v>
      </c>
      <c r="M146" s="130">
        <v>17810</v>
      </c>
      <c r="N146" s="130">
        <v>26645</v>
      </c>
      <c r="O146" s="130">
        <v>31627</v>
      </c>
      <c r="P146" s="130">
        <v>36097</v>
      </c>
      <c r="Q146" s="130">
        <v>45363</v>
      </c>
      <c r="R146" s="130">
        <v>5022</v>
      </c>
      <c r="S146" s="130">
        <v>8936</v>
      </c>
      <c r="T146" s="130">
        <v>17225</v>
      </c>
      <c r="U146" s="130">
        <v>22665</v>
      </c>
      <c r="V146" s="130">
        <v>30052</v>
      </c>
      <c r="W146" s="130">
        <v>35339</v>
      </c>
      <c r="X146" s="130">
        <v>42709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6"/>
  <sheetViews>
    <sheetView tabSelected="1" zoomScaleNormal="100" workbookViewId="0">
      <selection sqref="A1:A1048576"/>
    </sheetView>
  </sheetViews>
  <sheetFormatPr defaultRowHeight="14.5" x14ac:dyDescent="0.35"/>
  <cols>
    <col min="1" max="16384" width="8.7265625" style="130"/>
  </cols>
  <sheetData>
    <row r="1" spans="1:24" x14ac:dyDescent="0.35">
      <c r="A1" s="130" t="s">
        <v>151</v>
      </c>
      <c r="B1" s="132" t="s">
        <v>223</v>
      </c>
      <c r="C1" s="130" t="s">
        <v>86</v>
      </c>
      <c r="D1" s="130" t="s">
        <v>87</v>
      </c>
      <c r="E1" s="130" t="s">
        <v>88</v>
      </c>
      <c r="F1" s="130" t="s">
        <v>89</v>
      </c>
      <c r="G1" s="130" t="s">
        <v>90</v>
      </c>
      <c r="H1" s="130" t="s">
        <v>91</v>
      </c>
      <c r="I1" s="130" t="s">
        <v>92</v>
      </c>
      <c r="J1" s="130" t="s">
        <v>149</v>
      </c>
      <c r="K1" s="130" t="s">
        <v>93</v>
      </c>
      <c r="L1" s="130" t="s">
        <v>94</v>
      </c>
      <c r="M1" s="130" t="s">
        <v>95</v>
      </c>
      <c r="N1" s="130" t="s">
        <v>96</v>
      </c>
      <c r="O1" s="130" t="s">
        <v>97</v>
      </c>
      <c r="P1" s="130" t="s">
        <v>98</v>
      </c>
      <c r="Q1" s="130" t="s">
        <v>99</v>
      </c>
      <c r="R1" s="130" t="s">
        <v>100</v>
      </c>
      <c r="S1" s="130" t="s">
        <v>101</v>
      </c>
      <c r="T1" s="130" t="s">
        <v>102</v>
      </c>
      <c r="U1" s="130" t="s">
        <v>103</v>
      </c>
      <c r="V1" s="130" t="s">
        <v>104</v>
      </c>
      <c r="W1" s="130" t="s">
        <v>105</v>
      </c>
      <c r="X1" s="130" t="s">
        <v>106</v>
      </c>
    </row>
    <row r="2" spans="1:24" x14ac:dyDescent="0.35">
      <c r="A2" s="131">
        <v>0</v>
      </c>
      <c r="B2" s="130">
        <v>37</v>
      </c>
      <c r="C2" s="130">
        <v>7</v>
      </c>
      <c r="D2" s="130">
        <v>15</v>
      </c>
      <c r="E2" s="130">
        <v>12</v>
      </c>
      <c r="F2" s="130">
        <v>16</v>
      </c>
      <c r="G2" s="130">
        <v>12</v>
      </c>
      <c r="H2" s="130">
        <v>18</v>
      </c>
      <c r="I2" s="130">
        <v>16</v>
      </c>
      <c r="J2" s="130">
        <v>14</v>
      </c>
      <c r="K2" s="130">
        <v>15</v>
      </c>
      <c r="L2" s="130">
        <v>17</v>
      </c>
      <c r="M2" s="130">
        <v>23</v>
      </c>
      <c r="N2" s="130">
        <v>8</v>
      </c>
      <c r="O2" s="130">
        <v>9</v>
      </c>
      <c r="P2" s="130">
        <v>14</v>
      </c>
      <c r="Q2" s="130">
        <v>24</v>
      </c>
      <c r="R2" s="130">
        <v>19</v>
      </c>
      <c r="S2" s="130">
        <v>22</v>
      </c>
      <c r="T2" s="130">
        <v>15</v>
      </c>
      <c r="U2" s="130">
        <v>9</v>
      </c>
      <c r="V2" s="130">
        <v>23</v>
      </c>
      <c r="W2" s="130">
        <v>10</v>
      </c>
      <c r="X2" s="130">
        <v>18</v>
      </c>
    </row>
    <row r="3" spans="1:24" x14ac:dyDescent="0.35">
      <c r="A3" s="131">
        <f>A2+5</f>
        <v>5</v>
      </c>
      <c r="B3" s="130">
        <v>37</v>
      </c>
      <c r="C3" s="130">
        <v>56</v>
      </c>
      <c r="D3" s="130">
        <v>74</v>
      </c>
      <c r="E3" s="130">
        <v>108</v>
      </c>
      <c r="F3" s="130">
        <v>117</v>
      </c>
      <c r="G3" s="130">
        <v>132</v>
      </c>
      <c r="H3" s="130">
        <v>126</v>
      </c>
      <c r="I3" s="130">
        <v>140</v>
      </c>
      <c r="J3" s="130">
        <v>9</v>
      </c>
      <c r="K3" s="130">
        <v>50</v>
      </c>
      <c r="L3" s="130">
        <v>63</v>
      </c>
      <c r="M3" s="130">
        <v>91</v>
      </c>
      <c r="N3" s="130">
        <v>106</v>
      </c>
      <c r="O3" s="130">
        <v>115</v>
      </c>
      <c r="P3" s="130">
        <v>126</v>
      </c>
      <c r="Q3" s="130">
        <v>136</v>
      </c>
      <c r="R3" s="130">
        <v>70</v>
      </c>
      <c r="S3" s="130">
        <v>85</v>
      </c>
      <c r="T3" s="130">
        <v>117</v>
      </c>
      <c r="U3" s="130">
        <v>110</v>
      </c>
      <c r="V3" s="130">
        <v>141</v>
      </c>
      <c r="W3" s="130">
        <v>128</v>
      </c>
      <c r="X3" s="130">
        <v>149</v>
      </c>
    </row>
    <row r="4" spans="1:24" x14ac:dyDescent="0.35">
      <c r="A4" s="131">
        <f t="shared" ref="A4:A67" si="0">A3+5</f>
        <v>10</v>
      </c>
      <c r="B4" s="130">
        <v>37</v>
      </c>
      <c r="C4" s="130">
        <v>214</v>
      </c>
      <c r="D4" s="130">
        <v>313</v>
      </c>
      <c r="E4" s="130">
        <v>490</v>
      </c>
      <c r="F4" s="130">
        <v>511</v>
      </c>
      <c r="G4" s="130">
        <v>649</v>
      </c>
      <c r="H4" s="130">
        <v>637</v>
      </c>
      <c r="I4" s="130">
        <v>640</v>
      </c>
      <c r="J4" s="130">
        <v>14</v>
      </c>
      <c r="K4" s="130">
        <v>235</v>
      </c>
      <c r="L4" s="130">
        <v>291</v>
      </c>
      <c r="M4" s="130">
        <v>440</v>
      </c>
      <c r="N4" s="130">
        <v>531</v>
      </c>
      <c r="O4" s="130">
        <v>544</v>
      </c>
      <c r="P4" s="130">
        <v>605</v>
      </c>
      <c r="Q4" s="130">
        <v>633</v>
      </c>
      <c r="R4" s="130">
        <v>224</v>
      </c>
      <c r="S4" s="130">
        <v>330</v>
      </c>
      <c r="T4" s="130">
        <v>477</v>
      </c>
      <c r="U4" s="130">
        <v>490</v>
      </c>
      <c r="V4" s="130">
        <v>590</v>
      </c>
      <c r="W4" s="130">
        <v>560</v>
      </c>
      <c r="X4" s="130">
        <v>691</v>
      </c>
    </row>
    <row r="5" spans="1:24" x14ac:dyDescent="0.35">
      <c r="A5" s="131">
        <f t="shared" si="0"/>
        <v>15</v>
      </c>
      <c r="B5" s="130">
        <v>36.9</v>
      </c>
      <c r="C5" s="130">
        <v>548</v>
      </c>
      <c r="D5" s="130">
        <v>756</v>
      </c>
      <c r="E5" s="130">
        <v>1240</v>
      </c>
      <c r="F5" s="130">
        <v>1310</v>
      </c>
      <c r="G5" s="130">
        <v>1621</v>
      </c>
      <c r="H5" s="130">
        <v>1626</v>
      </c>
      <c r="I5" s="130">
        <v>1683</v>
      </c>
      <c r="J5" s="130">
        <v>7</v>
      </c>
      <c r="K5" s="130">
        <v>609</v>
      </c>
      <c r="L5" s="130">
        <v>764</v>
      </c>
      <c r="M5" s="130">
        <v>1132</v>
      </c>
      <c r="N5" s="130">
        <v>1380</v>
      </c>
      <c r="O5" s="130">
        <v>1406</v>
      </c>
      <c r="P5" s="130">
        <v>1521</v>
      </c>
      <c r="Q5" s="130">
        <v>1671</v>
      </c>
      <c r="R5" s="130">
        <v>558</v>
      </c>
      <c r="S5" s="130">
        <v>841</v>
      </c>
      <c r="T5" s="130">
        <v>1167</v>
      </c>
      <c r="U5" s="130">
        <v>1222</v>
      </c>
      <c r="V5" s="130">
        <v>1485</v>
      </c>
      <c r="W5" s="130">
        <v>1447</v>
      </c>
      <c r="X5" s="130">
        <v>1714</v>
      </c>
    </row>
    <row r="6" spans="1:24" x14ac:dyDescent="0.35">
      <c r="A6" s="131">
        <f t="shared" si="0"/>
        <v>20</v>
      </c>
      <c r="B6" s="130">
        <v>37</v>
      </c>
      <c r="C6" s="130">
        <v>1135</v>
      </c>
      <c r="D6" s="130">
        <v>1497</v>
      </c>
      <c r="E6" s="130">
        <v>2279</v>
      </c>
      <c r="F6" s="130">
        <v>2370</v>
      </c>
      <c r="G6" s="130">
        <v>2955</v>
      </c>
      <c r="H6" s="130">
        <v>3024</v>
      </c>
      <c r="I6" s="130">
        <v>3215</v>
      </c>
      <c r="J6" s="130">
        <v>9</v>
      </c>
      <c r="K6" s="130">
        <v>1264</v>
      </c>
      <c r="L6" s="130">
        <v>1515</v>
      </c>
      <c r="M6" s="130">
        <v>2144</v>
      </c>
      <c r="N6" s="130">
        <v>2524</v>
      </c>
      <c r="O6" s="130">
        <v>2595</v>
      </c>
      <c r="P6" s="130">
        <v>2896</v>
      </c>
      <c r="Q6" s="130">
        <v>3129</v>
      </c>
      <c r="R6" s="130">
        <v>1168</v>
      </c>
      <c r="S6" s="130">
        <v>1614</v>
      </c>
      <c r="T6" s="130">
        <v>2208</v>
      </c>
      <c r="U6" s="130">
        <v>2254</v>
      </c>
      <c r="V6" s="130">
        <v>2696</v>
      </c>
      <c r="W6" s="130">
        <v>2666</v>
      </c>
      <c r="X6" s="130">
        <v>3131</v>
      </c>
    </row>
    <row r="7" spans="1:24" x14ac:dyDescent="0.35">
      <c r="A7" s="131">
        <f t="shared" si="0"/>
        <v>25</v>
      </c>
      <c r="B7" s="130">
        <v>37</v>
      </c>
      <c r="C7" s="130">
        <v>1875</v>
      </c>
      <c r="D7" s="130">
        <v>2448</v>
      </c>
      <c r="E7" s="130">
        <v>3593</v>
      </c>
      <c r="F7" s="130">
        <v>3751</v>
      </c>
      <c r="G7" s="130">
        <v>4599</v>
      </c>
      <c r="H7" s="130">
        <v>4638</v>
      </c>
      <c r="I7" s="130">
        <v>4901</v>
      </c>
      <c r="J7" s="130">
        <v>17</v>
      </c>
      <c r="K7" s="130">
        <v>2104</v>
      </c>
      <c r="L7" s="130">
        <v>2529</v>
      </c>
      <c r="M7" s="130">
        <v>3469</v>
      </c>
      <c r="N7" s="130">
        <v>3996</v>
      </c>
      <c r="O7" s="130">
        <v>4055</v>
      </c>
      <c r="P7" s="130">
        <v>4386</v>
      </c>
      <c r="Q7" s="130">
        <v>4790</v>
      </c>
      <c r="R7" s="130">
        <v>1928</v>
      </c>
      <c r="S7" s="130">
        <v>2676</v>
      </c>
      <c r="T7" s="130">
        <v>3513</v>
      </c>
      <c r="U7" s="130">
        <v>3493</v>
      </c>
      <c r="V7" s="130">
        <v>4192</v>
      </c>
      <c r="W7" s="130">
        <v>4042</v>
      </c>
      <c r="X7" s="130">
        <v>4785</v>
      </c>
    </row>
    <row r="8" spans="1:24" x14ac:dyDescent="0.35">
      <c r="A8" s="131">
        <f t="shared" si="0"/>
        <v>30</v>
      </c>
      <c r="B8" s="130">
        <v>36.9</v>
      </c>
      <c r="C8" s="130">
        <v>2777</v>
      </c>
      <c r="D8" s="130">
        <v>3511</v>
      </c>
      <c r="E8" s="130">
        <v>5145</v>
      </c>
      <c r="F8" s="130">
        <v>5223</v>
      </c>
      <c r="G8" s="130">
        <v>6361</v>
      </c>
      <c r="H8" s="130">
        <v>6331</v>
      </c>
      <c r="I8" s="130">
        <v>6700</v>
      </c>
      <c r="J8" s="130">
        <v>12</v>
      </c>
      <c r="K8" s="130">
        <v>3139</v>
      </c>
      <c r="L8" s="130">
        <v>3723</v>
      </c>
      <c r="M8" s="130">
        <v>4850</v>
      </c>
      <c r="N8" s="130">
        <v>5656</v>
      </c>
      <c r="O8" s="130">
        <v>5613</v>
      </c>
      <c r="P8" s="130">
        <v>6069</v>
      </c>
      <c r="Q8" s="130">
        <v>6503</v>
      </c>
      <c r="R8" s="130">
        <v>2841</v>
      </c>
      <c r="S8" s="130">
        <v>3838</v>
      </c>
      <c r="T8" s="130">
        <v>4975</v>
      </c>
      <c r="U8" s="130">
        <v>4898</v>
      </c>
      <c r="V8" s="130">
        <v>5751</v>
      </c>
      <c r="W8" s="130">
        <v>5577</v>
      </c>
      <c r="X8" s="130">
        <v>6366</v>
      </c>
    </row>
    <row r="9" spans="1:24" x14ac:dyDescent="0.35">
      <c r="A9" s="131">
        <f t="shared" si="0"/>
        <v>35</v>
      </c>
      <c r="B9" s="130">
        <v>37</v>
      </c>
      <c r="C9" s="130">
        <v>3791</v>
      </c>
      <c r="D9" s="130">
        <v>4727</v>
      </c>
      <c r="E9" s="130">
        <v>6716</v>
      </c>
      <c r="F9" s="130">
        <v>6730</v>
      </c>
      <c r="G9" s="130">
        <v>8289</v>
      </c>
      <c r="H9" s="130">
        <v>8113</v>
      </c>
      <c r="I9" s="130">
        <v>8449</v>
      </c>
      <c r="J9" s="130">
        <v>10</v>
      </c>
      <c r="K9" s="130">
        <v>4231</v>
      </c>
      <c r="L9" s="130">
        <v>4963</v>
      </c>
      <c r="M9" s="130">
        <v>6390</v>
      </c>
      <c r="N9" s="130">
        <v>7361</v>
      </c>
      <c r="O9" s="130">
        <v>7225</v>
      </c>
      <c r="P9" s="130">
        <v>7789</v>
      </c>
      <c r="Q9" s="130">
        <v>8251</v>
      </c>
      <c r="R9" s="130">
        <v>3914</v>
      </c>
      <c r="S9" s="130">
        <v>5130</v>
      </c>
      <c r="T9" s="130">
        <v>6422</v>
      </c>
      <c r="U9" s="130">
        <v>6217</v>
      </c>
      <c r="V9" s="130">
        <v>7401</v>
      </c>
      <c r="W9" s="130">
        <v>7041</v>
      </c>
      <c r="X9" s="130">
        <v>8078</v>
      </c>
    </row>
    <row r="10" spans="1:24" x14ac:dyDescent="0.35">
      <c r="A10" s="131">
        <f t="shared" si="0"/>
        <v>40</v>
      </c>
      <c r="B10" s="130">
        <v>37</v>
      </c>
      <c r="C10" s="130">
        <v>4869</v>
      </c>
      <c r="D10" s="130">
        <v>5921</v>
      </c>
      <c r="E10" s="130">
        <v>8367</v>
      </c>
      <c r="F10" s="130">
        <v>8205</v>
      </c>
      <c r="G10" s="130">
        <v>9967</v>
      </c>
      <c r="H10" s="130">
        <v>9666</v>
      </c>
      <c r="I10" s="130">
        <v>10175</v>
      </c>
      <c r="J10" s="130">
        <v>8</v>
      </c>
      <c r="K10" s="130">
        <v>5380</v>
      </c>
      <c r="L10" s="130">
        <v>6149</v>
      </c>
      <c r="M10" s="130">
        <v>8008</v>
      </c>
      <c r="N10" s="130">
        <v>9065</v>
      </c>
      <c r="O10" s="130">
        <v>8762</v>
      </c>
      <c r="P10" s="130">
        <v>9407</v>
      </c>
      <c r="Q10" s="130">
        <v>9782</v>
      </c>
      <c r="R10" s="130">
        <v>4918</v>
      </c>
      <c r="S10" s="130">
        <v>6288</v>
      </c>
      <c r="T10" s="130">
        <v>8009</v>
      </c>
      <c r="U10" s="130">
        <v>7541</v>
      </c>
      <c r="V10" s="130">
        <v>9014</v>
      </c>
      <c r="W10" s="130">
        <v>8440</v>
      </c>
      <c r="X10" s="130">
        <v>9585</v>
      </c>
    </row>
    <row r="11" spans="1:24" x14ac:dyDescent="0.35">
      <c r="A11" s="131">
        <f t="shared" si="0"/>
        <v>45</v>
      </c>
      <c r="B11" s="130">
        <v>37</v>
      </c>
      <c r="C11" s="130">
        <v>5770</v>
      </c>
      <c r="D11" s="130">
        <v>7060</v>
      </c>
      <c r="E11" s="130">
        <v>9823</v>
      </c>
      <c r="F11" s="130">
        <v>9707</v>
      </c>
      <c r="G11" s="130">
        <v>11762</v>
      </c>
      <c r="H11" s="130">
        <v>11184</v>
      </c>
      <c r="I11" s="130">
        <v>11849</v>
      </c>
      <c r="J11" s="130">
        <v>15</v>
      </c>
      <c r="K11" s="130">
        <v>6497</v>
      </c>
      <c r="L11" s="130">
        <v>7457</v>
      </c>
      <c r="M11" s="130">
        <v>9427</v>
      </c>
      <c r="N11" s="130">
        <v>10598</v>
      </c>
      <c r="O11" s="130">
        <v>10242</v>
      </c>
      <c r="P11" s="130">
        <v>10776</v>
      </c>
      <c r="Q11" s="130">
        <v>11238</v>
      </c>
      <c r="R11" s="130">
        <v>5930</v>
      </c>
      <c r="S11" s="130">
        <v>7634</v>
      </c>
      <c r="T11" s="130">
        <v>9498</v>
      </c>
      <c r="U11" s="130">
        <v>8863</v>
      </c>
      <c r="V11" s="130">
        <v>10454</v>
      </c>
      <c r="W11" s="130">
        <v>9741</v>
      </c>
      <c r="X11" s="130">
        <v>11173</v>
      </c>
    </row>
    <row r="12" spans="1:24" x14ac:dyDescent="0.35">
      <c r="A12" s="131">
        <f t="shared" si="0"/>
        <v>50</v>
      </c>
      <c r="B12" s="130">
        <v>37</v>
      </c>
      <c r="C12" s="130">
        <v>6746</v>
      </c>
      <c r="D12" s="130">
        <v>8288</v>
      </c>
      <c r="E12" s="130">
        <v>11385</v>
      </c>
      <c r="F12" s="130">
        <v>11048</v>
      </c>
      <c r="G12" s="130">
        <v>13315</v>
      </c>
      <c r="H12" s="130">
        <v>12793</v>
      </c>
      <c r="I12" s="130">
        <v>13267</v>
      </c>
      <c r="J12" s="130">
        <v>12</v>
      </c>
      <c r="K12" s="130">
        <v>7529</v>
      </c>
      <c r="L12" s="130">
        <v>8607</v>
      </c>
      <c r="M12" s="130">
        <v>10822</v>
      </c>
      <c r="N12" s="130">
        <v>12135</v>
      </c>
      <c r="O12" s="130">
        <v>11676</v>
      </c>
      <c r="P12" s="130">
        <v>12210</v>
      </c>
      <c r="Q12" s="130">
        <v>12687</v>
      </c>
      <c r="R12" s="130">
        <v>6884</v>
      </c>
      <c r="S12" s="130">
        <v>8875</v>
      </c>
      <c r="T12" s="130">
        <v>10985</v>
      </c>
      <c r="U12" s="130">
        <v>10190</v>
      </c>
      <c r="V12" s="130">
        <v>11953</v>
      </c>
      <c r="W12" s="130">
        <v>10976</v>
      </c>
      <c r="X12" s="130">
        <v>12413</v>
      </c>
    </row>
    <row r="13" spans="1:24" x14ac:dyDescent="0.35">
      <c r="A13" s="131">
        <f t="shared" si="0"/>
        <v>55</v>
      </c>
      <c r="B13" s="130">
        <v>37</v>
      </c>
      <c r="C13" s="130">
        <v>7674</v>
      </c>
      <c r="D13" s="130">
        <v>9283</v>
      </c>
      <c r="E13" s="130">
        <v>12661</v>
      </c>
      <c r="F13" s="130">
        <v>12224</v>
      </c>
      <c r="G13" s="130">
        <v>14733</v>
      </c>
      <c r="H13" s="130">
        <v>14093</v>
      </c>
      <c r="I13" s="130">
        <v>14652</v>
      </c>
      <c r="J13" s="130">
        <v>6</v>
      </c>
      <c r="K13" s="130">
        <v>8488</v>
      </c>
      <c r="L13" s="130">
        <v>9630</v>
      </c>
      <c r="M13" s="130">
        <v>11920</v>
      </c>
      <c r="N13" s="130">
        <v>13638</v>
      </c>
      <c r="O13" s="130">
        <v>12939</v>
      </c>
      <c r="P13" s="130">
        <v>13681</v>
      </c>
      <c r="Q13" s="130">
        <v>14048</v>
      </c>
      <c r="R13" s="130">
        <v>7719</v>
      </c>
      <c r="S13" s="130">
        <v>9858</v>
      </c>
      <c r="T13" s="130">
        <v>12071</v>
      </c>
      <c r="U13" s="130">
        <v>11301</v>
      </c>
      <c r="V13" s="130">
        <v>12974</v>
      </c>
      <c r="W13" s="130">
        <v>12269</v>
      </c>
      <c r="X13" s="130">
        <v>13758</v>
      </c>
    </row>
    <row r="14" spans="1:24" x14ac:dyDescent="0.35">
      <c r="A14" s="131">
        <f t="shared" si="0"/>
        <v>60</v>
      </c>
      <c r="B14" s="130">
        <v>37</v>
      </c>
      <c r="C14" s="130">
        <v>8395</v>
      </c>
      <c r="D14" s="130">
        <v>10171</v>
      </c>
      <c r="E14" s="130">
        <v>13930</v>
      </c>
      <c r="F14" s="130">
        <v>13548</v>
      </c>
      <c r="G14" s="130">
        <v>16070</v>
      </c>
      <c r="H14" s="130">
        <v>15409</v>
      </c>
      <c r="I14" s="130">
        <v>16044</v>
      </c>
      <c r="J14" s="130">
        <v>13</v>
      </c>
      <c r="K14" s="130">
        <v>9246</v>
      </c>
      <c r="L14" s="130">
        <v>10837</v>
      </c>
      <c r="M14" s="130">
        <v>13292</v>
      </c>
      <c r="N14" s="130">
        <v>14699</v>
      </c>
      <c r="O14" s="130">
        <v>13872</v>
      </c>
      <c r="P14" s="130">
        <v>14615</v>
      </c>
      <c r="Q14" s="130">
        <v>15227</v>
      </c>
      <c r="R14" s="130">
        <v>8475</v>
      </c>
      <c r="S14" s="130">
        <v>10975</v>
      </c>
      <c r="T14" s="130">
        <v>13171</v>
      </c>
      <c r="U14" s="130">
        <v>12197</v>
      </c>
      <c r="V14" s="130">
        <v>14355</v>
      </c>
      <c r="W14" s="130">
        <v>13264</v>
      </c>
      <c r="X14" s="130">
        <v>14911</v>
      </c>
    </row>
    <row r="15" spans="1:24" x14ac:dyDescent="0.35">
      <c r="A15" s="131">
        <f t="shared" si="0"/>
        <v>65</v>
      </c>
      <c r="B15" s="130">
        <v>37</v>
      </c>
      <c r="C15" s="130">
        <v>9144</v>
      </c>
      <c r="D15" s="130">
        <v>10872</v>
      </c>
      <c r="E15" s="130">
        <v>15027</v>
      </c>
      <c r="F15" s="130">
        <v>14601</v>
      </c>
      <c r="G15" s="130">
        <v>17229</v>
      </c>
      <c r="H15" s="130">
        <v>16352</v>
      </c>
      <c r="I15" s="130">
        <v>17156</v>
      </c>
      <c r="J15" s="130">
        <v>23</v>
      </c>
      <c r="K15" s="130">
        <v>10071</v>
      </c>
      <c r="L15" s="130">
        <v>11572</v>
      </c>
      <c r="M15" s="130">
        <v>14047</v>
      </c>
      <c r="N15" s="130">
        <v>15892</v>
      </c>
      <c r="O15" s="130">
        <v>15098</v>
      </c>
      <c r="P15" s="130">
        <v>16020</v>
      </c>
      <c r="Q15" s="130">
        <v>16319</v>
      </c>
      <c r="R15" s="130">
        <v>9247</v>
      </c>
      <c r="S15" s="130">
        <v>11622</v>
      </c>
      <c r="T15" s="130">
        <v>14356</v>
      </c>
      <c r="U15" s="130">
        <v>13176</v>
      </c>
      <c r="V15" s="130">
        <v>15204</v>
      </c>
      <c r="W15" s="130">
        <v>14086</v>
      </c>
      <c r="X15" s="130">
        <v>15965</v>
      </c>
    </row>
    <row r="16" spans="1:24" x14ac:dyDescent="0.35">
      <c r="A16" s="131">
        <f t="shared" si="0"/>
        <v>70</v>
      </c>
      <c r="B16" s="130">
        <v>37.1</v>
      </c>
      <c r="C16" s="130">
        <v>9771</v>
      </c>
      <c r="D16" s="130">
        <v>11745</v>
      </c>
      <c r="E16" s="130">
        <v>16054</v>
      </c>
      <c r="F16" s="130">
        <v>15346</v>
      </c>
      <c r="G16" s="130">
        <v>18413</v>
      </c>
      <c r="H16" s="130">
        <v>17513</v>
      </c>
      <c r="I16" s="130">
        <v>18171</v>
      </c>
      <c r="J16" s="130">
        <v>14</v>
      </c>
      <c r="K16" s="130">
        <v>10943</v>
      </c>
      <c r="L16" s="130">
        <v>12328</v>
      </c>
      <c r="M16" s="130">
        <v>14879</v>
      </c>
      <c r="N16" s="130">
        <v>16732</v>
      </c>
      <c r="O16" s="130">
        <v>15831</v>
      </c>
      <c r="P16" s="130">
        <v>16802</v>
      </c>
      <c r="Q16" s="130">
        <v>17259</v>
      </c>
      <c r="R16" s="130">
        <v>9867</v>
      </c>
      <c r="S16" s="130">
        <v>12486</v>
      </c>
      <c r="T16" s="130">
        <v>15194</v>
      </c>
      <c r="U16" s="130">
        <v>13830</v>
      </c>
      <c r="V16" s="130">
        <v>16378</v>
      </c>
      <c r="W16" s="130">
        <v>14586</v>
      </c>
      <c r="X16" s="130">
        <v>16968</v>
      </c>
    </row>
    <row r="17" spans="1:24" x14ac:dyDescent="0.35">
      <c r="A17" s="131">
        <f t="shared" si="0"/>
        <v>75</v>
      </c>
      <c r="B17" s="130">
        <v>37</v>
      </c>
      <c r="C17" s="130">
        <v>10536</v>
      </c>
      <c r="D17" s="130">
        <v>12511</v>
      </c>
      <c r="E17" s="130">
        <v>16944</v>
      </c>
      <c r="F17" s="130">
        <v>16251</v>
      </c>
      <c r="G17" s="130">
        <v>19523</v>
      </c>
      <c r="H17" s="130">
        <v>18314</v>
      </c>
      <c r="I17" s="130">
        <v>19244</v>
      </c>
      <c r="J17" s="130">
        <v>12</v>
      </c>
      <c r="K17" s="130">
        <v>11317</v>
      </c>
      <c r="L17" s="130">
        <v>13290</v>
      </c>
      <c r="M17" s="130">
        <v>15650</v>
      </c>
      <c r="N17" s="130">
        <v>17645</v>
      </c>
      <c r="O17" s="130">
        <v>16750</v>
      </c>
      <c r="P17" s="130">
        <v>17710</v>
      </c>
      <c r="Q17" s="130">
        <v>18304</v>
      </c>
      <c r="R17" s="130">
        <v>10400</v>
      </c>
      <c r="S17" s="130">
        <v>13186</v>
      </c>
      <c r="T17" s="130">
        <v>15912</v>
      </c>
      <c r="U17" s="130">
        <v>14446</v>
      </c>
      <c r="V17" s="130">
        <v>16854</v>
      </c>
      <c r="W17" s="130">
        <v>15454</v>
      </c>
      <c r="X17" s="130">
        <v>17590</v>
      </c>
    </row>
    <row r="18" spans="1:24" x14ac:dyDescent="0.35">
      <c r="A18" s="131">
        <f t="shared" si="0"/>
        <v>80</v>
      </c>
      <c r="B18" s="130">
        <v>37</v>
      </c>
      <c r="C18" s="130">
        <v>10895</v>
      </c>
      <c r="D18" s="130">
        <v>12978</v>
      </c>
      <c r="E18" s="130">
        <v>17562</v>
      </c>
      <c r="F18" s="130">
        <v>16638</v>
      </c>
      <c r="G18" s="130">
        <v>20293</v>
      </c>
      <c r="H18" s="130">
        <v>18899</v>
      </c>
      <c r="I18" s="130">
        <v>20535</v>
      </c>
      <c r="J18" s="130">
        <v>10</v>
      </c>
      <c r="K18" s="130">
        <v>11807</v>
      </c>
      <c r="L18" s="130">
        <v>13603</v>
      </c>
      <c r="M18" s="130">
        <v>16242</v>
      </c>
      <c r="N18" s="130">
        <v>18057</v>
      </c>
      <c r="O18" s="130">
        <v>16972</v>
      </c>
      <c r="P18" s="130">
        <v>18221</v>
      </c>
      <c r="Q18" s="130">
        <v>18789</v>
      </c>
      <c r="R18" s="130">
        <v>10967</v>
      </c>
      <c r="S18" s="130">
        <v>13427</v>
      </c>
      <c r="T18" s="130">
        <v>16415</v>
      </c>
      <c r="U18" s="130">
        <v>14728</v>
      </c>
      <c r="V18" s="130">
        <v>17544</v>
      </c>
      <c r="W18" s="130">
        <v>16094</v>
      </c>
      <c r="X18" s="130">
        <v>18117</v>
      </c>
    </row>
    <row r="19" spans="1:24" x14ac:dyDescent="0.35">
      <c r="A19" s="131">
        <f t="shared" si="0"/>
        <v>85</v>
      </c>
      <c r="B19" s="130">
        <v>37</v>
      </c>
      <c r="C19" s="130">
        <v>11342</v>
      </c>
      <c r="D19" s="130">
        <v>13300</v>
      </c>
      <c r="E19" s="130">
        <v>18040</v>
      </c>
      <c r="F19" s="130">
        <v>17268</v>
      </c>
      <c r="G19" s="130">
        <v>20602</v>
      </c>
      <c r="H19" s="130">
        <v>19711</v>
      </c>
      <c r="I19" s="130">
        <v>20918</v>
      </c>
      <c r="J19" s="130">
        <v>14</v>
      </c>
      <c r="K19" s="130">
        <v>12522</v>
      </c>
      <c r="L19" s="130">
        <v>14364</v>
      </c>
      <c r="M19" s="130">
        <v>16492</v>
      </c>
      <c r="N19" s="130">
        <v>18696</v>
      </c>
      <c r="O19" s="130">
        <v>17406</v>
      </c>
      <c r="P19" s="130">
        <v>18961</v>
      </c>
      <c r="Q19" s="130">
        <v>19374</v>
      </c>
      <c r="R19" s="130">
        <v>11218</v>
      </c>
      <c r="S19" s="130">
        <v>14052</v>
      </c>
      <c r="T19" s="130">
        <v>16824</v>
      </c>
      <c r="U19" s="130">
        <v>15163</v>
      </c>
      <c r="V19" s="130">
        <v>17968</v>
      </c>
      <c r="W19" s="130">
        <v>16505</v>
      </c>
      <c r="X19" s="130">
        <v>18704</v>
      </c>
    </row>
    <row r="20" spans="1:24" x14ac:dyDescent="0.35">
      <c r="A20" s="131">
        <f t="shared" si="0"/>
        <v>90</v>
      </c>
      <c r="B20" s="130">
        <v>37</v>
      </c>
      <c r="C20" s="130">
        <v>11751</v>
      </c>
      <c r="D20" s="130">
        <v>13806</v>
      </c>
      <c r="E20" s="130">
        <v>18463</v>
      </c>
      <c r="F20" s="130">
        <v>17669</v>
      </c>
      <c r="G20" s="130">
        <v>21228</v>
      </c>
      <c r="H20" s="130">
        <v>20044</v>
      </c>
      <c r="I20" s="130">
        <v>21542</v>
      </c>
      <c r="J20" s="130">
        <v>18</v>
      </c>
      <c r="K20" s="130">
        <v>12831</v>
      </c>
      <c r="L20" s="130">
        <v>14587</v>
      </c>
      <c r="M20" s="130">
        <v>16915</v>
      </c>
      <c r="N20" s="130">
        <v>18980</v>
      </c>
      <c r="O20" s="130">
        <v>17920</v>
      </c>
      <c r="P20" s="130">
        <v>19544</v>
      </c>
      <c r="Q20" s="130">
        <v>19992</v>
      </c>
      <c r="R20" s="130">
        <v>11638</v>
      </c>
      <c r="S20" s="130">
        <v>14232</v>
      </c>
      <c r="T20" s="130">
        <v>17020</v>
      </c>
      <c r="U20" s="130">
        <v>15568</v>
      </c>
      <c r="V20" s="130">
        <v>18404</v>
      </c>
      <c r="W20" s="130">
        <v>16765</v>
      </c>
      <c r="X20" s="130">
        <v>19052</v>
      </c>
    </row>
    <row r="21" spans="1:24" x14ac:dyDescent="0.35">
      <c r="A21" s="131">
        <f t="shared" si="0"/>
        <v>95</v>
      </c>
      <c r="B21" s="130">
        <v>37</v>
      </c>
      <c r="C21" s="130">
        <v>12014</v>
      </c>
      <c r="D21" s="130">
        <v>14077</v>
      </c>
      <c r="E21" s="130">
        <v>18688</v>
      </c>
      <c r="F21" s="130">
        <v>17626</v>
      </c>
      <c r="G21" s="130">
        <v>21957</v>
      </c>
      <c r="H21" s="130">
        <v>20634</v>
      </c>
      <c r="I21" s="130">
        <v>22219</v>
      </c>
      <c r="J21" s="130">
        <v>20</v>
      </c>
      <c r="K21" s="130">
        <v>12996</v>
      </c>
      <c r="L21" s="130">
        <v>14943</v>
      </c>
      <c r="M21" s="130">
        <v>17221</v>
      </c>
      <c r="N21" s="130">
        <v>19327</v>
      </c>
      <c r="O21" s="130">
        <v>18247</v>
      </c>
      <c r="P21" s="130">
        <v>19816</v>
      </c>
      <c r="Q21" s="130">
        <v>20123</v>
      </c>
      <c r="R21" s="130">
        <v>11863</v>
      </c>
      <c r="S21" s="130">
        <v>14464</v>
      </c>
      <c r="T21" s="130">
        <v>17572</v>
      </c>
      <c r="U21" s="130">
        <v>15583</v>
      </c>
      <c r="V21" s="130">
        <v>18672</v>
      </c>
      <c r="W21" s="130">
        <v>17068</v>
      </c>
      <c r="X21" s="130">
        <v>19627</v>
      </c>
    </row>
    <row r="22" spans="1:24" x14ac:dyDescent="0.35">
      <c r="A22" s="131">
        <f t="shared" si="0"/>
        <v>100</v>
      </c>
      <c r="B22" s="130">
        <v>37</v>
      </c>
      <c r="C22" s="130">
        <v>12328</v>
      </c>
      <c r="D22" s="130">
        <v>14024</v>
      </c>
      <c r="E22" s="130">
        <v>18859</v>
      </c>
      <c r="F22" s="130">
        <v>17988</v>
      </c>
      <c r="G22" s="130">
        <v>21967</v>
      </c>
      <c r="H22" s="130">
        <v>20894</v>
      </c>
      <c r="I22" s="130">
        <v>22790</v>
      </c>
      <c r="J22" s="130">
        <v>9</v>
      </c>
      <c r="K22" s="130">
        <v>13424</v>
      </c>
      <c r="L22" s="130">
        <v>15078</v>
      </c>
      <c r="M22" s="130">
        <v>17186</v>
      </c>
      <c r="N22" s="130">
        <v>19551</v>
      </c>
      <c r="O22" s="130">
        <v>18324</v>
      </c>
      <c r="P22" s="130">
        <v>20256</v>
      </c>
      <c r="Q22" s="130">
        <v>20633</v>
      </c>
      <c r="R22" s="130">
        <v>12279</v>
      </c>
      <c r="S22" s="130">
        <v>14701</v>
      </c>
      <c r="T22" s="130">
        <v>17652</v>
      </c>
      <c r="U22" s="130">
        <v>15819</v>
      </c>
      <c r="V22" s="130">
        <v>18748</v>
      </c>
      <c r="W22" s="130">
        <v>17495</v>
      </c>
      <c r="X22" s="130">
        <v>20172</v>
      </c>
    </row>
    <row r="23" spans="1:24" x14ac:dyDescent="0.35">
      <c r="A23" s="131">
        <f t="shared" si="0"/>
        <v>105</v>
      </c>
      <c r="B23" s="130">
        <v>37</v>
      </c>
      <c r="C23" s="130">
        <v>12378</v>
      </c>
      <c r="D23" s="130">
        <v>14299</v>
      </c>
      <c r="E23" s="130">
        <v>19132</v>
      </c>
      <c r="F23" s="130">
        <v>18102</v>
      </c>
      <c r="G23" s="130">
        <v>22475</v>
      </c>
      <c r="H23" s="130">
        <v>21099</v>
      </c>
      <c r="I23" s="130">
        <v>23223</v>
      </c>
      <c r="J23" s="130">
        <v>13</v>
      </c>
      <c r="K23" s="130">
        <v>13556</v>
      </c>
      <c r="L23" s="130">
        <v>15132</v>
      </c>
      <c r="M23" s="130">
        <v>17245</v>
      </c>
      <c r="N23" s="130">
        <v>19966</v>
      </c>
      <c r="O23" s="130">
        <v>18570</v>
      </c>
      <c r="P23" s="130">
        <v>20450</v>
      </c>
      <c r="Q23" s="130">
        <v>21424</v>
      </c>
      <c r="R23" s="130">
        <v>12341</v>
      </c>
      <c r="S23" s="130">
        <v>14709</v>
      </c>
      <c r="T23" s="130">
        <v>17686</v>
      </c>
      <c r="U23" s="130">
        <v>16120</v>
      </c>
      <c r="V23" s="130">
        <v>19141</v>
      </c>
      <c r="W23" s="130">
        <v>17724</v>
      </c>
      <c r="X23" s="130">
        <v>20500</v>
      </c>
    </row>
    <row r="24" spans="1:24" x14ac:dyDescent="0.35">
      <c r="A24" s="131">
        <f t="shared" si="0"/>
        <v>110</v>
      </c>
      <c r="B24" s="130">
        <v>37</v>
      </c>
      <c r="C24" s="130">
        <v>12648</v>
      </c>
      <c r="D24" s="130">
        <v>14407</v>
      </c>
      <c r="E24" s="130">
        <v>19482</v>
      </c>
      <c r="F24" s="130">
        <v>18349</v>
      </c>
      <c r="G24" s="130">
        <v>22479</v>
      </c>
      <c r="H24" s="130">
        <v>21382</v>
      </c>
      <c r="I24" s="130">
        <v>23325</v>
      </c>
      <c r="J24" s="130">
        <v>16</v>
      </c>
      <c r="K24" s="130">
        <v>13756</v>
      </c>
      <c r="L24" s="130">
        <v>15184</v>
      </c>
      <c r="M24" s="130">
        <v>17647</v>
      </c>
      <c r="N24" s="130">
        <v>19849</v>
      </c>
      <c r="O24" s="130">
        <v>18934</v>
      </c>
      <c r="P24" s="130">
        <v>20505</v>
      </c>
      <c r="Q24" s="130">
        <v>21443</v>
      </c>
      <c r="R24" s="130">
        <v>12434</v>
      </c>
      <c r="S24" s="130">
        <v>14929</v>
      </c>
      <c r="T24" s="130">
        <v>17787</v>
      </c>
      <c r="U24" s="130">
        <v>16249</v>
      </c>
      <c r="V24" s="130">
        <v>19197</v>
      </c>
      <c r="W24" s="130">
        <v>17873</v>
      </c>
      <c r="X24" s="130">
        <v>20713</v>
      </c>
    </row>
    <row r="25" spans="1:24" x14ac:dyDescent="0.35">
      <c r="A25" s="131">
        <f t="shared" si="0"/>
        <v>115</v>
      </c>
      <c r="B25" s="130">
        <v>37</v>
      </c>
      <c r="C25" s="130">
        <v>12711</v>
      </c>
      <c r="D25" s="130">
        <v>14354</v>
      </c>
      <c r="E25" s="130">
        <v>19398</v>
      </c>
      <c r="F25" s="130">
        <v>18551</v>
      </c>
      <c r="G25" s="130">
        <v>22931</v>
      </c>
      <c r="H25" s="130">
        <v>21886</v>
      </c>
      <c r="I25" s="130">
        <v>23674</v>
      </c>
      <c r="J25" s="130">
        <v>12</v>
      </c>
      <c r="K25" s="130">
        <v>13886</v>
      </c>
      <c r="L25" s="130">
        <v>15284</v>
      </c>
      <c r="M25" s="130">
        <v>17593</v>
      </c>
      <c r="N25" s="130">
        <v>20113</v>
      </c>
      <c r="O25" s="130">
        <v>18987</v>
      </c>
      <c r="P25" s="130">
        <v>20851</v>
      </c>
      <c r="Q25" s="130">
        <v>21886</v>
      </c>
      <c r="R25" s="130">
        <v>12613</v>
      </c>
      <c r="S25" s="130">
        <v>15042</v>
      </c>
      <c r="T25" s="130">
        <v>18082</v>
      </c>
      <c r="U25" s="130">
        <v>16298</v>
      </c>
      <c r="V25" s="130">
        <v>19329</v>
      </c>
      <c r="W25" s="130">
        <v>18249</v>
      </c>
      <c r="X25" s="130">
        <v>20982</v>
      </c>
    </row>
    <row r="26" spans="1:24" x14ac:dyDescent="0.35">
      <c r="A26" s="131">
        <f t="shared" si="0"/>
        <v>120</v>
      </c>
      <c r="B26" s="130">
        <v>36.9</v>
      </c>
      <c r="C26" s="130">
        <v>12822</v>
      </c>
      <c r="D26" s="130">
        <v>14596</v>
      </c>
      <c r="E26" s="130">
        <v>19628</v>
      </c>
      <c r="F26" s="130">
        <v>18589</v>
      </c>
      <c r="G26" s="130">
        <v>23031</v>
      </c>
      <c r="H26" s="130">
        <v>21781</v>
      </c>
      <c r="I26" s="130">
        <v>23792</v>
      </c>
      <c r="J26" s="130">
        <v>15</v>
      </c>
      <c r="K26" s="130">
        <v>13920</v>
      </c>
      <c r="L26" s="130">
        <v>15467</v>
      </c>
      <c r="M26" s="130">
        <v>17700</v>
      </c>
      <c r="N26" s="130">
        <v>20137</v>
      </c>
      <c r="O26" s="130">
        <v>19311</v>
      </c>
      <c r="P26" s="130">
        <v>21074</v>
      </c>
      <c r="Q26" s="130">
        <v>21901</v>
      </c>
      <c r="R26" s="130">
        <v>12584</v>
      </c>
      <c r="S26" s="130">
        <v>15060</v>
      </c>
      <c r="T26" s="130">
        <v>18129</v>
      </c>
      <c r="U26" s="130">
        <v>16063</v>
      </c>
      <c r="V26" s="130">
        <v>19403</v>
      </c>
      <c r="W26" s="130">
        <v>18406</v>
      </c>
      <c r="X26" s="130">
        <v>21036</v>
      </c>
    </row>
    <row r="27" spans="1:24" x14ac:dyDescent="0.35">
      <c r="A27" s="131">
        <f t="shared" si="0"/>
        <v>125</v>
      </c>
      <c r="B27" s="130">
        <v>37</v>
      </c>
      <c r="C27" s="130">
        <v>12940</v>
      </c>
      <c r="D27" s="130">
        <v>14474</v>
      </c>
      <c r="E27" s="130">
        <v>19508</v>
      </c>
      <c r="F27" s="130">
        <v>18827</v>
      </c>
      <c r="G27" s="130">
        <v>23264</v>
      </c>
      <c r="H27" s="130">
        <v>22214</v>
      </c>
      <c r="I27" s="130">
        <v>24215</v>
      </c>
      <c r="J27" s="130">
        <v>22</v>
      </c>
      <c r="K27" s="130">
        <v>13975</v>
      </c>
      <c r="L27" s="130">
        <v>15493</v>
      </c>
      <c r="M27" s="130">
        <v>17756</v>
      </c>
      <c r="N27" s="130">
        <v>20177</v>
      </c>
      <c r="O27" s="130">
        <v>19178</v>
      </c>
      <c r="P27" s="130">
        <v>21297</v>
      </c>
      <c r="Q27" s="130">
        <v>22259</v>
      </c>
      <c r="R27" s="130">
        <v>12542</v>
      </c>
      <c r="S27" s="130">
        <v>15202</v>
      </c>
      <c r="T27" s="130">
        <v>18278</v>
      </c>
      <c r="U27" s="130">
        <v>16341</v>
      </c>
      <c r="V27" s="130">
        <v>19689</v>
      </c>
      <c r="W27" s="130">
        <v>18326</v>
      </c>
      <c r="X27" s="130">
        <v>21642</v>
      </c>
    </row>
    <row r="28" spans="1:24" x14ac:dyDescent="0.35">
      <c r="A28" s="131">
        <f t="shared" si="0"/>
        <v>130</v>
      </c>
      <c r="B28" s="130">
        <v>37</v>
      </c>
      <c r="C28" s="130">
        <v>12901</v>
      </c>
      <c r="D28" s="130">
        <v>14704</v>
      </c>
      <c r="E28" s="130">
        <v>19644</v>
      </c>
      <c r="F28" s="130">
        <v>18783</v>
      </c>
      <c r="G28" s="130">
        <v>23191</v>
      </c>
      <c r="H28" s="130">
        <v>22533</v>
      </c>
      <c r="I28" s="130">
        <v>24674</v>
      </c>
      <c r="J28" s="130">
        <v>21</v>
      </c>
      <c r="K28" s="130">
        <v>13943</v>
      </c>
      <c r="L28" s="130">
        <v>15410</v>
      </c>
      <c r="M28" s="130">
        <v>17694</v>
      </c>
      <c r="N28" s="130">
        <v>20500</v>
      </c>
      <c r="O28" s="130">
        <v>19214</v>
      </c>
      <c r="P28" s="130">
        <v>21617</v>
      </c>
      <c r="Q28" s="130">
        <v>22221</v>
      </c>
      <c r="R28" s="130">
        <v>12775</v>
      </c>
      <c r="S28" s="130">
        <v>15068</v>
      </c>
      <c r="T28" s="130">
        <v>18101</v>
      </c>
      <c r="U28" s="130">
        <v>16416</v>
      </c>
      <c r="V28" s="130">
        <v>19628</v>
      </c>
      <c r="W28" s="130">
        <v>18455</v>
      </c>
      <c r="X28" s="130">
        <v>21643</v>
      </c>
    </row>
    <row r="29" spans="1:24" x14ac:dyDescent="0.35">
      <c r="A29" s="131">
        <f t="shared" si="0"/>
        <v>135</v>
      </c>
      <c r="B29" s="130">
        <v>37</v>
      </c>
      <c r="C29" s="130">
        <v>13093</v>
      </c>
      <c r="D29" s="130">
        <v>14743</v>
      </c>
      <c r="E29" s="130">
        <v>19842</v>
      </c>
      <c r="F29" s="130">
        <v>18751</v>
      </c>
      <c r="G29" s="130">
        <v>23120</v>
      </c>
      <c r="H29" s="130">
        <v>22437</v>
      </c>
      <c r="I29" s="130">
        <v>24436</v>
      </c>
      <c r="J29" s="130">
        <v>11</v>
      </c>
      <c r="K29" s="130">
        <v>14046</v>
      </c>
      <c r="L29" s="130">
        <v>15494</v>
      </c>
      <c r="M29" s="130">
        <v>17665</v>
      </c>
      <c r="N29" s="130">
        <v>20406</v>
      </c>
      <c r="O29" s="130">
        <v>19231</v>
      </c>
      <c r="P29" s="130">
        <v>21404</v>
      </c>
      <c r="Q29" s="130">
        <v>22668</v>
      </c>
      <c r="R29" s="130">
        <v>12768</v>
      </c>
      <c r="S29" s="130">
        <v>15075</v>
      </c>
      <c r="T29" s="130">
        <v>18299</v>
      </c>
      <c r="U29" s="130">
        <v>16630</v>
      </c>
      <c r="V29" s="130">
        <v>19580</v>
      </c>
      <c r="W29" s="130">
        <v>18619</v>
      </c>
      <c r="X29" s="130">
        <v>21784</v>
      </c>
    </row>
    <row r="30" spans="1:24" x14ac:dyDescent="0.35">
      <c r="A30" s="131">
        <f t="shared" si="0"/>
        <v>140</v>
      </c>
      <c r="B30" s="130">
        <v>37</v>
      </c>
      <c r="C30" s="130">
        <v>12995</v>
      </c>
      <c r="D30" s="130">
        <v>14808</v>
      </c>
      <c r="E30" s="130">
        <v>19732</v>
      </c>
      <c r="F30" s="130">
        <v>18841</v>
      </c>
      <c r="G30" s="130">
        <v>23334</v>
      </c>
      <c r="H30" s="130">
        <v>22848</v>
      </c>
      <c r="I30" s="130">
        <v>24670</v>
      </c>
      <c r="J30" s="130">
        <v>17</v>
      </c>
      <c r="K30" s="130">
        <v>14003</v>
      </c>
      <c r="L30" s="130">
        <v>15561</v>
      </c>
      <c r="M30" s="130">
        <v>17785</v>
      </c>
      <c r="N30" s="130">
        <v>20434</v>
      </c>
      <c r="O30" s="130">
        <v>19408</v>
      </c>
      <c r="P30" s="130">
        <v>21742</v>
      </c>
      <c r="Q30" s="130">
        <v>22680</v>
      </c>
      <c r="R30" s="130">
        <v>12722</v>
      </c>
      <c r="S30" s="130">
        <v>15082</v>
      </c>
      <c r="T30" s="130">
        <v>18263</v>
      </c>
      <c r="U30" s="130">
        <v>16435</v>
      </c>
      <c r="V30" s="130">
        <v>19828</v>
      </c>
      <c r="W30" s="130">
        <v>18813</v>
      </c>
      <c r="X30" s="130">
        <v>21957</v>
      </c>
    </row>
    <row r="31" spans="1:24" x14ac:dyDescent="0.35">
      <c r="A31" s="131">
        <f t="shared" si="0"/>
        <v>145</v>
      </c>
      <c r="B31" s="130">
        <v>37</v>
      </c>
      <c r="C31" s="130">
        <v>12905</v>
      </c>
      <c r="D31" s="130">
        <v>14614</v>
      </c>
      <c r="E31" s="130">
        <v>19793</v>
      </c>
      <c r="F31" s="130">
        <v>18964</v>
      </c>
      <c r="G31" s="130">
        <v>23639</v>
      </c>
      <c r="H31" s="130">
        <v>23067</v>
      </c>
      <c r="I31" s="130">
        <v>24667</v>
      </c>
      <c r="J31" s="130">
        <v>21</v>
      </c>
      <c r="K31" s="130">
        <v>14059</v>
      </c>
      <c r="L31" s="130">
        <v>15424</v>
      </c>
      <c r="M31" s="130">
        <v>17800</v>
      </c>
      <c r="N31" s="130">
        <v>20597</v>
      </c>
      <c r="O31" s="130">
        <v>19533</v>
      </c>
      <c r="P31" s="130">
        <v>21943</v>
      </c>
      <c r="Q31" s="130">
        <v>23046</v>
      </c>
      <c r="R31" s="130">
        <v>12860</v>
      </c>
      <c r="S31" s="130">
        <v>15150</v>
      </c>
      <c r="T31" s="130">
        <v>18164</v>
      </c>
      <c r="U31" s="130">
        <v>16527</v>
      </c>
      <c r="V31" s="130">
        <v>19721</v>
      </c>
      <c r="W31" s="130">
        <v>18960</v>
      </c>
      <c r="X31" s="130">
        <v>21767</v>
      </c>
    </row>
    <row r="32" spans="1:24" x14ac:dyDescent="0.35">
      <c r="A32" s="131">
        <f t="shared" si="0"/>
        <v>150</v>
      </c>
      <c r="B32" s="130">
        <v>37</v>
      </c>
      <c r="C32" s="130">
        <v>12946</v>
      </c>
      <c r="D32" s="130">
        <v>14562</v>
      </c>
      <c r="E32" s="130">
        <v>19887</v>
      </c>
      <c r="F32" s="130">
        <v>18868</v>
      </c>
      <c r="G32" s="130">
        <v>23323</v>
      </c>
      <c r="H32" s="130">
        <v>23014</v>
      </c>
      <c r="I32" s="130">
        <v>24737</v>
      </c>
      <c r="J32" s="130">
        <v>30</v>
      </c>
      <c r="K32" s="130">
        <v>14042</v>
      </c>
      <c r="L32" s="130">
        <v>15409</v>
      </c>
      <c r="M32" s="130">
        <v>17730</v>
      </c>
      <c r="N32" s="130">
        <v>20191</v>
      </c>
      <c r="O32" s="130">
        <v>19760</v>
      </c>
      <c r="P32" s="130">
        <v>22110</v>
      </c>
      <c r="Q32" s="130">
        <v>22933</v>
      </c>
      <c r="R32" s="130">
        <v>12948</v>
      </c>
      <c r="S32" s="130">
        <v>15063</v>
      </c>
      <c r="T32" s="130">
        <v>18452</v>
      </c>
      <c r="U32" s="130">
        <v>16691</v>
      </c>
      <c r="V32" s="130">
        <v>19842</v>
      </c>
      <c r="W32" s="130">
        <v>19170</v>
      </c>
      <c r="X32" s="130">
        <v>21802</v>
      </c>
    </row>
    <row r="33" spans="1:24" x14ac:dyDescent="0.35">
      <c r="A33" s="131">
        <f t="shared" si="0"/>
        <v>155</v>
      </c>
      <c r="B33" s="130">
        <v>37</v>
      </c>
      <c r="C33" s="130">
        <v>12953</v>
      </c>
      <c r="D33" s="130">
        <v>14651</v>
      </c>
      <c r="E33" s="130">
        <v>19549</v>
      </c>
      <c r="F33" s="130">
        <v>18970</v>
      </c>
      <c r="G33" s="130">
        <v>23666</v>
      </c>
      <c r="H33" s="130">
        <v>22836</v>
      </c>
      <c r="I33" s="130">
        <v>24931</v>
      </c>
      <c r="J33" s="130">
        <v>14</v>
      </c>
      <c r="K33" s="130">
        <v>13943</v>
      </c>
      <c r="L33" s="130">
        <v>15615</v>
      </c>
      <c r="M33" s="130">
        <v>17612</v>
      </c>
      <c r="N33" s="130">
        <v>20712</v>
      </c>
      <c r="O33" s="130">
        <v>19496</v>
      </c>
      <c r="P33" s="130">
        <v>22063</v>
      </c>
      <c r="Q33" s="130">
        <v>22909</v>
      </c>
      <c r="R33" s="130">
        <v>12863</v>
      </c>
      <c r="S33" s="130">
        <v>15016</v>
      </c>
      <c r="T33" s="130">
        <v>18197</v>
      </c>
      <c r="U33" s="130">
        <v>16655</v>
      </c>
      <c r="V33" s="130">
        <v>20114</v>
      </c>
      <c r="W33" s="130">
        <v>18973</v>
      </c>
      <c r="X33" s="130">
        <v>22003</v>
      </c>
    </row>
    <row r="34" spans="1:24" x14ac:dyDescent="0.35">
      <c r="A34" s="131">
        <f t="shared" si="0"/>
        <v>160</v>
      </c>
      <c r="B34" s="130">
        <v>37</v>
      </c>
      <c r="C34" s="130">
        <v>12973</v>
      </c>
      <c r="D34" s="130">
        <v>14651</v>
      </c>
      <c r="E34" s="130">
        <v>19628</v>
      </c>
      <c r="F34" s="130">
        <v>18924</v>
      </c>
      <c r="G34" s="130">
        <v>23853</v>
      </c>
      <c r="H34" s="130">
        <v>23157</v>
      </c>
      <c r="I34" s="130">
        <v>24622</v>
      </c>
      <c r="J34" s="130">
        <v>14</v>
      </c>
      <c r="K34" s="130">
        <v>13920</v>
      </c>
      <c r="L34" s="130">
        <v>15465</v>
      </c>
      <c r="M34" s="130">
        <v>17969</v>
      </c>
      <c r="N34" s="130">
        <v>20460</v>
      </c>
      <c r="O34" s="130">
        <v>19641</v>
      </c>
      <c r="P34" s="130">
        <v>21851</v>
      </c>
      <c r="Q34" s="130">
        <v>23005</v>
      </c>
      <c r="R34" s="130">
        <v>12660</v>
      </c>
      <c r="S34" s="130">
        <v>15007</v>
      </c>
      <c r="T34" s="130">
        <v>18188</v>
      </c>
      <c r="U34" s="130">
        <v>16565</v>
      </c>
      <c r="V34" s="130">
        <v>19979</v>
      </c>
      <c r="W34" s="130">
        <v>19170</v>
      </c>
      <c r="X34" s="130">
        <v>21950</v>
      </c>
    </row>
    <row r="35" spans="1:24" x14ac:dyDescent="0.35">
      <c r="A35" s="131">
        <f t="shared" si="0"/>
        <v>165</v>
      </c>
      <c r="B35" s="130">
        <v>37</v>
      </c>
      <c r="C35" s="130">
        <v>13044</v>
      </c>
      <c r="D35" s="130">
        <v>14630</v>
      </c>
      <c r="E35" s="130">
        <v>19794</v>
      </c>
      <c r="F35" s="130">
        <v>18783</v>
      </c>
      <c r="G35" s="130">
        <v>23431</v>
      </c>
      <c r="H35" s="130">
        <v>23039</v>
      </c>
      <c r="I35" s="130">
        <v>25094</v>
      </c>
      <c r="J35" s="130">
        <v>14</v>
      </c>
      <c r="K35" s="130">
        <v>13910</v>
      </c>
      <c r="L35" s="130">
        <v>15495</v>
      </c>
      <c r="M35" s="130">
        <v>17915</v>
      </c>
      <c r="N35" s="130">
        <v>20562</v>
      </c>
      <c r="O35" s="130">
        <v>19699</v>
      </c>
      <c r="P35" s="130">
        <v>22386</v>
      </c>
      <c r="Q35" s="130">
        <v>22869</v>
      </c>
      <c r="R35" s="130">
        <v>12776</v>
      </c>
      <c r="S35" s="130">
        <v>15244</v>
      </c>
      <c r="T35" s="130">
        <v>18413</v>
      </c>
      <c r="U35" s="130">
        <v>16668</v>
      </c>
      <c r="V35" s="130">
        <v>19891</v>
      </c>
      <c r="W35" s="130">
        <v>19197</v>
      </c>
      <c r="X35" s="130">
        <v>21840</v>
      </c>
    </row>
    <row r="36" spans="1:24" x14ac:dyDescent="0.35">
      <c r="A36" s="131">
        <f t="shared" si="0"/>
        <v>170</v>
      </c>
      <c r="B36" s="130">
        <v>37</v>
      </c>
      <c r="C36" s="130">
        <v>12885</v>
      </c>
      <c r="D36" s="130">
        <v>14634</v>
      </c>
      <c r="E36" s="130">
        <v>19775</v>
      </c>
      <c r="F36" s="130">
        <v>19009</v>
      </c>
      <c r="G36" s="130">
        <v>23712</v>
      </c>
      <c r="H36" s="130">
        <v>23090</v>
      </c>
      <c r="I36" s="130">
        <v>25074</v>
      </c>
      <c r="J36" s="130">
        <v>14</v>
      </c>
      <c r="K36" s="130">
        <v>14069</v>
      </c>
      <c r="L36" s="130">
        <v>15406</v>
      </c>
      <c r="M36" s="130">
        <v>17796</v>
      </c>
      <c r="N36" s="130">
        <v>20385</v>
      </c>
      <c r="O36" s="130">
        <v>19859</v>
      </c>
      <c r="P36" s="130">
        <v>22318</v>
      </c>
      <c r="Q36" s="130">
        <v>22755</v>
      </c>
      <c r="R36" s="130">
        <v>12774</v>
      </c>
      <c r="S36" s="130">
        <v>15082</v>
      </c>
      <c r="T36" s="130">
        <v>18221</v>
      </c>
      <c r="U36" s="130">
        <v>16400</v>
      </c>
      <c r="V36" s="130">
        <v>19828</v>
      </c>
      <c r="W36" s="130">
        <v>19178</v>
      </c>
      <c r="X36" s="130">
        <v>22196</v>
      </c>
    </row>
    <row r="37" spans="1:24" x14ac:dyDescent="0.35">
      <c r="A37" s="131">
        <f t="shared" si="0"/>
        <v>175</v>
      </c>
      <c r="B37" s="130">
        <v>37</v>
      </c>
      <c r="C37" s="130">
        <v>12992</v>
      </c>
      <c r="D37" s="130">
        <v>14627</v>
      </c>
      <c r="E37" s="130">
        <v>19730</v>
      </c>
      <c r="F37" s="130">
        <v>18906</v>
      </c>
      <c r="G37" s="130">
        <v>23517</v>
      </c>
      <c r="H37" s="130">
        <v>22934</v>
      </c>
      <c r="I37" s="130">
        <v>25030</v>
      </c>
      <c r="J37" s="130">
        <v>11</v>
      </c>
      <c r="K37" s="130">
        <v>14065</v>
      </c>
      <c r="L37" s="130">
        <v>15324</v>
      </c>
      <c r="M37" s="130">
        <v>17897</v>
      </c>
      <c r="N37" s="130">
        <v>20556</v>
      </c>
      <c r="O37" s="130">
        <v>19783</v>
      </c>
      <c r="P37" s="130">
        <v>21996</v>
      </c>
      <c r="Q37" s="130">
        <v>22840</v>
      </c>
      <c r="R37" s="130">
        <v>12758</v>
      </c>
      <c r="S37" s="130">
        <v>15010</v>
      </c>
      <c r="T37" s="130">
        <v>18267</v>
      </c>
      <c r="U37" s="130">
        <v>16585</v>
      </c>
      <c r="V37" s="130">
        <v>20017</v>
      </c>
      <c r="W37" s="130">
        <v>19139</v>
      </c>
      <c r="X37" s="130">
        <v>21742</v>
      </c>
    </row>
    <row r="38" spans="1:24" x14ac:dyDescent="0.35">
      <c r="A38" s="131">
        <f t="shared" si="0"/>
        <v>180</v>
      </c>
      <c r="B38" s="130">
        <v>37</v>
      </c>
      <c r="C38" s="130">
        <v>13064</v>
      </c>
      <c r="D38" s="130">
        <v>14482</v>
      </c>
      <c r="E38" s="130">
        <v>19903</v>
      </c>
      <c r="F38" s="130">
        <v>18770</v>
      </c>
      <c r="G38" s="130">
        <v>23688</v>
      </c>
      <c r="H38" s="130">
        <v>23366</v>
      </c>
      <c r="I38" s="130">
        <v>24748</v>
      </c>
      <c r="J38" s="130">
        <v>24</v>
      </c>
      <c r="K38" s="130">
        <v>14110</v>
      </c>
      <c r="L38" s="130">
        <v>15081</v>
      </c>
      <c r="M38" s="130">
        <v>17690</v>
      </c>
      <c r="N38" s="130">
        <v>20522</v>
      </c>
      <c r="O38" s="130">
        <v>19592</v>
      </c>
      <c r="P38" s="130">
        <v>22140</v>
      </c>
      <c r="Q38" s="130">
        <v>22834</v>
      </c>
      <c r="R38" s="130">
        <v>12866</v>
      </c>
      <c r="S38" s="130">
        <v>15040</v>
      </c>
      <c r="T38" s="130">
        <v>18316</v>
      </c>
      <c r="U38" s="130">
        <v>16710</v>
      </c>
      <c r="V38" s="130">
        <v>19993</v>
      </c>
      <c r="W38" s="130">
        <v>19113</v>
      </c>
      <c r="X38" s="130">
        <v>21973</v>
      </c>
    </row>
    <row r="39" spans="1:24" x14ac:dyDescent="0.35">
      <c r="A39" s="131">
        <f t="shared" si="0"/>
        <v>185</v>
      </c>
      <c r="B39" s="130">
        <v>37</v>
      </c>
      <c r="C39" s="130">
        <v>13027</v>
      </c>
      <c r="D39" s="130">
        <v>14637</v>
      </c>
      <c r="E39" s="130">
        <v>19829</v>
      </c>
      <c r="F39" s="130">
        <v>18997</v>
      </c>
      <c r="G39" s="130">
        <v>23481</v>
      </c>
      <c r="H39" s="130">
        <v>23356</v>
      </c>
      <c r="I39" s="130">
        <v>24662</v>
      </c>
      <c r="J39" s="130">
        <v>27</v>
      </c>
      <c r="K39" s="130">
        <v>13987</v>
      </c>
      <c r="L39" s="130">
        <v>15514</v>
      </c>
      <c r="M39" s="130">
        <v>17843</v>
      </c>
      <c r="N39" s="130">
        <v>20670</v>
      </c>
      <c r="O39" s="130">
        <v>19609</v>
      </c>
      <c r="P39" s="130">
        <v>22183</v>
      </c>
      <c r="Q39" s="130">
        <v>23245</v>
      </c>
      <c r="R39" s="130">
        <v>12652</v>
      </c>
      <c r="S39" s="130">
        <v>14985</v>
      </c>
      <c r="T39" s="130">
        <v>18273</v>
      </c>
      <c r="U39" s="130">
        <v>16490</v>
      </c>
      <c r="V39" s="130">
        <v>19683</v>
      </c>
      <c r="W39" s="130">
        <v>19042</v>
      </c>
      <c r="X39" s="130">
        <v>21804</v>
      </c>
    </row>
    <row r="40" spans="1:24" x14ac:dyDescent="0.35">
      <c r="A40" s="131">
        <f t="shared" si="0"/>
        <v>190</v>
      </c>
      <c r="B40" s="130">
        <v>37</v>
      </c>
      <c r="C40" s="130">
        <v>13066</v>
      </c>
      <c r="D40" s="130">
        <v>14688</v>
      </c>
      <c r="E40" s="130">
        <v>19721</v>
      </c>
      <c r="F40" s="130">
        <v>19040</v>
      </c>
      <c r="G40" s="130">
        <v>23733</v>
      </c>
      <c r="H40" s="130">
        <v>23322</v>
      </c>
      <c r="I40" s="130">
        <v>24680</v>
      </c>
      <c r="J40" s="130">
        <v>23</v>
      </c>
      <c r="K40" s="130">
        <v>13963</v>
      </c>
      <c r="L40" s="130">
        <v>15574</v>
      </c>
      <c r="M40" s="130">
        <v>17810</v>
      </c>
      <c r="N40" s="130">
        <v>20558</v>
      </c>
      <c r="O40" s="130">
        <v>19703</v>
      </c>
      <c r="P40" s="130">
        <v>22079</v>
      </c>
      <c r="Q40" s="130">
        <v>22839</v>
      </c>
      <c r="R40" s="130">
        <v>12716</v>
      </c>
      <c r="S40" s="130">
        <v>15115</v>
      </c>
      <c r="T40" s="130">
        <v>18107</v>
      </c>
      <c r="U40" s="130">
        <v>16699</v>
      </c>
      <c r="V40" s="130">
        <v>19970</v>
      </c>
      <c r="W40" s="130">
        <v>19198</v>
      </c>
      <c r="X40" s="130">
        <v>21972</v>
      </c>
    </row>
    <row r="41" spans="1:24" x14ac:dyDescent="0.35">
      <c r="A41" s="131">
        <f t="shared" si="0"/>
        <v>195</v>
      </c>
      <c r="B41" s="130">
        <v>37</v>
      </c>
      <c r="C41" s="130">
        <v>13060</v>
      </c>
      <c r="D41" s="130">
        <v>14702</v>
      </c>
      <c r="E41" s="130">
        <v>19807</v>
      </c>
      <c r="F41" s="130">
        <v>19068</v>
      </c>
      <c r="G41" s="130">
        <v>23610</v>
      </c>
      <c r="H41" s="130">
        <v>22996</v>
      </c>
      <c r="I41" s="130">
        <v>25049</v>
      </c>
      <c r="J41" s="130">
        <v>24</v>
      </c>
      <c r="K41" s="130">
        <v>14079</v>
      </c>
      <c r="L41" s="130">
        <v>15398</v>
      </c>
      <c r="M41" s="130">
        <v>17791</v>
      </c>
      <c r="N41" s="130">
        <v>20494</v>
      </c>
      <c r="O41" s="130">
        <v>19730</v>
      </c>
      <c r="P41" s="130">
        <v>22185</v>
      </c>
      <c r="Q41" s="130">
        <v>22717</v>
      </c>
      <c r="R41" s="130">
        <v>12726</v>
      </c>
      <c r="S41" s="130">
        <v>15009</v>
      </c>
      <c r="T41" s="130">
        <v>18149</v>
      </c>
      <c r="U41" s="130">
        <v>16723</v>
      </c>
      <c r="V41" s="130">
        <v>20075</v>
      </c>
      <c r="W41" s="130">
        <v>19271</v>
      </c>
      <c r="X41" s="130">
        <v>21929</v>
      </c>
    </row>
    <row r="42" spans="1:24" x14ac:dyDescent="0.35">
      <c r="A42" s="131">
        <f t="shared" si="0"/>
        <v>200</v>
      </c>
      <c r="B42" s="130">
        <v>37</v>
      </c>
      <c r="C42" s="130">
        <v>13046</v>
      </c>
      <c r="D42" s="130">
        <v>14408</v>
      </c>
      <c r="E42" s="130">
        <v>19794</v>
      </c>
      <c r="F42" s="130">
        <v>18933</v>
      </c>
      <c r="G42" s="130">
        <v>23738</v>
      </c>
      <c r="H42" s="130">
        <v>23148</v>
      </c>
      <c r="I42" s="130">
        <v>24821</v>
      </c>
      <c r="J42" s="130">
        <v>21</v>
      </c>
      <c r="K42" s="130">
        <v>13845</v>
      </c>
      <c r="L42" s="130">
        <v>15268</v>
      </c>
      <c r="M42" s="130">
        <v>17878</v>
      </c>
      <c r="N42" s="130">
        <v>20470</v>
      </c>
      <c r="O42" s="130">
        <v>19721</v>
      </c>
      <c r="P42" s="130">
        <v>22358</v>
      </c>
      <c r="Q42" s="130">
        <v>23044</v>
      </c>
      <c r="R42" s="130">
        <v>12896</v>
      </c>
      <c r="S42" s="130">
        <v>14970</v>
      </c>
      <c r="T42" s="130">
        <v>18250</v>
      </c>
      <c r="U42" s="130">
        <v>16513</v>
      </c>
      <c r="V42" s="130">
        <v>19782</v>
      </c>
      <c r="W42" s="130">
        <v>19091</v>
      </c>
      <c r="X42" s="130">
        <v>22133</v>
      </c>
    </row>
    <row r="43" spans="1:24" x14ac:dyDescent="0.35">
      <c r="A43" s="131">
        <f t="shared" si="0"/>
        <v>205</v>
      </c>
      <c r="B43" s="130">
        <v>37</v>
      </c>
      <c r="C43" s="130">
        <v>12955</v>
      </c>
      <c r="D43" s="130">
        <v>14445</v>
      </c>
      <c r="E43" s="130">
        <v>19785</v>
      </c>
      <c r="F43" s="130">
        <v>19012</v>
      </c>
      <c r="G43" s="130">
        <v>23735</v>
      </c>
      <c r="H43" s="130">
        <v>23464</v>
      </c>
      <c r="I43" s="130">
        <v>24825</v>
      </c>
      <c r="J43" s="130">
        <v>23</v>
      </c>
      <c r="K43" s="130">
        <v>13861</v>
      </c>
      <c r="L43" s="130">
        <v>15255</v>
      </c>
      <c r="M43" s="130">
        <v>17721</v>
      </c>
      <c r="N43" s="130">
        <v>20597</v>
      </c>
      <c r="O43" s="130">
        <v>19839</v>
      </c>
      <c r="P43" s="130">
        <v>21792</v>
      </c>
      <c r="Q43" s="130">
        <v>22715</v>
      </c>
      <c r="R43" s="130">
        <v>12823</v>
      </c>
      <c r="S43" s="130">
        <v>14947</v>
      </c>
      <c r="T43" s="130">
        <v>18309</v>
      </c>
      <c r="U43" s="130">
        <v>16414</v>
      </c>
      <c r="V43" s="130">
        <v>20061</v>
      </c>
      <c r="W43" s="130">
        <v>19244</v>
      </c>
      <c r="X43" s="130">
        <v>21758</v>
      </c>
    </row>
    <row r="44" spans="1:24" x14ac:dyDescent="0.35">
      <c r="A44" s="131">
        <f t="shared" si="0"/>
        <v>210</v>
      </c>
      <c r="B44" s="130">
        <v>37</v>
      </c>
      <c r="C44" s="130">
        <v>13048</v>
      </c>
      <c r="D44" s="130">
        <v>14661</v>
      </c>
      <c r="E44" s="130">
        <v>19771</v>
      </c>
      <c r="F44" s="130">
        <v>18890</v>
      </c>
      <c r="G44" s="130">
        <v>23807</v>
      </c>
      <c r="H44" s="130">
        <v>23083</v>
      </c>
      <c r="I44" s="130">
        <v>24671</v>
      </c>
      <c r="J44" s="130">
        <v>24</v>
      </c>
      <c r="K44" s="130">
        <v>13941</v>
      </c>
      <c r="L44" s="130">
        <v>15483</v>
      </c>
      <c r="M44" s="130">
        <v>17532</v>
      </c>
      <c r="N44" s="130">
        <v>20759</v>
      </c>
      <c r="O44" s="130">
        <v>19569</v>
      </c>
      <c r="P44" s="130">
        <v>22238</v>
      </c>
      <c r="Q44" s="130">
        <v>22999</v>
      </c>
      <c r="R44" s="130">
        <v>12670</v>
      </c>
      <c r="S44" s="130">
        <v>14875</v>
      </c>
      <c r="T44" s="130">
        <v>18272</v>
      </c>
      <c r="U44" s="130">
        <v>16571</v>
      </c>
      <c r="V44" s="130">
        <v>19920</v>
      </c>
      <c r="W44" s="130">
        <v>19316</v>
      </c>
      <c r="X44" s="130">
        <v>22043</v>
      </c>
    </row>
    <row r="45" spans="1:24" x14ac:dyDescent="0.35">
      <c r="A45" s="131">
        <f t="shared" si="0"/>
        <v>215</v>
      </c>
      <c r="B45" s="130">
        <v>37</v>
      </c>
      <c r="C45" s="130">
        <v>12998</v>
      </c>
      <c r="D45" s="130">
        <v>14494</v>
      </c>
      <c r="E45" s="130">
        <v>19768</v>
      </c>
      <c r="F45" s="130">
        <v>19046</v>
      </c>
      <c r="G45" s="130">
        <v>23915</v>
      </c>
      <c r="H45" s="130">
        <v>23086</v>
      </c>
      <c r="I45" s="130">
        <v>24493</v>
      </c>
      <c r="J45" s="130">
        <v>22</v>
      </c>
      <c r="K45" s="130">
        <v>13908</v>
      </c>
      <c r="L45" s="130">
        <v>15330</v>
      </c>
      <c r="M45" s="130">
        <v>17881</v>
      </c>
      <c r="N45" s="130">
        <v>20432</v>
      </c>
      <c r="O45" s="130">
        <v>19717</v>
      </c>
      <c r="P45" s="130">
        <v>21959</v>
      </c>
      <c r="Q45" s="130">
        <v>22990</v>
      </c>
      <c r="R45" s="130">
        <v>12712</v>
      </c>
      <c r="S45" s="130">
        <v>14933</v>
      </c>
      <c r="T45" s="130">
        <v>18136</v>
      </c>
      <c r="U45" s="130">
        <v>16310</v>
      </c>
      <c r="V45" s="130">
        <v>19990</v>
      </c>
      <c r="W45" s="130">
        <v>19116</v>
      </c>
      <c r="X45" s="130">
        <v>21848</v>
      </c>
    </row>
    <row r="46" spans="1:24" x14ac:dyDescent="0.35">
      <c r="A46" s="131">
        <f t="shared" si="0"/>
        <v>220</v>
      </c>
      <c r="B46" s="130">
        <v>37</v>
      </c>
      <c r="C46" s="130">
        <v>13021</v>
      </c>
      <c r="D46" s="130">
        <v>14416</v>
      </c>
      <c r="E46" s="130">
        <v>19797</v>
      </c>
      <c r="F46" s="130">
        <v>18901</v>
      </c>
      <c r="G46" s="130">
        <v>23614</v>
      </c>
      <c r="H46" s="130">
        <v>23155</v>
      </c>
      <c r="I46" s="130">
        <v>25134</v>
      </c>
      <c r="J46" s="130">
        <v>13</v>
      </c>
      <c r="K46" s="130">
        <v>13973</v>
      </c>
      <c r="L46" s="130">
        <v>15395</v>
      </c>
      <c r="M46" s="130">
        <v>17520</v>
      </c>
      <c r="N46" s="130">
        <v>20263</v>
      </c>
      <c r="O46" s="130">
        <v>19826</v>
      </c>
      <c r="P46" s="130">
        <v>22253</v>
      </c>
      <c r="Q46" s="130">
        <v>22920</v>
      </c>
      <c r="R46" s="130">
        <v>12740</v>
      </c>
      <c r="S46" s="130">
        <v>14983</v>
      </c>
      <c r="T46" s="130">
        <v>18092</v>
      </c>
      <c r="U46" s="130">
        <v>16508</v>
      </c>
      <c r="V46" s="130">
        <v>20000</v>
      </c>
      <c r="W46" s="130">
        <v>19033</v>
      </c>
      <c r="X46" s="130">
        <v>22034</v>
      </c>
    </row>
    <row r="47" spans="1:24" x14ac:dyDescent="0.35">
      <c r="A47" s="131">
        <f t="shared" si="0"/>
        <v>225</v>
      </c>
      <c r="B47" s="130">
        <v>37</v>
      </c>
      <c r="C47" s="130">
        <v>12831</v>
      </c>
      <c r="D47" s="130">
        <v>14544</v>
      </c>
      <c r="E47" s="130">
        <v>19490</v>
      </c>
      <c r="F47" s="130">
        <v>18904</v>
      </c>
      <c r="G47" s="130">
        <v>23583</v>
      </c>
      <c r="H47" s="130">
        <v>23254</v>
      </c>
      <c r="I47" s="130">
        <v>24732</v>
      </c>
      <c r="J47" s="130">
        <v>34</v>
      </c>
      <c r="K47" s="130">
        <v>13816</v>
      </c>
      <c r="L47" s="130">
        <v>15316</v>
      </c>
      <c r="M47" s="130">
        <v>17692</v>
      </c>
      <c r="N47" s="130">
        <v>20528</v>
      </c>
      <c r="O47" s="130">
        <v>19517</v>
      </c>
      <c r="P47" s="130">
        <v>22330</v>
      </c>
      <c r="Q47" s="130">
        <v>22909</v>
      </c>
      <c r="R47" s="130">
        <v>12639</v>
      </c>
      <c r="S47" s="130">
        <v>15046</v>
      </c>
      <c r="T47" s="130">
        <v>18223</v>
      </c>
      <c r="U47" s="130">
        <v>16334</v>
      </c>
      <c r="V47" s="130">
        <v>19955</v>
      </c>
      <c r="W47" s="130">
        <v>18997</v>
      </c>
      <c r="X47" s="130">
        <v>21824</v>
      </c>
    </row>
    <row r="48" spans="1:24" x14ac:dyDescent="0.35">
      <c r="A48" s="131">
        <f t="shared" si="0"/>
        <v>230</v>
      </c>
      <c r="B48" s="130">
        <v>37</v>
      </c>
      <c r="C48" s="130">
        <v>13133</v>
      </c>
      <c r="D48" s="130">
        <v>14385</v>
      </c>
      <c r="E48" s="130">
        <v>19821</v>
      </c>
      <c r="F48" s="130">
        <v>18851</v>
      </c>
      <c r="G48" s="130">
        <v>23655</v>
      </c>
      <c r="H48" s="130">
        <v>23169</v>
      </c>
      <c r="I48" s="130">
        <v>24626</v>
      </c>
      <c r="J48" s="130">
        <v>17</v>
      </c>
      <c r="K48" s="130">
        <v>14024</v>
      </c>
      <c r="L48" s="130">
        <v>15277</v>
      </c>
      <c r="M48" s="130">
        <v>17645</v>
      </c>
      <c r="N48" s="130">
        <v>20439</v>
      </c>
      <c r="O48" s="130">
        <v>19738</v>
      </c>
      <c r="P48" s="130">
        <v>22268</v>
      </c>
      <c r="Q48" s="130">
        <v>22945</v>
      </c>
      <c r="R48" s="130">
        <v>12677</v>
      </c>
      <c r="S48" s="130">
        <v>15079</v>
      </c>
      <c r="T48" s="130">
        <v>18027</v>
      </c>
      <c r="U48" s="130">
        <v>16462</v>
      </c>
      <c r="V48" s="130">
        <v>20299</v>
      </c>
      <c r="W48" s="130">
        <v>19365</v>
      </c>
      <c r="X48" s="130">
        <v>21777</v>
      </c>
    </row>
    <row r="49" spans="1:24" x14ac:dyDescent="0.35">
      <c r="A49" s="131">
        <f t="shared" si="0"/>
        <v>235</v>
      </c>
      <c r="B49" s="130">
        <v>37</v>
      </c>
      <c r="C49" s="130">
        <v>13030</v>
      </c>
      <c r="D49" s="130">
        <v>14425</v>
      </c>
      <c r="E49" s="130">
        <v>19773</v>
      </c>
      <c r="F49" s="130">
        <v>18765</v>
      </c>
      <c r="G49" s="130">
        <v>23936</v>
      </c>
      <c r="H49" s="130">
        <v>23218</v>
      </c>
      <c r="I49" s="130">
        <v>24617</v>
      </c>
      <c r="J49" s="130">
        <v>33</v>
      </c>
      <c r="K49" s="130">
        <v>13797</v>
      </c>
      <c r="L49" s="130">
        <v>15503</v>
      </c>
      <c r="M49" s="130">
        <v>17573</v>
      </c>
      <c r="N49" s="130">
        <v>20353</v>
      </c>
      <c r="O49" s="130">
        <v>19952</v>
      </c>
      <c r="P49" s="130">
        <v>22177</v>
      </c>
      <c r="Q49" s="130">
        <v>22948</v>
      </c>
      <c r="R49" s="130">
        <v>12754</v>
      </c>
      <c r="S49" s="130">
        <v>15126</v>
      </c>
      <c r="T49" s="130">
        <v>18029</v>
      </c>
      <c r="U49" s="130">
        <v>16697</v>
      </c>
      <c r="V49" s="130">
        <v>20113</v>
      </c>
      <c r="W49" s="130">
        <v>19164</v>
      </c>
      <c r="X49" s="130">
        <v>21783</v>
      </c>
    </row>
    <row r="50" spans="1:24" x14ac:dyDescent="0.35">
      <c r="A50" s="131">
        <f t="shared" si="0"/>
        <v>240</v>
      </c>
      <c r="B50" s="130">
        <v>37</v>
      </c>
      <c r="C50" s="130">
        <v>12981</v>
      </c>
      <c r="D50" s="130">
        <v>14696</v>
      </c>
      <c r="E50" s="130">
        <v>19776</v>
      </c>
      <c r="F50" s="130">
        <v>18925</v>
      </c>
      <c r="G50" s="130">
        <v>23908</v>
      </c>
      <c r="H50" s="130">
        <v>23271</v>
      </c>
      <c r="I50" s="130">
        <v>24847</v>
      </c>
      <c r="J50" s="130">
        <v>15</v>
      </c>
      <c r="K50" s="130">
        <v>13917</v>
      </c>
      <c r="L50" s="130">
        <v>15316</v>
      </c>
      <c r="M50" s="130">
        <v>17789</v>
      </c>
      <c r="N50" s="130">
        <v>20754</v>
      </c>
      <c r="O50" s="130">
        <v>19644</v>
      </c>
      <c r="P50" s="130">
        <v>22249</v>
      </c>
      <c r="Q50" s="130">
        <v>22773</v>
      </c>
      <c r="R50" s="130">
        <v>12631</v>
      </c>
      <c r="S50" s="130">
        <v>14966</v>
      </c>
      <c r="T50" s="130">
        <v>18162</v>
      </c>
      <c r="U50" s="130">
        <v>16513</v>
      </c>
      <c r="V50" s="130">
        <v>20026</v>
      </c>
      <c r="W50" s="130">
        <v>19221</v>
      </c>
      <c r="X50" s="130">
        <v>22113</v>
      </c>
    </row>
    <row r="51" spans="1:24" x14ac:dyDescent="0.35">
      <c r="A51" s="131">
        <f t="shared" si="0"/>
        <v>245</v>
      </c>
      <c r="B51" s="130">
        <v>37</v>
      </c>
      <c r="C51" s="130">
        <v>13118</v>
      </c>
      <c r="D51" s="130">
        <v>14429</v>
      </c>
      <c r="E51" s="130">
        <v>19375</v>
      </c>
      <c r="F51" s="130">
        <v>18870</v>
      </c>
      <c r="G51" s="130">
        <v>23596</v>
      </c>
      <c r="H51" s="130">
        <v>23182</v>
      </c>
      <c r="I51" s="130">
        <v>24835</v>
      </c>
      <c r="J51" s="130">
        <v>27</v>
      </c>
      <c r="K51" s="130">
        <v>13774</v>
      </c>
      <c r="L51" s="130">
        <v>15309</v>
      </c>
      <c r="M51" s="130">
        <v>17924</v>
      </c>
      <c r="N51" s="130">
        <v>20495</v>
      </c>
      <c r="O51" s="130">
        <v>19642</v>
      </c>
      <c r="P51" s="130">
        <v>21821</v>
      </c>
      <c r="Q51" s="130">
        <v>22941</v>
      </c>
      <c r="R51" s="130">
        <v>12696</v>
      </c>
      <c r="S51" s="130">
        <v>14936</v>
      </c>
      <c r="T51" s="130">
        <v>17962</v>
      </c>
      <c r="U51" s="130">
        <v>16444</v>
      </c>
      <c r="V51" s="130">
        <v>20078</v>
      </c>
      <c r="W51" s="130">
        <v>18814</v>
      </c>
      <c r="X51" s="130">
        <v>21933</v>
      </c>
    </row>
    <row r="52" spans="1:24" x14ac:dyDescent="0.35">
      <c r="A52" s="131">
        <f t="shared" si="0"/>
        <v>250</v>
      </c>
      <c r="B52" s="130">
        <v>37</v>
      </c>
      <c r="C52" s="130">
        <v>12951</v>
      </c>
      <c r="D52" s="130">
        <v>14635</v>
      </c>
      <c r="E52" s="130">
        <v>19390</v>
      </c>
      <c r="F52" s="130">
        <v>18820</v>
      </c>
      <c r="G52" s="130">
        <v>23719</v>
      </c>
      <c r="H52" s="130">
        <v>23047</v>
      </c>
      <c r="I52" s="130">
        <v>24590</v>
      </c>
      <c r="J52" s="130">
        <v>25</v>
      </c>
      <c r="K52" s="130">
        <v>14028</v>
      </c>
      <c r="L52" s="130">
        <v>15447</v>
      </c>
      <c r="M52" s="130">
        <v>17716</v>
      </c>
      <c r="N52" s="130">
        <v>20563</v>
      </c>
      <c r="O52" s="130">
        <v>19814</v>
      </c>
      <c r="P52" s="130">
        <v>22176</v>
      </c>
      <c r="Q52" s="130">
        <v>23007</v>
      </c>
      <c r="R52" s="130">
        <v>12685</v>
      </c>
      <c r="S52" s="130">
        <v>14998</v>
      </c>
      <c r="T52" s="130">
        <v>18022</v>
      </c>
      <c r="U52" s="130">
        <v>16593</v>
      </c>
      <c r="V52" s="130">
        <v>19922</v>
      </c>
      <c r="W52" s="130">
        <v>19298</v>
      </c>
      <c r="X52" s="130">
        <v>21899</v>
      </c>
    </row>
    <row r="53" spans="1:24" x14ac:dyDescent="0.35">
      <c r="A53" s="131">
        <f t="shared" si="0"/>
        <v>255</v>
      </c>
      <c r="B53" s="130">
        <v>37</v>
      </c>
      <c r="C53" s="130">
        <v>12893</v>
      </c>
      <c r="D53" s="130">
        <v>14530</v>
      </c>
      <c r="E53" s="130">
        <v>19474</v>
      </c>
      <c r="F53" s="130">
        <v>18768</v>
      </c>
      <c r="G53" s="130">
        <v>23817</v>
      </c>
      <c r="H53" s="130">
        <v>23025</v>
      </c>
      <c r="I53" s="130">
        <v>24515</v>
      </c>
      <c r="J53" s="130">
        <v>27</v>
      </c>
      <c r="K53" s="130">
        <v>13722</v>
      </c>
      <c r="L53" s="130">
        <v>15348</v>
      </c>
      <c r="M53" s="130">
        <v>17683</v>
      </c>
      <c r="N53" s="130">
        <v>20417</v>
      </c>
      <c r="O53" s="130">
        <v>19451</v>
      </c>
      <c r="P53" s="130">
        <v>22372</v>
      </c>
      <c r="Q53" s="130">
        <v>22874</v>
      </c>
      <c r="R53" s="130">
        <v>12572</v>
      </c>
      <c r="S53" s="130">
        <v>14996</v>
      </c>
      <c r="T53" s="130">
        <v>18155</v>
      </c>
      <c r="U53" s="130">
        <v>16450</v>
      </c>
      <c r="V53" s="130">
        <v>19996</v>
      </c>
      <c r="W53" s="130">
        <v>19080</v>
      </c>
      <c r="X53" s="130">
        <v>21805</v>
      </c>
    </row>
    <row r="54" spans="1:24" x14ac:dyDescent="0.35">
      <c r="A54" s="131">
        <f t="shared" si="0"/>
        <v>260</v>
      </c>
      <c r="B54" s="130">
        <v>37</v>
      </c>
      <c r="C54" s="130">
        <v>12871</v>
      </c>
      <c r="D54" s="130">
        <v>14556</v>
      </c>
      <c r="E54" s="130">
        <v>19536</v>
      </c>
      <c r="F54" s="130">
        <v>18717</v>
      </c>
      <c r="G54" s="130">
        <v>23976</v>
      </c>
      <c r="H54" s="130">
        <v>23101</v>
      </c>
      <c r="I54" s="130">
        <v>24506</v>
      </c>
      <c r="J54" s="130">
        <v>26</v>
      </c>
      <c r="K54" s="130">
        <v>13876</v>
      </c>
      <c r="L54" s="130">
        <v>15423</v>
      </c>
      <c r="M54" s="130">
        <v>17816</v>
      </c>
      <c r="N54" s="130">
        <v>20358</v>
      </c>
      <c r="O54" s="130">
        <v>19466</v>
      </c>
      <c r="P54" s="130">
        <v>22226</v>
      </c>
      <c r="Q54" s="130">
        <v>22866</v>
      </c>
      <c r="R54" s="130">
        <v>12747</v>
      </c>
      <c r="S54" s="130">
        <v>15013</v>
      </c>
      <c r="T54" s="130">
        <v>18155</v>
      </c>
      <c r="U54" s="130">
        <v>16545</v>
      </c>
      <c r="V54" s="130">
        <v>19882</v>
      </c>
      <c r="W54" s="130">
        <v>19099</v>
      </c>
      <c r="X54" s="130">
        <v>21876</v>
      </c>
    </row>
    <row r="55" spans="1:24" x14ac:dyDescent="0.35">
      <c r="A55" s="131">
        <f t="shared" si="0"/>
        <v>265</v>
      </c>
      <c r="B55" s="130">
        <v>37</v>
      </c>
      <c r="C55" s="130">
        <v>12920</v>
      </c>
      <c r="D55" s="130">
        <v>14398</v>
      </c>
      <c r="E55" s="130">
        <v>19666</v>
      </c>
      <c r="F55" s="130">
        <v>18618</v>
      </c>
      <c r="G55" s="130">
        <v>23780</v>
      </c>
      <c r="H55" s="130">
        <v>23182</v>
      </c>
      <c r="I55" s="130">
        <v>24667</v>
      </c>
      <c r="J55" s="130">
        <v>22</v>
      </c>
      <c r="K55" s="130">
        <v>13963</v>
      </c>
      <c r="L55" s="130">
        <v>15314</v>
      </c>
      <c r="M55" s="130">
        <v>17693</v>
      </c>
      <c r="N55" s="130">
        <v>20512</v>
      </c>
      <c r="O55" s="130">
        <v>19691</v>
      </c>
      <c r="P55" s="130">
        <v>22160</v>
      </c>
      <c r="Q55" s="130">
        <v>22761</v>
      </c>
      <c r="R55" s="130">
        <v>12687</v>
      </c>
      <c r="S55" s="130">
        <v>14959</v>
      </c>
      <c r="T55" s="130">
        <v>18163</v>
      </c>
      <c r="U55" s="130">
        <v>16599</v>
      </c>
      <c r="V55" s="130">
        <v>20032</v>
      </c>
      <c r="W55" s="130">
        <v>18968</v>
      </c>
      <c r="X55" s="130">
        <v>22089</v>
      </c>
    </row>
    <row r="56" spans="1:24" x14ac:dyDescent="0.35">
      <c r="A56" s="131">
        <f t="shared" si="0"/>
        <v>270</v>
      </c>
      <c r="B56" s="130">
        <v>37</v>
      </c>
      <c r="C56" s="130">
        <v>12962</v>
      </c>
      <c r="D56" s="130">
        <v>14453</v>
      </c>
      <c r="E56" s="130">
        <v>19610</v>
      </c>
      <c r="F56" s="130">
        <v>18791</v>
      </c>
      <c r="G56" s="130">
        <v>23906</v>
      </c>
      <c r="H56" s="130">
        <v>22984</v>
      </c>
      <c r="I56" s="130">
        <v>24826</v>
      </c>
      <c r="J56" s="130">
        <v>17</v>
      </c>
      <c r="K56" s="130">
        <v>13713</v>
      </c>
      <c r="L56" s="130">
        <v>15297</v>
      </c>
      <c r="M56" s="130">
        <v>17854</v>
      </c>
      <c r="N56" s="130">
        <v>20715</v>
      </c>
      <c r="O56" s="130">
        <v>19611</v>
      </c>
      <c r="P56" s="130">
        <v>22063</v>
      </c>
      <c r="Q56" s="130">
        <v>22848</v>
      </c>
      <c r="R56" s="130">
        <v>12629</v>
      </c>
      <c r="S56" s="130">
        <v>14965</v>
      </c>
      <c r="T56" s="130">
        <v>18075</v>
      </c>
      <c r="U56" s="130">
        <v>16452</v>
      </c>
      <c r="V56" s="130">
        <v>19703</v>
      </c>
      <c r="W56" s="130">
        <v>19082</v>
      </c>
      <c r="X56" s="130">
        <v>22031</v>
      </c>
    </row>
    <row r="57" spans="1:24" x14ac:dyDescent="0.35">
      <c r="A57" s="131">
        <f t="shared" si="0"/>
        <v>275</v>
      </c>
      <c r="B57" s="130">
        <v>37</v>
      </c>
      <c r="C57" s="130">
        <v>12935</v>
      </c>
      <c r="D57" s="130">
        <v>14513</v>
      </c>
      <c r="E57" s="130">
        <v>19591</v>
      </c>
      <c r="F57" s="130">
        <v>18789</v>
      </c>
      <c r="G57" s="130">
        <v>23634</v>
      </c>
      <c r="H57" s="130">
        <v>23256</v>
      </c>
      <c r="I57" s="130">
        <v>24495</v>
      </c>
      <c r="J57" s="130">
        <v>30</v>
      </c>
      <c r="K57" s="130">
        <v>13914</v>
      </c>
      <c r="L57" s="130">
        <v>15107</v>
      </c>
      <c r="M57" s="130">
        <v>17534</v>
      </c>
      <c r="N57" s="130">
        <v>20173</v>
      </c>
      <c r="O57" s="130">
        <v>19736</v>
      </c>
      <c r="P57" s="130">
        <v>21991</v>
      </c>
      <c r="Q57" s="130">
        <v>22898</v>
      </c>
      <c r="R57" s="130">
        <v>12732</v>
      </c>
      <c r="S57" s="130">
        <v>14791</v>
      </c>
      <c r="T57" s="130">
        <v>18204</v>
      </c>
      <c r="U57" s="130">
        <v>16239</v>
      </c>
      <c r="V57" s="130">
        <v>19622</v>
      </c>
      <c r="W57" s="130">
        <v>19036</v>
      </c>
      <c r="X57" s="130">
        <v>21845</v>
      </c>
    </row>
    <row r="58" spans="1:24" x14ac:dyDescent="0.35">
      <c r="A58" s="131">
        <f t="shared" si="0"/>
        <v>280</v>
      </c>
      <c r="B58" s="130">
        <v>37</v>
      </c>
      <c r="C58" s="130">
        <v>12979</v>
      </c>
      <c r="D58" s="130">
        <v>14598</v>
      </c>
      <c r="E58" s="130">
        <v>19694</v>
      </c>
      <c r="F58" s="130">
        <v>18783</v>
      </c>
      <c r="G58" s="130">
        <v>23690</v>
      </c>
      <c r="H58" s="130">
        <v>23358</v>
      </c>
      <c r="I58" s="130">
        <v>24552</v>
      </c>
      <c r="J58" s="130">
        <v>25</v>
      </c>
      <c r="K58" s="130">
        <v>13755</v>
      </c>
      <c r="L58" s="130">
        <v>15342</v>
      </c>
      <c r="M58" s="130">
        <v>17741</v>
      </c>
      <c r="N58" s="130">
        <v>20352</v>
      </c>
      <c r="O58" s="130">
        <v>19581</v>
      </c>
      <c r="P58" s="130">
        <v>22192</v>
      </c>
      <c r="Q58" s="130">
        <v>22692</v>
      </c>
      <c r="R58" s="130">
        <v>12800</v>
      </c>
      <c r="S58" s="130">
        <v>14720</v>
      </c>
      <c r="T58" s="130">
        <v>18029</v>
      </c>
      <c r="U58" s="130">
        <v>16338</v>
      </c>
      <c r="V58" s="130">
        <v>20000</v>
      </c>
      <c r="W58" s="130">
        <v>19244</v>
      </c>
      <c r="X58" s="130">
        <v>21966</v>
      </c>
    </row>
    <row r="59" spans="1:24" x14ac:dyDescent="0.35">
      <c r="A59" s="131">
        <f t="shared" si="0"/>
        <v>285</v>
      </c>
      <c r="B59" s="130">
        <v>37</v>
      </c>
      <c r="C59" s="130">
        <v>12656</v>
      </c>
      <c r="D59" s="130">
        <v>14436</v>
      </c>
      <c r="E59" s="130">
        <v>19526</v>
      </c>
      <c r="F59" s="130">
        <v>18906</v>
      </c>
      <c r="G59" s="130">
        <v>23726</v>
      </c>
      <c r="H59" s="130">
        <v>22875</v>
      </c>
      <c r="I59" s="130">
        <v>24661</v>
      </c>
      <c r="J59" s="130">
        <v>29</v>
      </c>
      <c r="K59" s="130">
        <v>13919</v>
      </c>
      <c r="L59" s="130">
        <v>15100</v>
      </c>
      <c r="M59" s="130">
        <v>17627</v>
      </c>
      <c r="N59" s="130">
        <v>20509</v>
      </c>
      <c r="O59" s="130">
        <v>19409</v>
      </c>
      <c r="P59" s="130">
        <v>21908</v>
      </c>
      <c r="Q59" s="130">
        <v>22893</v>
      </c>
      <c r="R59" s="130">
        <v>12639</v>
      </c>
      <c r="S59" s="130">
        <v>14878</v>
      </c>
      <c r="T59" s="130">
        <v>17965</v>
      </c>
      <c r="U59" s="130">
        <v>16514</v>
      </c>
      <c r="V59" s="130">
        <v>19883</v>
      </c>
      <c r="W59" s="130">
        <v>19038</v>
      </c>
      <c r="X59" s="130">
        <v>21700</v>
      </c>
    </row>
    <row r="60" spans="1:24" x14ac:dyDescent="0.35">
      <c r="A60" s="131">
        <f t="shared" si="0"/>
        <v>290</v>
      </c>
      <c r="B60" s="130">
        <v>37</v>
      </c>
      <c r="C60" s="130">
        <v>12881</v>
      </c>
      <c r="D60" s="130">
        <v>14388</v>
      </c>
      <c r="E60" s="130">
        <v>19628</v>
      </c>
      <c r="F60" s="130">
        <v>18867</v>
      </c>
      <c r="G60" s="130">
        <v>23867</v>
      </c>
      <c r="H60" s="130">
        <v>23009</v>
      </c>
      <c r="I60" s="130">
        <v>24608</v>
      </c>
      <c r="J60" s="130">
        <v>30</v>
      </c>
      <c r="K60" s="130">
        <v>13771</v>
      </c>
      <c r="L60" s="130">
        <v>15425</v>
      </c>
      <c r="M60" s="130">
        <v>17545</v>
      </c>
      <c r="N60" s="130">
        <v>20190</v>
      </c>
      <c r="O60" s="130">
        <v>19287</v>
      </c>
      <c r="P60" s="130">
        <v>21945</v>
      </c>
      <c r="Q60" s="130">
        <v>22667</v>
      </c>
      <c r="R60" s="130">
        <v>12792</v>
      </c>
      <c r="S60" s="130">
        <v>14797</v>
      </c>
      <c r="T60" s="130">
        <v>17943</v>
      </c>
      <c r="U60" s="130">
        <v>16403</v>
      </c>
      <c r="V60" s="130">
        <v>19771</v>
      </c>
      <c r="W60" s="130">
        <v>18883</v>
      </c>
      <c r="X60" s="130">
        <v>21857</v>
      </c>
    </row>
    <row r="61" spans="1:24" x14ac:dyDescent="0.35">
      <c r="A61" s="131">
        <f t="shared" si="0"/>
        <v>295</v>
      </c>
      <c r="B61" s="130">
        <v>37</v>
      </c>
      <c r="C61" s="130">
        <v>12888</v>
      </c>
      <c r="D61" s="130">
        <v>14407</v>
      </c>
      <c r="E61" s="130">
        <v>19799</v>
      </c>
      <c r="F61" s="130">
        <v>18796</v>
      </c>
      <c r="G61" s="130">
        <v>23873</v>
      </c>
      <c r="H61" s="130">
        <v>22989</v>
      </c>
      <c r="I61" s="130">
        <v>24729</v>
      </c>
      <c r="J61" s="130">
        <v>18</v>
      </c>
      <c r="K61" s="130">
        <v>13756</v>
      </c>
      <c r="L61" s="130">
        <v>15187</v>
      </c>
      <c r="M61" s="130">
        <v>17848</v>
      </c>
      <c r="N61" s="130">
        <v>20459</v>
      </c>
      <c r="O61" s="130">
        <v>19628</v>
      </c>
      <c r="P61" s="130">
        <v>21864</v>
      </c>
      <c r="Q61" s="130">
        <v>22717</v>
      </c>
      <c r="R61" s="130">
        <v>12583</v>
      </c>
      <c r="S61" s="130">
        <v>14860</v>
      </c>
      <c r="T61" s="130">
        <v>17829</v>
      </c>
      <c r="U61" s="130">
        <v>16566</v>
      </c>
      <c r="V61" s="130">
        <v>19902</v>
      </c>
      <c r="W61" s="130">
        <v>19079</v>
      </c>
      <c r="X61" s="130">
        <v>21651</v>
      </c>
    </row>
    <row r="62" spans="1:24" x14ac:dyDescent="0.35">
      <c r="A62" s="131">
        <f t="shared" si="0"/>
        <v>300</v>
      </c>
      <c r="B62" s="130">
        <v>37</v>
      </c>
      <c r="C62" s="130">
        <v>12765</v>
      </c>
      <c r="D62" s="130">
        <v>14277</v>
      </c>
      <c r="E62" s="130">
        <v>19685</v>
      </c>
      <c r="F62" s="130">
        <v>18671</v>
      </c>
      <c r="G62" s="130">
        <v>23549</v>
      </c>
      <c r="H62" s="130">
        <v>22860</v>
      </c>
      <c r="I62" s="130">
        <v>24648</v>
      </c>
      <c r="J62" s="130">
        <v>19</v>
      </c>
      <c r="K62" s="130">
        <v>13751</v>
      </c>
      <c r="L62" s="130">
        <v>15438</v>
      </c>
      <c r="M62" s="130">
        <v>17518</v>
      </c>
      <c r="N62" s="130">
        <v>20249</v>
      </c>
      <c r="O62" s="130">
        <v>19455</v>
      </c>
      <c r="P62" s="130">
        <v>22112</v>
      </c>
      <c r="Q62" s="130">
        <v>22656</v>
      </c>
      <c r="R62" s="130">
        <v>12564</v>
      </c>
      <c r="S62" s="130">
        <v>14733</v>
      </c>
      <c r="T62" s="130">
        <v>18124</v>
      </c>
      <c r="U62" s="130">
        <v>16238</v>
      </c>
      <c r="V62" s="130">
        <v>19303</v>
      </c>
      <c r="W62" s="130">
        <v>18944</v>
      </c>
      <c r="X62" s="130">
        <v>21990</v>
      </c>
    </row>
    <row r="63" spans="1:24" x14ac:dyDescent="0.35">
      <c r="A63" s="131">
        <f t="shared" si="0"/>
        <v>305</v>
      </c>
      <c r="B63" s="130">
        <v>37</v>
      </c>
      <c r="C63" s="130">
        <v>12909</v>
      </c>
      <c r="D63" s="130">
        <v>14387</v>
      </c>
      <c r="E63" s="130">
        <v>19529</v>
      </c>
      <c r="F63" s="130">
        <v>18569</v>
      </c>
      <c r="G63" s="130">
        <v>23423</v>
      </c>
      <c r="H63" s="130">
        <v>22939</v>
      </c>
      <c r="I63" s="130">
        <v>24676</v>
      </c>
      <c r="J63" s="130">
        <v>24</v>
      </c>
      <c r="K63" s="130">
        <v>13837</v>
      </c>
      <c r="L63" s="130">
        <v>15259</v>
      </c>
      <c r="M63" s="130">
        <v>17595</v>
      </c>
      <c r="N63" s="130">
        <v>20287</v>
      </c>
      <c r="O63" s="130">
        <v>19619</v>
      </c>
      <c r="P63" s="130">
        <v>21966</v>
      </c>
      <c r="Q63" s="130">
        <v>22458</v>
      </c>
      <c r="R63" s="130">
        <v>12436</v>
      </c>
      <c r="S63" s="130">
        <v>14698</v>
      </c>
      <c r="T63" s="130">
        <v>17936</v>
      </c>
      <c r="U63" s="130">
        <v>16391</v>
      </c>
      <c r="V63" s="130">
        <v>19784</v>
      </c>
      <c r="W63" s="130">
        <v>18844</v>
      </c>
      <c r="X63" s="130">
        <v>21570</v>
      </c>
    </row>
    <row r="64" spans="1:24" x14ac:dyDescent="0.35">
      <c r="A64" s="131">
        <f t="shared" si="0"/>
        <v>310</v>
      </c>
      <c r="B64" s="130">
        <v>37</v>
      </c>
      <c r="C64" s="130">
        <v>12677</v>
      </c>
      <c r="D64" s="130">
        <v>14492</v>
      </c>
      <c r="E64" s="130">
        <v>19583</v>
      </c>
      <c r="F64" s="130">
        <v>18784</v>
      </c>
      <c r="G64" s="130">
        <v>23675</v>
      </c>
      <c r="H64" s="130">
        <v>22977</v>
      </c>
      <c r="I64" s="130">
        <v>24623</v>
      </c>
      <c r="J64" s="130">
        <v>30</v>
      </c>
      <c r="K64" s="130">
        <v>13885</v>
      </c>
      <c r="L64" s="130">
        <v>15151</v>
      </c>
      <c r="M64" s="130">
        <v>17519</v>
      </c>
      <c r="N64" s="130">
        <v>20300</v>
      </c>
      <c r="O64" s="130">
        <v>19519</v>
      </c>
      <c r="P64" s="130">
        <v>22135</v>
      </c>
      <c r="Q64" s="130">
        <v>22769</v>
      </c>
      <c r="R64" s="130">
        <v>12561</v>
      </c>
      <c r="S64" s="130">
        <v>14787</v>
      </c>
      <c r="T64" s="130">
        <v>17662</v>
      </c>
      <c r="U64" s="130">
        <v>16436</v>
      </c>
      <c r="V64" s="130">
        <v>19580</v>
      </c>
      <c r="W64" s="130">
        <v>18968</v>
      </c>
      <c r="X64" s="130">
        <v>21942</v>
      </c>
    </row>
    <row r="65" spans="1:24" x14ac:dyDescent="0.35">
      <c r="A65" s="131">
        <f t="shared" si="0"/>
        <v>315</v>
      </c>
      <c r="B65" s="130">
        <v>37.1</v>
      </c>
      <c r="C65" s="130">
        <v>12746</v>
      </c>
      <c r="D65" s="130">
        <v>14576</v>
      </c>
      <c r="E65" s="130">
        <v>19470</v>
      </c>
      <c r="F65" s="130">
        <v>18898</v>
      </c>
      <c r="G65" s="130">
        <v>23977</v>
      </c>
      <c r="H65" s="130">
        <v>23233</v>
      </c>
      <c r="I65" s="130">
        <v>24614</v>
      </c>
      <c r="J65" s="130">
        <v>23</v>
      </c>
      <c r="K65" s="130">
        <v>13739</v>
      </c>
      <c r="L65" s="130">
        <v>15271</v>
      </c>
      <c r="M65" s="130">
        <v>17518</v>
      </c>
      <c r="N65" s="130">
        <v>20082</v>
      </c>
      <c r="O65" s="130">
        <v>19327</v>
      </c>
      <c r="P65" s="130">
        <v>21912</v>
      </c>
      <c r="Q65" s="130">
        <v>22570</v>
      </c>
      <c r="R65" s="130">
        <v>12777</v>
      </c>
      <c r="S65" s="130">
        <v>14809</v>
      </c>
      <c r="T65" s="130">
        <v>17950</v>
      </c>
      <c r="U65" s="130">
        <v>16375</v>
      </c>
      <c r="V65" s="130">
        <v>19516</v>
      </c>
      <c r="W65" s="130">
        <v>18930</v>
      </c>
      <c r="X65" s="130">
        <v>21898</v>
      </c>
    </row>
    <row r="66" spans="1:24" x14ac:dyDescent="0.35">
      <c r="A66" s="131">
        <f t="shared" si="0"/>
        <v>320</v>
      </c>
      <c r="B66" s="130">
        <v>37</v>
      </c>
      <c r="C66" s="130">
        <v>12836</v>
      </c>
      <c r="D66" s="130">
        <v>14331</v>
      </c>
      <c r="E66" s="130">
        <v>19581</v>
      </c>
      <c r="F66" s="130">
        <v>18754</v>
      </c>
      <c r="G66" s="130">
        <v>23585</v>
      </c>
      <c r="H66" s="130">
        <v>23087</v>
      </c>
      <c r="I66" s="130">
        <v>24819</v>
      </c>
      <c r="J66" s="130">
        <v>22</v>
      </c>
      <c r="K66" s="130">
        <v>13893</v>
      </c>
      <c r="L66" s="130">
        <v>15285</v>
      </c>
      <c r="M66" s="130">
        <v>17513</v>
      </c>
      <c r="N66" s="130">
        <v>20154</v>
      </c>
      <c r="O66" s="130">
        <v>19486</v>
      </c>
      <c r="P66" s="130">
        <v>22253</v>
      </c>
      <c r="Q66" s="130">
        <v>22857</v>
      </c>
      <c r="R66" s="130">
        <v>12559</v>
      </c>
      <c r="S66" s="130">
        <v>14764</v>
      </c>
      <c r="T66" s="130">
        <v>17975</v>
      </c>
      <c r="U66" s="130">
        <v>16267</v>
      </c>
      <c r="V66" s="130">
        <v>19754</v>
      </c>
      <c r="W66" s="130">
        <v>18778</v>
      </c>
      <c r="X66" s="130">
        <v>21546</v>
      </c>
    </row>
    <row r="67" spans="1:24" x14ac:dyDescent="0.35">
      <c r="A67" s="131">
        <f t="shared" si="0"/>
        <v>325</v>
      </c>
      <c r="B67" s="130">
        <v>37</v>
      </c>
      <c r="C67" s="130">
        <v>13082</v>
      </c>
      <c r="D67" s="130">
        <v>14405</v>
      </c>
      <c r="E67" s="130">
        <v>19665</v>
      </c>
      <c r="F67" s="130">
        <v>18727</v>
      </c>
      <c r="G67" s="130">
        <v>23482</v>
      </c>
      <c r="H67" s="130">
        <v>23141</v>
      </c>
      <c r="I67" s="130">
        <v>24555</v>
      </c>
      <c r="J67" s="130">
        <v>36</v>
      </c>
      <c r="K67" s="130">
        <v>13855</v>
      </c>
      <c r="L67" s="130">
        <v>15111</v>
      </c>
      <c r="M67" s="130">
        <v>17615</v>
      </c>
      <c r="N67" s="130">
        <v>20407</v>
      </c>
      <c r="O67" s="130">
        <v>19452</v>
      </c>
      <c r="P67" s="130">
        <v>21901</v>
      </c>
      <c r="Q67" s="130">
        <v>22668</v>
      </c>
      <c r="R67" s="130">
        <v>12643</v>
      </c>
      <c r="S67" s="130">
        <v>14885</v>
      </c>
      <c r="T67" s="130">
        <v>17977</v>
      </c>
      <c r="U67" s="130">
        <v>16276</v>
      </c>
      <c r="V67" s="130">
        <v>19678</v>
      </c>
      <c r="W67" s="130">
        <v>19071</v>
      </c>
      <c r="X67" s="130">
        <v>21826</v>
      </c>
    </row>
    <row r="68" spans="1:24" x14ac:dyDescent="0.35">
      <c r="A68" s="131">
        <f t="shared" ref="A68:A131" si="1">A67+5</f>
        <v>330</v>
      </c>
      <c r="B68" s="130">
        <v>37</v>
      </c>
      <c r="C68" s="130">
        <v>12870</v>
      </c>
      <c r="D68" s="130">
        <v>14447</v>
      </c>
      <c r="E68" s="130">
        <v>19635</v>
      </c>
      <c r="F68" s="130">
        <v>18552</v>
      </c>
      <c r="G68" s="130">
        <v>23673</v>
      </c>
      <c r="H68" s="130">
        <v>22998</v>
      </c>
      <c r="I68" s="130">
        <v>24606</v>
      </c>
      <c r="J68" s="130">
        <v>22</v>
      </c>
      <c r="K68" s="130">
        <v>13798</v>
      </c>
      <c r="L68" s="130">
        <v>15140</v>
      </c>
      <c r="M68" s="130">
        <v>17411</v>
      </c>
      <c r="N68" s="130">
        <v>20373</v>
      </c>
      <c r="O68" s="130">
        <v>19234</v>
      </c>
      <c r="P68" s="130">
        <v>22119</v>
      </c>
      <c r="Q68" s="130">
        <v>22516</v>
      </c>
      <c r="R68" s="130">
        <v>12451</v>
      </c>
      <c r="S68" s="130">
        <v>14953</v>
      </c>
      <c r="T68" s="130">
        <v>17834</v>
      </c>
      <c r="U68" s="130">
        <v>16182</v>
      </c>
      <c r="V68" s="130">
        <v>19749</v>
      </c>
      <c r="W68" s="130">
        <v>18947</v>
      </c>
      <c r="X68" s="130">
        <v>21860</v>
      </c>
    </row>
    <row r="69" spans="1:24" x14ac:dyDescent="0.35">
      <c r="A69" s="131">
        <f t="shared" si="1"/>
        <v>335</v>
      </c>
      <c r="B69" s="130">
        <v>37</v>
      </c>
      <c r="C69" s="130">
        <v>12808</v>
      </c>
      <c r="D69" s="130">
        <v>14295</v>
      </c>
      <c r="E69" s="130">
        <v>19511</v>
      </c>
      <c r="F69" s="130">
        <v>18834</v>
      </c>
      <c r="G69" s="130">
        <v>23485</v>
      </c>
      <c r="H69" s="130">
        <v>23088</v>
      </c>
      <c r="I69" s="130">
        <v>24691</v>
      </c>
      <c r="J69" s="130">
        <v>23</v>
      </c>
      <c r="K69" s="130">
        <v>13655</v>
      </c>
      <c r="L69" s="130">
        <v>15205</v>
      </c>
      <c r="M69" s="130">
        <v>17509</v>
      </c>
      <c r="N69" s="130">
        <v>20288</v>
      </c>
      <c r="O69" s="130">
        <v>19331</v>
      </c>
      <c r="P69" s="130">
        <v>22105</v>
      </c>
      <c r="Q69" s="130">
        <v>22499</v>
      </c>
      <c r="R69" s="130">
        <v>12597</v>
      </c>
      <c r="S69" s="130">
        <v>14760</v>
      </c>
      <c r="T69" s="130">
        <v>17999</v>
      </c>
      <c r="U69" s="130">
        <v>16369</v>
      </c>
      <c r="V69" s="130">
        <v>19578</v>
      </c>
      <c r="W69" s="130">
        <v>19029</v>
      </c>
      <c r="X69" s="130">
        <v>21911</v>
      </c>
    </row>
    <row r="70" spans="1:24" x14ac:dyDescent="0.35">
      <c r="A70" s="131">
        <f t="shared" si="1"/>
        <v>340</v>
      </c>
      <c r="B70" s="130">
        <v>37</v>
      </c>
      <c r="C70" s="130">
        <v>12788</v>
      </c>
      <c r="D70" s="130">
        <v>14275</v>
      </c>
      <c r="E70" s="130">
        <v>19624</v>
      </c>
      <c r="F70" s="130">
        <v>18641</v>
      </c>
      <c r="G70" s="130">
        <v>23443</v>
      </c>
      <c r="H70" s="130">
        <v>23101</v>
      </c>
      <c r="I70" s="130">
        <v>24921</v>
      </c>
      <c r="J70" s="130">
        <v>28</v>
      </c>
      <c r="K70" s="130">
        <v>13896</v>
      </c>
      <c r="L70" s="130">
        <v>15120</v>
      </c>
      <c r="M70" s="130">
        <v>17435</v>
      </c>
      <c r="N70" s="130">
        <v>20204</v>
      </c>
      <c r="O70" s="130">
        <v>19603</v>
      </c>
      <c r="P70" s="130">
        <v>21939</v>
      </c>
      <c r="Q70" s="130">
        <v>22636</v>
      </c>
      <c r="R70" s="130">
        <v>12519</v>
      </c>
      <c r="S70" s="130">
        <v>14841</v>
      </c>
      <c r="T70" s="130">
        <v>18178</v>
      </c>
      <c r="U70" s="130">
        <v>16446</v>
      </c>
      <c r="V70" s="130">
        <v>19695</v>
      </c>
      <c r="W70" s="130">
        <v>18814</v>
      </c>
      <c r="X70" s="130">
        <v>21695</v>
      </c>
    </row>
    <row r="71" spans="1:24" x14ac:dyDescent="0.35">
      <c r="A71" s="131">
        <f t="shared" si="1"/>
        <v>345</v>
      </c>
      <c r="B71" s="130">
        <v>37</v>
      </c>
      <c r="C71" s="130">
        <v>12818</v>
      </c>
      <c r="D71" s="130">
        <v>14322</v>
      </c>
      <c r="E71" s="130">
        <v>19218</v>
      </c>
      <c r="F71" s="130">
        <v>18707</v>
      </c>
      <c r="G71" s="130">
        <v>23809</v>
      </c>
      <c r="H71" s="130">
        <v>22882</v>
      </c>
      <c r="I71" s="130">
        <v>24776</v>
      </c>
      <c r="J71" s="130">
        <v>29</v>
      </c>
      <c r="K71" s="130">
        <v>13843</v>
      </c>
      <c r="L71" s="130">
        <v>15129</v>
      </c>
      <c r="M71" s="130">
        <v>17364</v>
      </c>
      <c r="N71" s="130">
        <v>20294</v>
      </c>
      <c r="O71" s="130">
        <v>19605</v>
      </c>
      <c r="P71" s="130">
        <v>21818</v>
      </c>
      <c r="Q71" s="130">
        <v>22366</v>
      </c>
      <c r="R71" s="130">
        <v>12528</v>
      </c>
      <c r="S71" s="130">
        <v>14958</v>
      </c>
      <c r="T71" s="130">
        <v>18142</v>
      </c>
      <c r="U71" s="130">
        <v>16304</v>
      </c>
      <c r="V71" s="130">
        <v>19718</v>
      </c>
      <c r="W71" s="130">
        <v>19058</v>
      </c>
      <c r="X71" s="130">
        <v>21690</v>
      </c>
    </row>
    <row r="72" spans="1:24" x14ac:dyDescent="0.35">
      <c r="A72" s="131">
        <f t="shared" si="1"/>
        <v>350</v>
      </c>
      <c r="B72" s="130">
        <v>37</v>
      </c>
      <c r="C72" s="130">
        <v>12737</v>
      </c>
      <c r="D72" s="130">
        <v>14318</v>
      </c>
      <c r="E72" s="130">
        <v>19485</v>
      </c>
      <c r="F72" s="130">
        <v>18496</v>
      </c>
      <c r="G72" s="130">
        <v>23446</v>
      </c>
      <c r="H72" s="130">
        <v>23086</v>
      </c>
      <c r="I72" s="130">
        <v>24662</v>
      </c>
      <c r="J72" s="130">
        <v>30</v>
      </c>
      <c r="K72" s="130">
        <v>13605</v>
      </c>
      <c r="L72" s="130">
        <v>15253</v>
      </c>
      <c r="M72" s="130">
        <v>17375</v>
      </c>
      <c r="N72" s="130">
        <v>20266</v>
      </c>
      <c r="O72" s="130">
        <v>19363</v>
      </c>
      <c r="P72" s="130">
        <v>22148</v>
      </c>
      <c r="Q72" s="130">
        <v>22583</v>
      </c>
      <c r="R72" s="130">
        <v>12541</v>
      </c>
      <c r="S72" s="130">
        <v>14755</v>
      </c>
      <c r="T72" s="130">
        <v>17775</v>
      </c>
      <c r="U72" s="130">
        <v>16251</v>
      </c>
      <c r="V72" s="130">
        <v>19654</v>
      </c>
      <c r="W72" s="130">
        <v>18843</v>
      </c>
      <c r="X72" s="130">
        <v>21597</v>
      </c>
    </row>
    <row r="73" spans="1:24" x14ac:dyDescent="0.35">
      <c r="A73" s="131">
        <f t="shared" si="1"/>
        <v>355</v>
      </c>
      <c r="B73" s="130">
        <v>37</v>
      </c>
      <c r="C73" s="130">
        <v>12769</v>
      </c>
      <c r="D73" s="130">
        <v>14466</v>
      </c>
      <c r="E73" s="130">
        <v>19288</v>
      </c>
      <c r="F73" s="130">
        <v>18620</v>
      </c>
      <c r="G73" s="130">
        <v>23278</v>
      </c>
      <c r="H73" s="130">
        <v>23030</v>
      </c>
      <c r="I73" s="130">
        <v>24599</v>
      </c>
      <c r="J73" s="130">
        <v>35</v>
      </c>
      <c r="K73" s="130">
        <v>13772</v>
      </c>
      <c r="L73" s="130">
        <v>15275</v>
      </c>
      <c r="M73" s="130">
        <v>17541</v>
      </c>
      <c r="N73" s="130">
        <v>20347</v>
      </c>
      <c r="O73" s="130">
        <v>19251</v>
      </c>
      <c r="P73" s="130">
        <v>21915</v>
      </c>
      <c r="Q73" s="130">
        <v>22381</v>
      </c>
      <c r="R73" s="130">
        <v>12477</v>
      </c>
      <c r="S73" s="130">
        <v>14656</v>
      </c>
      <c r="T73" s="130">
        <v>17890</v>
      </c>
      <c r="U73" s="130">
        <v>16282</v>
      </c>
      <c r="V73" s="130">
        <v>19838</v>
      </c>
      <c r="W73" s="130">
        <v>18831</v>
      </c>
      <c r="X73" s="130">
        <v>21403</v>
      </c>
    </row>
    <row r="74" spans="1:24" x14ac:dyDescent="0.35">
      <c r="A74" s="131">
        <f t="shared" si="1"/>
        <v>360</v>
      </c>
      <c r="B74" s="130">
        <v>37</v>
      </c>
      <c r="C74" s="130">
        <v>12826</v>
      </c>
      <c r="D74" s="130">
        <v>14255</v>
      </c>
      <c r="E74" s="130">
        <v>19655</v>
      </c>
      <c r="F74" s="130">
        <v>18771</v>
      </c>
      <c r="G74" s="130">
        <v>23491</v>
      </c>
      <c r="H74" s="130">
        <v>23062</v>
      </c>
      <c r="I74" s="130">
        <v>24549</v>
      </c>
      <c r="J74" s="130">
        <v>28</v>
      </c>
      <c r="K74" s="130">
        <v>13858</v>
      </c>
      <c r="L74" s="130">
        <v>15164</v>
      </c>
      <c r="M74" s="130">
        <v>17281</v>
      </c>
      <c r="N74" s="130">
        <v>20288</v>
      </c>
      <c r="O74" s="130">
        <v>19330</v>
      </c>
      <c r="P74" s="130">
        <v>21881</v>
      </c>
      <c r="Q74" s="130">
        <v>22888</v>
      </c>
      <c r="R74" s="130">
        <v>12384</v>
      </c>
      <c r="S74" s="130">
        <v>14707</v>
      </c>
      <c r="T74" s="130">
        <v>17688</v>
      </c>
      <c r="U74" s="130">
        <v>16335</v>
      </c>
      <c r="V74" s="130">
        <v>19857</v>
      </c>
      <c r="W74" s="130">
        <v>19157</v>
      </c>
      <c r="X74" s="130">
        <v>21677</v>
      </c>
    </row>
    <row r="75" spans="1:24" x14ac:dyDescent="0.35">
      <c r="A75" s="131">
        <f t="shared" si="1"/>
        <v>365</v>
      </c>
      <c r="B75" s="130">
        <v>37</v>
      </c>
      <c r="C75" s="130">
        <v>12612</v>
      </c>
      <c r="D75" s="130">
        <v>14236</v>
      </c>
      <c r="E75" s="130">
        <v>19401</v>
      </c>
      <c r="F75" s="130">
        <v>18820</v>
      </c>
      <c r="G75" s="130">
        <v>23533</v>
      </c>
      <c r="H75" s="130">
        <v>22874</v>
      </c>
      <c r="I75" s="130">
        <v>24639</v>
      </c>
      <c r="J75" s="130">
        <v>22</v>
      </c>
      <c r="K75" s="130">
        <v>13620</v>
      </c>
      <c r="L75" s="130">
        <v>15373</v>
      </c>
      <c r="M75" s="130">
        <v>17554</v>
      </c>
      <c r="N75" s="130">
        <v>20206</v>
      </c>
      <c r="O75" s="130">
        <v>19181</v>
      </c>
      <c r="P75" s="130">
        <v>21674</v>
      </c>
      <c r="Q75" s="130">
        <v>22598</v>
      </c>
      <c r="R75" s="130">
        <v>12502</v>
      </c>
      <c r="S75" s="130">
        <v>14781</v>
      </c>
      <c r="T75" s="130">
        <v>17703</v>
      </c>
      <c r="U75" s="130">
        <v>16175</v>
      </c>
      <c r="V75" s="130">
        <v>19720</v>
      </c>
      <c r="W75" s="130">
        <v>18946</v>
      </c>
      <c r="X75" s="130">
        <v>21516</v>
      </c>
    </row>
    <row r="76" spans="1:24" x14ac:dyDescent="0.35">
      <c r="A76" s="131">
        <f t="shared" si="1"/>
        <v>370</v>
      </c>
      <c r="B76" s="130">
        <v>37</v>
      </c>
      <c r="C76" s="130">
        <v>12783</v>
      </c>
      <c r="D76" s="130">
        <v>14286</v>
      </c>
      <c r="E76" s="130">
        <v>19644</v>
      </c>
      <c r="F76" s="130">
        <v>18757</v>
      </c>
      <c r="G76" s="130">
        <v>23347</v>
      </c>
      <c r="H76" s="130">
        <v>23011</v>
      </c>
      <c r="I76" s="130">
        <v>24684</v>
      </c>
      <c r="J76" s="130">
        <v>33</v>
      </c>
      <c r="K76" s="130">
        <v>13921</v>
      </c>
      <c r="L76" s="130">
        <v>15169</v>
      </c>
      <c r="M76" s="130">
        <v>17434</v>
      </c>
      <c r="N76" s="130">
        <v>20267</v>
      </c>
      <c r="O76" s="130">
        <v>19265</v>
      </c>
      <c r="P76" s="130">
        <v>21895</v>
      </c>
      <c r="Q76" s="130">
        <v>22720</v>
      </c>
      <c r="R76" s="130">
        <v>12511</v>
      </c>
      <c r="S76" s="130">
        <v>14810</v>
      </c>
      <c r="T76" s="130">
        <v>17822</v>
      </c>
      <c r="U76" s="130">
        <v>16449</v>
      </c>
      <c r="V76" s="130">
        <v>19548</v>
      </c>
      <c r="W76" s="130">
        <v>18673</v>
      </c>
      <c r="X76" s="130">
        <v>21649</v>
      </c>
    </row>
    <row r="77" spans="1:24" x14ac:dyDescent="0.35">
      <c r="A77" s="131">
        <f t="shared" si="1"/>
        <v>375</v>
      </c>
      <c r="B77" s="130">
        <v>37</v>
      </c>
      <c r="C77" s="130">
        <v>12722</v>
      </c>
      <c r="D77" s="130">
        <v>14282</v>
      </c>
      <c r="E77" s="130">
        <v>19541</v>
      </c>
      <c r="F77" s="130">
        <v>18891</v>
      </c>
      <c r="G77" s="130">
        <v>23626</v>
      </c>
      <c r="H77" s="130">
        <v>22907</v>
      </c>
      <c r="I77" s="130">
        <v>24513</v>
      </c>
      <c r="J77" s="130">
        <v>21</v>
      </c>
      <c r="K77" s="130">
        <v>13703</v>
      </c>
      <c r="L77" s="130">
        <v>15059</v>
      </c>
      <c r="M77" s="130">
        <v>17368</v>
      </c>
      <c r="N77" s="130">
        <v>20446</v>
      </c>
      <c r="O77" s="130">
        <v>19276</v>
      </c>
      <c r="P77" s="130">
        <v>21996</v>
      </c>
      <c r="Q77" s="130">
        <v>22524</v>
      </c>
      <c r="R77" s="130">
        <v>12458</v>
      </c>
      <c r="S77" s="130">
        <v>14654</v>
      </c>
      <c r="T77" s="130">
        <v>17763</v>
      </c>
      <c r="U77" s="130">
        <v>16293</v>
      </c>
      <c r="V77" s="130">
        <v>19791</v>
      </c>
      <c r="W77" s="130">
        <v>18855</v>
      </c>
      <c r="X77" s="130">
        <v>21629</v>
      </c>
    </row>
    <row r="78" spans="1:24" x14ac:dyDescent="0.35">
      <c r="A78" s="131">
        <f t="shared" si="1"/>
        <v>380</v>
      </c>
      <c r="B78" s="130">
        <v>37</v>
      </c>
      <c r="C78" s="130">
        <v>12793</v>
      </c>
      <c r="D78" s="130">
        <v>14225</v>
      </c>
      <c r="E78" s="130">
        <v>19272</v>
      </c>
      <c r="F78" s="130">
        <v>18436</v>
      </c>
      <c r="G78" s="130">
        <v>23645</v>
      </c>
      <c r="H78" s="130">
        <v>22992</v>
      </c>
      <c r="I78" s="130">
        <v>24447</v>
      </c>
      <c r="J78" s="130">
        <v>23</v>
      </c>
      <c r="K78" s="130">
        <v>13676</v>
      </c>
      <c r="L78" s="130">
        <v>15130</v>
      </c>
      <c r="M78" s="130">
        <v>17762</v>
      </c>
      <c r="N78" s="130">
        <v>20423</v>
      </c>
      <c r="O78" s="130">
        <v>18970</v>
      </c>
      <c r="P78" s="130">
        <v>21915</v>
      </c>
      <c r="Q78" s="130">
        <v>22492</v>
      </c>
      <c r="R78" s="130">
        <v>12485</v>
      </c>
      <c r="S78" s="130">
        <v>14654</v>
      </c>
      <c r="T78" s="130">
        <v>17777</v>
      </c>
      <c r="U78" s="130">
        <v>16285</v>
      </c>
      <c r="V78" s="130">
        <v>19687</v>
      </c>
      <c r="W78" s="130">
        <v>18884</v>
      </c>
      <c r="X78" s="130">
        <v>21503</v>
      </c>
    </row>
    <row r="79" spans="1:24" x14ac:dyDescent="0.35">
      <c r="A79" s="131">
        <f t="shared" si="1"/>
        <v>385</v>
      </c>
      <c r="B79" s="130">
        <v>37</v>
      </c>
      <c r="C79" s="130">
        <v>12842</v>
      </c>
      <c r="D79" s="130">
        <v>14339</v>
      </c>
      <c r="E79" s="130">
        <v>19190</v>
      </c>
      <c r="F79" s="130">
        <v>18739</v>
      </c>
      <c r="G79" s="130">
        <v>23582</v>
      </c>
      <c r="H79" s="130">
        <v>22763</v>
      </c>
      <c r="I79" s="130">
        <v>24462</v>
      </c>
      <c r="J79" s="130">
        <v>30</v>
      </c>
      <c r="K79" s="130">
        <v>13626</v>
      </c>
      <c r="L79" s="130">
        <v>15220</v>
      </c>
      <c r="M79" s="130">
        <v>17591</v>
      </c>
      <c r="N79" s="130">
        <v>20223</v>
      </c>
      <c r="O79" s="130">
        <v>19460</v>
      </c>
      <c r="P79" s="130">
        <v>21757</v>
      </c>
      <c r="Q79" s="130">
        <v>22082</v>
      </c>
      <c r="R79" s="130">
        <v>12619</v>
      </c>
      <c r="S79" s="130">
        <v>14652</v>
      </c>
      <c r="T79" s="130">
        <v>18044</v>
      </c>
      <c r="U79" s="130">
        <v>16303</v>
      </c>
      <c r="V79" s="130">
        <v>19530</v>
      </c>
      <c r="W79" s="130">
        <v>18983</v>
      </c>
      <c r="X79" s="130">
        <v>21890</v>
      </c>
    </row>
    <row r="80" spans="1:24" x14ac:dyDescent="0.35">
      <c r="A80" s="131">
        <f t="shared" si="1"/>
        <v>390</v>
      </c>
      <c r="B80" s="130">
        <v>37</v>
      </c>
      <c r="C80" s="130">
        <v>12838</v>
      </c>
      <c r="D80" s="130">
        <v>14382</v>
      </c>
      <c r="E80" s="130">
        <v>19212</v>
      </c>
      <c r="F80" s="130">
        <v>18521</v>
      </c>
      <c r="G80" s="130">
        <v>23421</v>
      </c>
      <c r="H80" s="130">
        <v>22836</v>
      </c>
      <c r="I80" s="130">
        <v>24700</v>
      </c>
      <c r="J80" s="130">
        <v>35</v>
      </c>
      <c r="K80" s="130">
        <v>13506</v>
      </c>
      <c r="L80" s="130">
        <v>15124</v>
      </c>
      <c r="M80" s="130">
        <v>17493</v>
      </c>
      <c r="N80" s="130">
        <v>20085</v>
      </c>
      <c r="O80" s="130">
        <v>19330</v>
      </c>
      <c r="P80" s="130">
        <v>21767</v>
      </c>
      <c r="Q80" s="130">
        <v>22410</v>
      </c>
      <c r="R80" s="130">
        <v>12469</v>
      </c>
      <c r="S80" s="130">
        <v>14624</v>
      </c>
      <c r="T80" s="130">
        <v>18038</v>
      </c>
      <c r="U80" s="130">
        <v>16334</v>
      </c>
      <c r="V80" s="130">
        <v>19665</v>
      </c>
      <c r="W80" s="130">
        <v>18942</v>
      </c>
      <c r="X80" s="130">
        <v>21713</v>
      </c>
    </row>
    <row r="81" spans="1:24" x14ac:dyDescent="0.35">
      <c r="A81" s="131">
        <f t="shared" si="1"/>
        <v>395</v>
      </c>
      <c r="B81" s="130">
        <v>37</v>
      </c>
      <c r="C81" s="130">
        <v>12733</v>
      </c>
      <c r="D81" s="130">
        <v>14310</v>
      </c>
      <c r="E81" s="130">
        <v>19524</v>
      </c>
      <c r="F81" s="130">
        <v>18354</v>
      </c>
      <c r="G81" s="130">
        <v>23417</v>
      </c>
      <c r="H81" s="130">
        <v>23038</v>
      </c>
      <c r="I81" s="130">
        <v>24835</v>
      </c>
      <c r="J81" s="130">
        <v>26</v>
      </c>
      <c r="K81" s="130">
        <v>13690</v>
      </c>
      <c r="L81" s="130">
        <v>15000</v>
      </c>
      <c r="M81" s="130">
        <v>17436</v>
      </c>
      <c r="N81" s="130">
        <v>20349</v>
      </c>
      <c r="O81" s="130">
        <v>19482</v>
      </c>
      <c r="P81" s="130">
        <v>22104</v>
      </c>
      <c r="Q81" s="130">
        <v>22301</v>
      </c>
      <c r="R81" s="130">
        <v>12525</v>
      </c>
      <c r="S81" s="130">
        <v>14752</v>
      </c>
      <c r="T81" s="130">
        <v>17931</v>
      </c>
      <c r="U81" s="130">
        <v>16123</v>
      </c>
      <c r="V81" s="130">
        <v>19590</v>
      </c>
      <c r="W81" s="130">
        <v>18885</v>
      </c>
      <c r="X81" s="130">
        <v>21628</v>
      </c>
    </row>
    <row r="82" spans="1:24" x14ac:dyDescent="0.35">
      <c r="A82" s="131">
        <f t="shared" si="1"/>
        <v>400</v>
      </c>
      <c r="B82" s="130">
        <v>37</v>
      </c>
      <c r="C82" s="130">
        <v>12714</v>
      </c>
      <c r="D82" s="130">
        <v>14328</v>
      </c>
      <c r="E82" s="130">
        <v>19390</v>
      </c>
      <c r="F82" s="130">
        <v>18776</v>
      </c>
      <c r="G82" s="130">
        <v>23148</v>
      </c>
      <c r="H82" s="130">
        <v>22724</v>
      </c>
      <c r="I82" s="130">
        <v>24836</v>
      </c>
      <c r="J82" s="130">
        <v>34</v>
      </c>
      <c r="K82" s="130">
        <v>13553</v>
      </c>
      <c r="L82" s="130">
        <v>15206</v>
      </c>
      <c r="M82" s="130">
        <v>17431</v>
      </c>
      <c r="N82" s="130">
        <v>20114</v>
      </c>
      <c r="O82" s="130">
        <v>19296</v>
      </c>
      <c r="P82" s="130">
        <v>21801</v>
      </c>
      <c r="Q82" s="130">
        <v>22483</v>
      </c>
      <c r="R82" s="130">
        <v>12442</v>
      </c>
      <c r="S82" s="130">
        <v>14708</v>
      </c>
      <c r="T82" s="130">
        <v>17680</v>
      </c>
      <c r="U82" s="130">
        <v>16424</v>
      </c>
      <c r="V82" s="130">
        <v>19539</v>
      </c>
      <c r="W82" s="130">
        <v>18824</v>
      </c>
      <c r="X82" s="130">
        <v>21475</v>
      </c>
    </row>
    <row r="83" spans="1:24" x14ac:dyDescent="0.35">
      <c r="A83" s="131">
        <f t="shared" si="1"/>
        <v>405</v>
      </c>
      <c r="B83" s="130">
        <v>37</v>
      </c>
      <c r="C83" s="130">
        <v>12745</v>
      </c>
      <c r="D83" s="130">
        <v>14316</v>
      </c>
      <c r="E83" s="130">
        <v>19431</v>
      </c>
      <c r="F83" s="130">
        <v>18611</v>
      </c>
      <c r="G83" s="130">
        <v>23313</v>
      </c>
      <c r="H83" s="130">
        <v>23067</v>
      </c>
      <c r="I83" s="130">
        <v>24395</v>
      </c>
      <c r="J83" s="130">
        <v>35</v>
      </c>
      <c r="K83" s="130">
        <v>13477</v>
      </c>
      <c r="L83" s="130">
        <v>15084</v>
      </c>
      <c r="M83" s="130">
        <v>17544</v>
      </c>
      <c r="N83" s="130">
        <v>20072</v>
      </c>
      <c r="O83" s="130">
        <v>19251</v>
      </c>
      <c r="P83" s="130">
        <v>21778</v>
      </c>
      <c r="Q83" s="130">
        <v>22600</v>
      </c>
      <c r="R83" s="130">
        <v>12546</v>
      </c>
      <c r="S83" s="130">
        <v>14690</v>
      </c>
      <c r="T83" s="130">
        <v>17975</v>
      </c>
      <c r="U83" s="130">
        <v>16384</v>
      </c>
      <c r="V83" s="130">
        <v>19477</v>
      </c>
      <c r="W83" s="130">
        <v>18914</v>
      </c>
      <c r="X83" s="130">
        <v>21751</v>
      </c>
    </row>
    <row r="84" spans="1:24" x14ac:dyDescent="0.35">
      <c r="A84" s="131">
        <f t="shared" si="1"/>
        <v>410</v>
      </c>
      <c r="B84" s="130">
        <v>37</v>
      </c>
      <c r="C84" s="130">
        <v>12768</v>
      </c>
      <c r="D84" s="130">
        <v>14486</v>
      </c>
      <c r="E84" s="130">
        <v>19294</v>
      </c>
      <c r="F84" s="130">
        <v>18440</v>
      </c>
      <c r="G84" s="130">
        <v>23597</v>
      </c>
      <c r="H84" s="130">
        <v>22660</v>
      </c>
      <c r="I84" s="130">
        <v>24253</v>
      </c>
      <c r="J84" s="130">
        <v>25</v>
      </c>
      <c r="K84" s="130">
        <v>13717</v>
      </c>
      <c r="L84" s="130">
        <v>15219</v>
      </c>
      <c r="M84" s="130">
        <v>17644</v>
      </c>
      <c r="N84" s="130">
        <v>20331</v>
      </c>
      <c r="O84" s="130">
        <v>19332</v>
      </c>
      <c r="P84" s="130">
        <v>21908</v>
      </c>
      <c r="Q84" s="130">
        <v>22662</v>
      </c>
      <c r="R84" s="130">
        <v>12514</v>
      </c>
      <c r="S84" s="130">
        <v>14726</v>
      </c>
      <c r="T84" s="130">
        <v>17858</v>
      </c>
      <c r="U84" s="130">
        <v>16293</v>
      </c>
      <c r="V84" s="130">
        <v>19261</v>
      </c>
      <c r="W84" s="130">
        <v>18816</v>
      </c>
      <c r="X84" s="130">
        <v>21775</v>
      </c>
    </row>
    <row r="85" spans="1:24" x14ac:dyDescent="0.35">
      <c r="A85" s="131">
        <f t="shared" si="1"/>
        <v>415</v>
      </c>
      <c r="B85" s="130">
        <v>37</v>
      </c>
      <c r="C85" s="130">
        <v>12666</v>
      </c>
      <c r="D85" s="130">
        <v>14198</v>
      </c>
      <c r="E85" s="130">
        <v>19240</v>
      </c>
      <c r="F85" s="130">
        <v>18776</v>
      </c>
      <c r="G85" s="130">
        <v>23441</v>
      </c>
      <c r="H85" s="130">
        <v>22736</v>
      </c>
      <c r="I85" s="130">
        <v>24381</v>
      </c>
      <c r="J85" s="130">
        <v>22</v>
      </c>
      <c r="K85" s="130">
        <v>13634</v>
      </c>
      <c r="L85" s="130">
        <v>15258</v>
      </c>
      <c r="M85" s="130">
        <v>17347</v>
      </c>
      <c r="N85" s="130">
        <v>20096</v>
      </c>
      <c r="O85" s="130">
        <v>19284</v>
      </c>
      <c r="P85" s="130">
        <v>21921</v>
      </c>
      <c r="Q85" s="130">
        <v>22254</v>
      </c>
      <c r="R85" s="130">
        <v>12329</v>
      </c>
      <c r="S85" s="130">
        <v>14582</v>
      </c>
      <c r="T85" s="130">
        <v>17925</v>
      </c>
      <c r="U85" s="130">
        <v>16107</v>
      </c>
      <c r="V85" s="130">
        <v>19660</v>
      </c>
      <c r="W85" s="130">
        <v>18902</v>
      </c>
      <c r="X85" s="130">
        <v>21590</v>
      </c>
    </row>
    <row r="86" spans="1:24" x14ac:dyDescent="0.35">
      <c r="A86" s="131">
        <f t="shared" si="1"/>
        <v>420</v>
      </c>
      <c r="B86" s="130">
        <v>37</v>
      </c>
      <c r="C86" s="130">
        <v>12678</v>
      </c>
      <c r="D86" s="130">
        <v>14370</v>
      </c>
      <c r="E86" s="130">
        <v>19399</v>
      </c>
      <c r="F86" s="130">
        <v>18658</v>
      </c>
      <c r="G86" s="130">
        <v>23585</v>
      </c>
      <c r="H86" s="130">
        <v>23150</v>
      </c>
      <c r="I86" s="130">
        <v>24520</v>
      </c>
      <c r="J86" s="130">
        <v>26</v>
      </c>
      <c r="K86" s="130">
        <v>13746</v>
      </c>
      <c r="L86" s="130">
        <v>15125</v>
      </c>
      <c r="M86" s="130">
        <v>17517</v>
      </c>
      <c r="N86" s="130">
        <v>20180</v>
      </c>
      <c r="O86" s="130">
        <v>19513</v>
      </c>
      <c r="P86" s="130">
        <v>21958</v>
      </c>
      <c r="Q86" s="130">
        <v>22492</v>
      </c>
      <c r="R86" s="130">
        <v>12527</v>
      </c>
      <c r="S86" s="130">
        <v>14649</v>
      </c>
      <c r="T86" s="130">
        <v>17989</v>
      </c>
      <c r="U86" s="130">
        <v>16130</v>
      </c>
      <c r="V86" s="130">
        <v>19732</v>
      </c>
      <c r="W86" s="130">
        <v>18710</v>
      </c>
      <c r="X86" s="130">
        <v>21589</v>
      </c>
    </row>
    <row r="87" spans="1:24" x14ac:dyDescent="0.35">
      <c r="A87" s="131">
        <f t="shared" si="1"/>
        <v>425</v>
      </c>
      <c r="B87" s="130">
        <v>37</v>
      </c>
      <c r="C87" s="130">
        <v>12720</v>
      </c>
      <c r="D87" s="130">
        <v>14271</v>
      </c>
      <c r="E87" s="130">
        <v>19331</v>
      </c>
      <c r="F87" s="130">
        <v>18642</v>
      </c>
      <c r="G87" s="130">
        <v>23408</v>
      </c>
      <c r="H87" s="130">
        <v>22869</v>
      </c>
      <c r="I87" s="130">
        <v>24416</v>
      </c>
      <c r="J87" s="130">
        <v>35</v>
      </c>
      <c r="K87" s="130">
        <v>13576</v>
      </c>
      <c r="L87" s="130">
        <v>15011</v>
      </c>
      <c r="M87" s="130">
        <v>17392</v>
      </c>
      <c r="N87" s="130">
        <v>20308</v>
      </c>
      <c r="O87" s="130">
        <v>19159</v>
      </c>
      <c r="P87" s="130">
        <v>22029</v>
      </c>
      <c r="Q87" s="130">
        <v>22541</v>
      </c>
      <c r="R87" s="130">
        <v>12431</v>
      </c>
      <c r="S87" s="130">
        <v>14548</v>
      </c>
      <c r="T87" s="130">
        <v>17841</v>
      </c>
      <c r="U87" s="130">
        <v>16205</v>
      </c>
      <c r="V87" s="130">
        <v>19329</v>
      </c>
      <c r="W87" s="130">
        <v>18734</v>
      </c>
      <c r="X87" s="130">
        <v>21648</v>
      </c>
    </row>
    <row r="88" spans="1:24" x14ac:dyDescent="0.35">
      <c r="A88" s="131">
        <f t="shared" si="1"/>
        <v>430</v>
      </c>
      <c r="B88" s="130">
        <v>37</v>
      </c>
      <c r="C88" s="130">
        <v>12680</v>
      </c>
      <c r="D88" s="130">
        <v>14391</v>
      </c>
      <c r="E88" s="130">
        <v>19417</v>
      </c>
      <c r="F88" s="130">
        <v>18699</v>
      </c>
      <c r="G88" s="130">
        <v>23262</v>
      </c>
      <c r="H88" s="130">
        <v>22728</v>
      </c>
      <c r="I88" s="130">
        <v>24514</v>
      </c>
      <c r="J88" s="130">
        <v>38</v>
      </c>
      <c r="K88" s="130">
        <v>13667</v>
      </c>
      <c r="L88" s="130">
        <v>15144</v>
      </c>
      <c r="M88" s="130">
        <v>17475</v>
      </c>
      <c r="N88" s="130">
        <v>20210</v>
      </c>
      <c r="O88" s="130">
        <v>19334</v>
      </c>
      <c r="P88" s="130">
        <v>22076</v>
      </c>
      <c r="Q88" s="130">
        <v>22571</v>
      </c>
      <c r="R88" s="130">
        <v>12479</v>
      </c>
      <c r="S88" s="130">
        <v>14739</v>
      </c>
      <c r="T88" s="130">
        <v>17778</v>
      </c>
      <c r="U88" s="130">
        <v>16257</v>
      </c>
      <c r="V88" s="130">
        <v>19561</v>
      </c>
      <c r="W88" s="130">
        <v>18942</v>
      </c>
      <c r="X88" s="130">
        <v>21403</v>
      </c>
    </row>
    <row r="89" spans="1:24" x14ac:dyDescent="0.35">
      <c r="A89" s="131">
        <f t="shared" si="1"/>
        <v>435</v>
      </c>
      <c r="B89" s="130">
        <v>37.1</v>
      </c>
      <c r="C89" s="130">
        <v>12709</v>
      </c>
      <c r="D89" s="130">
        <v>14460</v>
      </c>
      <c r="E89" s="130">
        <v>19575</v>
      </c>
      <c r="F89" s="130">
        <v>18597</v>
      </c>
      <c r="G89" s="130">
        <v>23479</v>
      </c>
      <c r="H89" s="130">
        <v>22911</v>
      </c>
      <c r="I89" s="130">
        <v>24198</v>
      </c>
      <c r="J89" s="130">
        <v>34</v>
      </c>
      <c r="K89" s="130">
        <v>13680</v>
      </c>
      <c r="L89" s="130">
        <v>15055</v>
      </c>
      <c r="M89" s="130">
        <v>17665</v>
      </c>
      <c r="N89" s="130">
        <v>20275</v>
      </c>
      <c r="O89" s="130">
        <v>19280</v>
      </c>
      <c r="P89" s="130">
        <v>21611</v>
      </c>
      <c r="Q89" s="130">
        <v>22335</v>
      </c>
      <c r="R89" s="130">
        <v>12469</v>
      </c>
      <c r="S89" s="130">
        <v>14831</v>
      </c>
      <c r="T89" s="130">
        <v>17711</v>
      </c>
      <c r="U89" s="130">
        <v>16103</v>
      </c>
      <c r="V89" s="130">
        <v>19658</v>
      </c>
      <c r="W89" s="130">
        <v>18854</v>
      </c>
      <c r="X89" s="130">
        <v>21420</v>
      </c>
    </row>
    <row r="90" spans="1:24" x14ac:dyDescent="0.35">
      <c r="A90" s="131">
        <f t="shared" si="1"/>
        <v>440</v>
      </c>
      <c r="B90" s="130">
        <v>37</v>
      </c>
      <c r="C90" s="130">
        <v>12534</v>
      </c>
      <c r="D90" s="130">
        <v>14282</v>
      </c>
      <c r="E90" s="130">
        <v>19204</v>
      </c>
      <c r="F90" s="130">
        <v>18497</v>
      </c>
      <c r="G90" s="130">
        <v>23481</v>
      </c>
      <c r="H90" s="130">
        <v>22862</v>
      </c>
      <c r="I90" s="130">
        <v>24464</v>
      </c>
      <c r="J90" s="130">
        <v>31</v>
      </c>
      <c r="K90" s="130">
        <v>13830</v>
      </c>
      <c r="L90" s="130">
        <v>15085</v>
      </c>
      <c r="M90" s="130">
        <v>17511</v>
      </c>
      <c r="N90" s="130">
        <v>20373</v>
      </c>
      <c r="O90" s="130">
        <v>19567</v>
      </c>
      <c r="P90" s="130">
        <v>21640</v>
      </c>
      <c r="Q90" s="130">
        <v>22592</v>
      </c>
      <c r="R90" s="130">
        <v>12342</v>
      </c>
      <c r="S90" s="130">
        <v>14442</v>
      </c>
      <c r="T90" s="130">
        <v>17775</v>
      </c>
      <c r="U90" s="130">
        <v>16285</v>
      </c>
      <c r="V90" s="130">
        <v>19372</v>
      </c>
      <c r="W90" s="130">
        <v>18637</v>
      </c>
      <c r="X90" s="130">
        <v>21474</v>
      </c>
    </row>
    <row r="91" spans="1:24" x14ac:dyDescent="0.35">
      <c r="A91" s="131">
        <f t="shared" si="1"/>
        <v>445</v>
      </c>
      <c r="B91" s="130">
        <v>37</v>
      </c>
      <c r="C91" s="130">
        <v>12720</v>
      </c>
      <c r="D91" s="130">
        <v>14457</v>
      </c>
      <c r="E91" s="130">
        <v>19617</v>
      </c>
      <c r="F91" s="130">
        <v>18610</v>
      </c>
      <c r="G91" s="130">
        <v>23115</v>
      </c>
      <c r="H91" s="130">
        <v>22767</v>
      </c>
      <c r="I91" s="130">
        <v>24655</v>
      </c>
      <c r="J91" s="130">
        <v>32</v>
      </c>
      <c r="K91" s="130">
        <v>13504</v>
      </c>
      <c r="L91" s="130">
        <v>14990</v>
      </c>
      <c r="M91" s="130">
        <v>17300</v>
      </c>
      <c r="N91" s="130">
        <v>20138</v>
      </c>
      <c r="O91" s="130">
        <v>19270</v>
      </c>
      <c r="P91" s="130">
        <v>21865</v>
      </c>
      <c r="Q91" s="130">
        <v>22436</v>
      </c>
      <c r="R91" s="130">
        <v>12465</v>
      </c>
      <c r="S91" s="130">
        <v>14821</v>
      </c>
      <c r="T91" s="130">
        <v>17868</v>
      </c>
      <c r="U91" s="130">
        <v>16218</v>
      </c>
      <c r="V91" s="130">
        <v>19484</v>
      </c>
      <c r="W91" s="130">
        <v>18844</v>
      </c>
      <c r="X91" s="130">
        <v>21607</v>
      </c>
    </row>
    <row r="92" spans="1:24" x14ac:dyDescent="0.35">
      <c r="A92" s="131">
        <f t="shared" si="1"/>
        <v>450</v>
      </c>
      <c r="B92" s="130">
        <v>37</v>
      </c>
      <c r="C92" s="130">
        <v>12722</v>
      </c>
      <c r="D92" s="130">
        <v>14360</v>
      </c>
      <c r="E92" s="130">
        <v>19298</v>
      </c>
      <c r="F92" s="130">
        <v>18555</v>
      </c>
      <c r="G92" s="130">
        <v>23643</v>
      </c>
      <c r="H92" s="130">
        <v>22951</v>
      </c>
      <c r="I92" s="130">
        <v>24386</v>
      </c>
      <c r="J92" s="130">
        <v>31</v>
      </c>
      <c r="K92" s="130">
        <v>13563</v>
      </c>
      <c r="L92" s="130">
        <v>15064</v>
      </c>
      <c r="M92" s="130">
        <v>17429</v>
      </c>
      <c r="N92" s="130">
        <v>20288</v>
      </c>
      <c r="O92" s="130">
        <v>19248</v>
      </c>
      <c r="P92" s="130">
        <v>21794</v>
      </c>
      <c r="Q92" s="130">
        <v>22470</v>
      </c>
      <c r="R92" s="130">
        <v>12392</v>
      </c>
      <c r="S92" s="130">
        <v>14791</v>
      </c>
      <c r="T92" s="130">
        <v>17805</v>
      </c>
      <c r="U92" s="130">
        <v>16187</v>
      </c>
      <c r="V92" s="130">
        <v>19512</v>
      </c>
      <c r="W92" s="130">
        <v>18779</v>
      </c>
      <c r="X92" s="130">
        <v>21514</v>
      </c>
    </row>
    <row r="93" spans="1:24" x14ac:dyDescent="0.35">
      <c r="A93" s="131">
        <f t="shared" si="1"/>
        <v>455</v>
      </c>
      <c r="B93" s="130">
        <v>37</v>
      </c>
      <c r="C93" s="130">
        <v>12843</v>
      </c>
      <c r="D93" s="130">
        <v>14419</v>
      </c>
      <c r="E93" s="130">
        <v>19201</v>
      </c>
      <c r="F93" s="130">
        <v>18560</v>
      </c>
      <c r="G93" s="130">
        <v>23336</v>
      </c>
      <c r="H93" s="130">
        <v>22928</v>
      </c>
      <c r="I93" s="130">
        <v>24624</v>
      </c>
      <c r="J93" s="130">
        <v>37</v>
      </c>
      <c r="K93" s="130">
        <v>13609</v>
      </c>
      <c r="L93" s="130">
        <v>15110</v>
      </c>
      <c r="M93" s="130">
        <v>17306</v>
      </c>
      <c r="N93" s="130">
        <v>20185</v>
      </c>
      <c r="O93" s="130">
        <v>19598</v>
      </c>
      <c r="P93" s="130">
        <v>21750</v>
      </c>
      <c r="Q93" s="130">
        <v>22310</v>
      </c>
      <c r="R93" s="130">
        <v>12546</v>
      </c>
      <c r="S93" s="130">
        <v>14635</v>
      </c>
      <c r="T93" s="130">
        <v>17719</v>
      </c>
      <c r="U93" s="130">
        <v>16355</v>
      </c>
      <c r="V93" s="130">
        <v>19460</v>
      </c>
      <c r="W93" s="130">
        <v>18718</v>
      </c>
      <c r="X93" s="130">
        <v>21394</v>
      </c>
    </row>
    <row r="94" spans="1:24" x14ac:dyDescent="0.35">
      <c r="A94" s="131">
        <f t="shared" si="1"/>
        <v>460</v>
      </c>
      <c r="B94" s="130">
        <v>37</v>
      </c>
      <c r="C94" s="130">
        <v>12621</v>
      </c>
      <c r="D94" s="130">
        <v>14208</v>
      </c>
      <c r="E94" s="130">
        <v>19143</v>
      </c>
      <c r="F94" s="130">
        <v>18434</v>
      </c>
      <c r="G94" s="130">
        <v>23225</v>
      </c>
      <c r="H94" s="130">
        <v>22839</v>
      </c>
      <c r="I94" s="130">
        <v>24410</v>
      </c>
      <c r="J94" s="130">
        <v>31</v>
      </c>
      <c r="K94" s="130">
        <v>13664</v>
      </c>
      <c r="L94" s="130">
        <v>15044</v>
      </c>
      <c r="M94" s="130">
        <v>17694</v>
      </c>
      <c r="N94" s="130">
        <v>19963</v>
      </c>
      <c r="O94" s="130">
        <v>19172</v>
      </c>
      <c r="P94" s="130">
        <v>21895</v>
      </c>
      <c r="Q94" s="130">
        <v>22584</v>
      </c>
      <c r="R94" s="130">
        <v>12490</v>
      </c>
      <c r="S94" s="130">
        <v>14814</v>
      </c>
      <c r="T94" s="130">
        <v>18092</v>
      </c>
      <c r="U94" s="130">
        <v>16164</v>
      </c>
      <c r="V94" s="130">
        <v>19280</v>
      </c>
      <c r="W94" s="130">
        <v>18526</v>
      </c>
      <c r="X94" s="130">
        <v>21575</v>
      </c>
    </row>
    <row r="95" spans="1:24" x14ac:dyDescent="0.35">
      <c r="A95" s="131">
        <f t="shared" si="1"/>
        <v>465</v>
      </c>
      <c r="B95" s="130">
        <v>37</v>
      </c>
      <c r="C95" s="130">
        <v>12740</v>
      </c>
      <c r="D95" s="130">
        <v>14170</v>
      </c>
      <c r="E95" s="130">
        <v>19162</v>
      </c>
      <c r="F95" s="130">
        <v>18817</v>
      </c>
      <c r="G95" s="130">
        <v>23162</v>
      </c>
      <c r="H95" s="130">
        <v>22991</v>
      </c>
      <c r="I95" s="130">
        <v>24549</v>
      </c>
      <c r="J95" s="130">
        <v>37</v>
      </c>
      <c r="K95" s="130">
        <v>13801</v>
      </c>
      <c r="L95" s="130">
        <v>14966</v>
      </c>
      <c r="M95" s="130">
        <v>17361</v>
      </c>
      <c r="N95" s="130">
        <v>20389</v>
      </c>
      <c r="O95" s="130">
        <v>19124</v>
      </c>
      <c r="P95" s="130">
        <v>21812</v>
      </c>
      <c r="Q95" s="130">
        <v>22226</v>
      </c>
      <c r="R95" s="130">
        <v>12576</v>
      </c>
      <c r="S95" s="130">
        <v>14698</v>
      </c>
      <c r="T95" s="130">
        <v>17882</v>
      </c>
      <c r="U95" s="130">
        <v>16197</v>
      </c>
      <c r="V95" s="130">
        <v>19374</v>
      </c>
      <c r="W95" s="130">
        <v>18881</v>
      </c>
      <c r="X95" s="130">
        <v>21480</v>
      </c>
    </row>
    <row r="96" spans="1:24" x14ac:dyDescent="0.35">
      <c r="A96" s="131">
        <f t="shared" si="1"/>
        <v>470</v>
      </c>
      <c r="B96" s="130">
        <v>37</v>
      </c>
      <c r="C96" s="130">
        <v>12796</v>
      </c>
      <c r="D96" s="130">
        <v>14342</v>
      </c>
      <c r="E96" s="130">
        <v>19011</v>
      </c>
      <c r="F96" s="130">
        <v>18737</v>
      </c>
      <c r="G96" s="130">
        <v>23278</v>
      </c>
      <c r="H96" s="130">
        <v>22821</v>
      </c>
      <c r="I96" s="130">
        <v>24260</v>
      </c>
      <c r="J96" s="130">
        <v>28</v>
      </c>
      <c r="K96" s="130">
        <v>13636</v>
      </c>
      <c r="L96" s="130">
        <v>14887</v>
      </c>
      <c r="M96" s="130">
        <v>17398</v>
      </c>
      <c r="N96" s="130">
        <v>19907</v>
      </c>
      <c r="O96" s="130">
        <v>19216</v>
      </c>
      <c r="P96" s="130">
        <v>21523</v>
      </c>
      <c r="Q96" s="130">
        <v>22403</v>
      </c>
      <c r="R96" s="130">
        <v>12499</v>
      </c>
      <c r="S96" s="130">
        <v>14649</v>
      </c>
      <c r="T96" s="130">
        <v>17937</v>
      </c>
      <c r="U96" s="130">
        <v>16215</v>
      </c>
      <c r="V96" s="130">
        <v>19613</v>
      </c>
      <c r="W96" s="130">
        <v>18860</v>
      </c>
      <c r="X96" s="130">
        <v>21438</v>
      </c>
    </row>
    <row r="97" spans="1:24" x14ac:dyDescent="0.35">
      <c r="A97" s="131">
        <f t="shared" si="1"/>
        <v>475</v>
      </c>
      <c r="B97" s="130">
        <v>37</v>
      </c>
      <c r="C97" s="130">
        <v>12840</v>
      </c>
      <c r="D97" s="130">
        <v>14400</v>
      </c>
      <c r="E97" s="130">
        <v>19275</v>
      </c>
      <c r="F97" s="130">
        <v>18572</v>
      </c>
      <c r="G97" s="130">
        <v>23528</v>
      </c>
      <c r="H97" s="130">
        <v>22810</v>
      </c>
      <c r="I97" s="130">
        <v>24447</v>
      </c>
      <c r="J97" s="130">
        <v>27</v>
      </c>
      <c r="K97" s="130">
        <v>13754</v>
      </c>
      <c r="L97" s="130">
        <v>15085</v>
      </c>
      <c r="M97" s="130">
        <v>17463</v>
      </c>
      <c r="N97" s="130">
        <v>20010</v>
      </c>
      <c r="O97" s="130">
        <v>19380</v>
      </c>
      <c r="P97" s="130">
        <v>21849</v>
      </c>
      <c r="Q97" s="130">
        <v>22181</v>
      </c>
      <c r="R97" s="130">
        <v>12364</v>
      </c>
      <c r="S97" s="130">
        <v>14652</v>
      </c>
      <c r="T97" s="130">
        <v>17645</v>
      </c>
      <c r="U97" s="130">
        <v>16164</v>
      </c>
      <c r="V97" s="130">
        <v>19463</v>
      </c>
      <c r="W97" s="130">
        <v>18819</v>
      </c>
      <c r="X97" s="130">
        <v>21490</v>
      </c>
    </row>
    <row r="98" spans="1:24" x14ac:dyDescent="0.35">
      <c r="A98" s="131">
        <f t="shared" si="1"/>
        <v>480</v>
      </c>
      <c r="B98" s="130">
        <v>37</v>
      </c>
      <c r="C98" s="130">
        <v>12705</v>
      </c>
      <c r="D98" s="130">
        <v>14325</v>
      </c>
      <c r="E98" s="130">
        <v>19147</v>
      </c>
      <c r="F98" s="130">
        <v>18657</v>
      </c>
      <c r="G98" s="130">
        <v>23255</v>
      </c>
      <c r="H98" s="130">
        <v>22707</v>
      </c>
      <c r="I98" s="130">
        <v>24562</v>
      </c>
      <c r="J98" s="130">
        <v>36</v>
      </c>
      <c r="K98" s="130">
        <v>13559</v>
      </c>
      <c r="L98" s="130">
        <v>14927</v>
      </c>
      <c r="M98" s="130">
        <v>17173</v>
      </c>
      <c r="N98" s="130">
        <v>19977</v>
      </c>
      <c r="O98" s="130">
        <v>19268</v>
      </c>
      <c r="P98" s="130">
        <v>21913</v>
      </c>
      <c r="Q98" s="130">
        <v>22304</v>
      </c>
      <c r="R98" s="130">
        <v>12586</v>
      </c>
      <c r="S98" s="130">
        <v>14774</v>
      </c>
      <c r="T98" s="130">
        <v>17921</v>
      </c>
      <c r="U98" s="130">
        <v>16127</v>
      </c>
      <c r="V98" s="130">
        <v>19384</v>
      </c>
      <c r="W98" s="130">
        <v>18742</v>
      </c>
      <c r="X98" s="130">
        <v>21551</v>
      </c>
    </row>
    <row r="99" spans="1:24" x14ac:dyDescent="0.35">
      <c r="A99" s="131">
        <f t="shared" si="1"/>
        <v>485</v>
      </c>
      <c r="B99" s="130">
        <v>37</v>
      </c>
      <c r="C99" s="130">
        <v>12806</v>
      </c>
      <c r="D99" s="130">
        <v>14227</v>
      </c>
      <c r="E99" s="130">
        <v>19369</v>
      </c>
      <c r="F99" s="130">
        <v>18687</v>
      </c>
      <c r="G99" s="130">
        <v>23398</v>
      </c>
      <c r="H99" s="130">
        <v>22766</v>
      </c>
      <c r="I99" s="130">
        <v>24691</v>
      </c>
      <c r="J99" s="130">
        <v>32</v>
      </c>
      <c r="K99" s="130">
        <v>13550</v>
      </c>
      <c r="L99" s="130">
        <v>15034</v>
      </c>
      <c r="M99" s="130">
        <v>17360</v>
      </c>
      <c r="N99" s="130">
        <v>20199</v>
      </c>
      <c r="O99" s="130">
        <v>19307</v>
      </c>
      <c r="P99" s="130">
        <v>21743</v>
      </c>
      <c r="Q99" s="130">
        <v>22530</v>
      </c>
      <c r="R99" s="130">
        <v>12405</v>
      </c>
      <c r="S99" s="130">
        <v>14724</v>
      </c>
      <c r="T99" s="130">
        <v>17630</v>
      </c>
      <c r="U99" s="130">
        <v>16264</v>
      </c>
      <c r="V99" s="130">
        <v>19666</v>
      </c>
      <c r="W99" s="130">
        <v>18916</v>
      </c>
      <c r="X99" s="130">
        <v>21294</v>
      </c>
    </row>
    <row r="100" spans="1:24" x14ac:dyDescent="0.35">
      <c r="A100" s="131">
        <f t="shared" si="1"/>
        <v>490</v>
      </c>
      <c r="B100" s="130">
        <v>37</v>
      </c>
      <c r="C100" s="130">
        <v>12861</v>
      </c>
      <c r="D100" s="130">
        <v>14205</v>
      </c>
      <c r="E100" s="130">
        <v>19070</v>
      </c>
      <c r="F100" s="130">
        <v>18661</v>
      </c>
      <c r="G100" s="130">
        <v>23328</v>
      </c>
      <c r="H100" s="130">
        <v>22820</v>
      </c>
      <c r="I100" s="130">
        <v>24555</v>
      </c>
      <c r="J100" s="130">
        <v>31</v>
      </c>
      <c r="K100" s="130">
        <v>13781</v>
      </c>
      <c r="L100" s="130">
        <v>15193</v>
      </c>
      <c r="M100" s="130">
        <v>17428</v>
      </c>
      <c r="N100" s="130">
        <v>20225</v>
      </c>
      <c r="O100" s="130">
        <v>19270</v>
      </c>
      <c r="P100" s="130">
        <v>21832</v>
      </c>
      <c r="Q100" s="130">
        <v>22345</v>
      </c>
      <c r="R100" s="130">
        <v>12480</v>
      </c>
      <c r="S100" s="130">
        <v>14740</v>
      </c>
      <c r="T100" s="130">
        <v>17735</v>
      </c>
      <c r="U100" s="130">
        <v>16136</v>
      </c>
      <c r="V100" s="130">
        <v>19541</v>
      </c>
      <c r="W100" s="130">
        <v>18904</v>
      </c>
      <c r="X100" s="130">
        <v>21266</v>
      </c>
    </row>
    <row r="101" spans="1:24" x14ac:dyDescent="0.35">
      <c r="A101" s="131">
        <f t="shared" si="1"/>
        <v>495</v>
      </c>
      <c r="B101" s="130">
        <v>37</v>
      </c>
      <c r="C101" s="130">
        <v>12808</v>
      </c>
      <c r="D101" s="130">
        <v>14271</v>
      </c>
      <c r="E101" s="130">
        <v>19231</v>
      </c>
      <c r="F101" s="130">
        <v>18716</v>
      </c>
      <c r="G101" s="130">
        <v>23454</v>
      </c>
      <c r="H101" s="130">
        <v>23028</v>
      </c>
      <c r="I101" s="130">
        <v>24386</v>
      </c>
      <c r="J101" s="130">
        <v>40</v>
      </c>
      <c r="K101" s="130">
        <v>13551</v>
      </c>
      <c r="L101" s="130">
        <v>15039</v>
      </c>
      <c r="M101" s="130">
        <v>17296</v>
      </c>
      <c r="N101" s="130">
        <v>20222</v>
      </c>
      <c r="O101" s="130">
        <v>19302</v>
      </c>
      <c r="P101" s="130">
        <v>21598</v>
      </c>
      <c r="Q101" s="130">
        <v>22383</v>
      </c>
      <c r="R101" s="130">
        <v>12415</v>
      </c>
      <c r="S101" s="130">
        <v>14849</v>
      </c>
      <c r="T101" s="130">
        <v>17609</v>
      </c>
      <c r="U101" s="130">
        <v>16184</v>
      </c>
      <c r="V101" s="130">
        <v>19581</v>
      </c>
      <c r="W101" s="130">
        <v>18598</v>
      </c>
      <c r="X101" s="130">
        <v>21724</v>
      </c>
    </row>
    <row r="102" spans="1:24" x14ac:dyDescent="0.35">
      <c r="A102" s="131">
        <f t="shared" si="1"/>
        <v>500</v>
      </c>
      <c r="B102" s="130">
        <v>37</v>
      </c>
      <c r="C102" s="130">
        <v>12592</v>
      </c>
      <c r="D102" s="130">
        <v>14312</v>
      </c>
      <c r="E102" s="130">
        <v>19553</v>
      </c>
      <c r="F102" s="130">
        <v>18587</v>
      </c>
      <c r="G102" s="130">
        <v>23382</v>
      </c>
      <c r="H102" s="130">
        <v>22682</v>
      </c>
      <c r="I102" s="130">
        <v>24517</v>
      </c>
      <c r="J102" s="130">
        <v>36</v>
      </c>
      <c r="K102" s="130">
        <v>13550</v>
      </c>
      <c r="L102" s="130">
        <v>14974</v>
      </c>
      <c r="M102" s="130">
        <v>17454</v>
      </c>
      <c r="N102" s="130">
        <v>20437</v>
      </c>
      <c r="O102" s="130">
        <v>19521</v>
      </c>
      <c r="P102" s="130">
        <v>22061</v>
      </c>
      <c r="Q102" s="130">
        <v>22291</v>
      </c>
      <c r="R102" s="130">
        <v>12562</v>
      </c>
      <c r="S102" s="130">
        <v>14605</v>
      </c>
      <c r="T102" s="130">
        <v>17802</v>
      </c>
      <c r="U102" s="130">
        <v>16048</v>
      </c>
      <c r="V102" s="130">
        <v>19569</v>
      </c>
      <c r="W102" s="130">
        <v>18889</v>
      </c>
      <c r="X102" s="130">
        <v>21556</v>
      </c>
    </row>
    <row r="103" spans="1:24" x14ac:dyDescent="0.35">
      <c r="A103" s="131">
        <f t="shared" si="1"/>
        <v>505</v>
      </c>
      <c r="B103" s="130">
        <v>37</v>
      </c>
      <c r="C103" s="130">
        <v>12736</v>
      </c>
      <c r="D103" s="130">
        <v>14422</v>
      </c>
      <c r="E103" s="130">
        <v>19224</v>
      </c>
      <c r="F103" s="130">
        <v>18718</v>
      </c>
      <c r="G103" s="130">
        <v>23315</v>
      </c>
      <c r="H103" s="130">
        <v>22661</v>
      </c>
      <c r="I103" s="130">
        <v>24425</v>
      </c>
      <c r="J103" s="130">
        <v>40</v>
      </c>
      <c r="K103" s="130">
        <v>13438</v>
      </c>
      <c r="L103" s="130">
        <v>15008</v>
      </c>
      <c r="M103" s="130">
        <v>17538</v>
      </c>
      <c r="N103" s="130">
        <v>20244</v>
      </c>
      <c r="O103" s="130">
        <v>19130</v>
      </c>
      <c r="P103" s="130">
        <v>22108</v>
      </c>
      <c r="Q103" s="130">
        <v>22088</v>
      </c>
      <c r="R103" s="130">
        <v>12502</v>
      </c>
      <c r="S103" s="130">
        <v>14690</v>
      </c>
      <c r="T103" s="130">
        <v>17743</v>
      </c>
      <c r="U103" s="130">
        <v>16136</v>
      </c>
      <c r="V103" s="130">
        <v>19449</v>
      </c>
      <c r="W103" s="130">
        <v>18779</v>
      </c>
      <c r="X103" s="130">
        <v>21440</v>
      </c>
    </row>
    <row r="104" spans="1:24" x14ac:dyDescent="0.35">
      <c r="A104" s="131">
        <f t="shared" si="1"/>
        <v>510</v>
      </c>
      <c r="B104" s="130">
        <v>37</v>
      </c>
      <c r="C104" s="130">
        <v>12734</v>
      </c>
      <c r="D104" s="130">
        <v>14415</v>
      </c>
      <c r="E104" s="130">
        <v>19533</v>
      </c>
      <c r="F104" s="130">
        <v>18452</v>
      </c>
      <c r="G104" s="130">
        <v>23511</v>
      </c>
      <c r="H104" s="130">
        <v>22881</v>
      </c>
      <c r="I104" s="130">
        <v>24218</v>
      </c>
      <c r="J104" s="130">
        <v>36</v>
      </c>
      <c r="K104" s="130">
        <v>13719</v>
      </c>
      <c r="L104" s="130">
        <v>15227</v>
      </c>
      <c r="M104" s="130">
        <v>17383</v>
      </c>
      <c r="N104" s="130">
        <v>20250</v>
      </c>
      <c r="O104" s="130">
        <v>19370</v>
      </c>
      <c r="P104" s="130">
        <v>21975</v>
      </c>
      <c r="Q104" s="130">
        <v>22432</v>
      </c>
      <c r="R104" s="130">
        <v>12551</v>
      </c>
      <c r="S104" s="130">
        <v>14682</v>
      </c>
      <c r="T104" s="130">
        <v>18013</v>
      </c>
      <c r="U104" s="130">
        <v>16099</v>
      </c>
      <c r="V104" s="130">
        <v>19520</v>
      </c>
      <c r="W104" s="130">
        <v>18927</v>
      </c>
      <c r="X104" s="130">
        <v>21412</v>
      </c>
    </row>
    <row r="105" spans="1:24" x14ac:dyDescent="0.35">
      <c r="A105" s="131">
        <f t="shared" si="1"/>
        <v>515</v>
      </c>
      <c r="B105" s="130">
        <v>37</v>
      </c>
      <c r="C105" s="130">
        <v>12616</v>
      </c>
      <c r="D105" s="130">
        <v>14314</v>
      </c>
      <c r="E105" s="130">
        <v>19617</v>
      </c>
      <c r="F105" s="130">
        <v>18497</v>
      </c>
      <c r="G105" s="130">
        <v>23542</v>
      </c>
      <c r="H105" s="130">
        <v>22984</v>
      </c>
      <c r="I105" s="130">
        <v>24432</v>
      </c>
      <c r="J105" s="130">
        <v>33</v>
      </c>
      <c r="K105" s="130">
        <v>13621</v>
      </c>
      <c r="L105" s="130">
        <v>15151</v>
      </c>
      <c r="M105" s="130">
        <v>17357</v>
      </c>
      <c r="N105" s="130">
        <v>20243</v>
      </c>
      <c r="O105" s="130">
        <v>19276</v>
      </c>
      <c r="P105" s="130">
        <v>21680</v>
      </c>
      <c r="Q105" s="130">
        <v>22322</v>
      </c>
      <c r="R105" s="130">
        <v>12400</v>
      </c>
      <c r="S105" s="130">
        <v>14614</v>
      </c>
      <c r="T105" s="130">
        <v>17834</v>
      </c>
      <c r="U105" s="130">
        <v>16426</v>
      </c>
      <c r="V105" s="130">
        <v>19488</v>
      </c>
      <c r="W105" s="130">
        <v>18576</v>
      </c>
      <c r="X105" s="130">
        <v>21374</v>
      </c>
    </row>
    <row r="106" spans="1:24" x14ac:dyDescent="0.35">
      <c r="A106" s="131">
        <f t="shared" si="1"/>
        <v>520</v>
      </c>
      <c r="B106" s="130">
        <v>37</v>
      </c>
      <c r="C106" s="130">
        <v>12694</v>
      </c>
      <c r="D106" s="130">
        <v>14167</v>
      </c>
      <c r="E106" s="130">
        <v>19398</v>
      </c>
      <c r="F106" s="130">
        <v>18796</v>
      </c>
      <c r="G106" s="130">
        <v>23334</v>
      </c>
      <c r="H106" s="130">
        <v>22755</v>
      </c>
      <c r="I106" s="130">
        <v>24615</v>
      </c>
      <c r="J106" s="130">
        <v>27</v>
      </c>
      <c r="K106" s="130">
        <v>13654</v>
      </c>
      <c r="L106" s="130">
        <v>14895</v>
      </c>
      <c r="M106" s="130">
        <v>17630</v>
      </c>
      <c r="N106" s="130">
        <v>20191</v>
      </c>
      <c r="O106" s="130">
        <v>19208</v>
      </c>
      <c r="P106" s="130">
        <v>21963</v>
      </c>
      <c r="Q106" s="130">
        <v>22162</v>
      </c>
      <c r="R106" s="130">
        <v>12469</v>
      </c>
      <c r="S106" s="130">
        <v>14665</v>
      </c>
      <c r="T106" s="130">
        <v>17707</v>
      </c>
      <c r="U106" s="130">
        <v>16227</v>
      </c>
      <c r="V106" s="130">
        <v>19525</v>
      </c>
      <c r="W106" s="130">
        <v>18821</v>
      </c>
      <c r="X106" s="130">
        <v>21273</v>
      </c>
    </row>
    <row r="107" spans="1:24" x14ac:dyDescent="0.35">
      <c r="A107" s="131">
        <f t="shared" si="1"/>
        <v>525</v>
      </c>
      <c r="B107" s="130">
        <v>37</v>
      </c>
      <c r="C107" s="130">
        <v>12818</v>
      </c>
      <c r="D107" s="130">
        <v>14144</v>
      </c>
      <c r="E107" s="130">
        <v>19351</v>
      </c>
      <c r="F107" s="130">
        <v>18526</v>
      </c>
      <c r="G107" s="130">
        <v>23137</v>
      </c>
      <c r="H107" s="130">
        <v>22777</v>
      </c>
      <c r="I107" s="130">
        <v>24201</v>
      </c>
      <c r="J107" s="130">
        <v>32</v>
      </c>
      <c r="K107" s="130">
        <v>13497</v>
      </c>
      <c r="L107" s="130">
        <v>15001</v>
      </c>
      <c r="M107" s="130">
        <v>17230</v>
      </c>
      <c r="N107" s="130">
        <v>20058</v>
      </c>
      <c r="O107" s="130">
        <v>19339</v>
      </c>
      <c r="P107" s="130">
        <v>21544</v>
      </c>
      <c r="Q107" s="130">
        <v>22397</v>
      </c>
      <c r="R107" s="130">
        <v>12443</v>
      </c>
      <c r="S107" s="130">
        <v>14689</v>
      </c>
      <c r="T107" s="130">
        <v>18008</v>
      </c>
      <c r="U107" s="130">
        <v>16092</v>
      </c>
      <c r="V107" s="130">
        <v>19409</v>
      </c>
      <c r="W107" s="130">
        <v>18906</v>
      </c>
      <c r="X107" s="130">
        <v>21485</v>
      </c>
    </row>
    <row r="108" spans="1:24" x14ac:dyDescent="0.35">
      <c r="A108" s="131">
        <f t="shared" si="1"/>
        <v>530</v>
      </c>
      <c r="B108" s="130">
        <v>37</v>
      </c>
      <c r="C108" s="130">
        <v>12812</v>
      </c>
      <c r="D108" s="130">
        <v>14386</v>
      </c>
      <c r="E108" s="130">
        <v>19351</v>
      </c>
      <c r="F108" s="130">
        <v>18523</v>
      </c>
      <c r="G108" s="130">
        <v>23515</v>
      </c>
      <c r="H108" s="130">
        <v>22882</v>
      </c>
      <c r="I108" s="130">
        <v>24340</v>
      </c>
      <c r="J108" s="130">
        <v>31</v>
      </c>
      <c r="K108" s="130">
        <v>13798</v>
      </c>
      <c r="L108" s="130">
        <v>15130</v>
      </c>
      <c r="M108" s="130">
        <v>17319</v>
      </c>
      <c r="N108" s="130">
        <v>20066</v>
      </c>
      <c r="O108" s="130">
        <v>19117</v>
      </c>
      <c r="P108" s="130">
        <v>21770</v>
      </c>
      <c r="Q108" s="130">
        <v>22441</v>
      </c>
      <c r="R108" s="130">
        <v>12463</v>
      </c>
      <c r="S108" s="130">
        <v>14631</v>
      </c>
      <c r="T108" s="130">
        <v>17694</v>
      </c>
      <c r="U108" s="130">
        <v>16182</v>
      </c>
      <c r="V108" s="130">
        <v>19220</v>
      </c>
      <c r="W108" s="130">
        <v>18658</v>
      </c>
      <c r="X108" s="130">
        <v>21361</v>
      </c>
    </row>
    <row r="109" spans="1:24" x14ac:dyDescent="0.35">
      <c r="A109" s="131">
        <f t="shared" si="1"/>
        <v>535</v>
      </c>
      <c r="B109" s="130">
        <v>37</v>
      </c>
      <c r="C109" s="130">
        <v>12699</v>
      </c>
      <c r="D109" s="130">
        <v>14197</v>
      </c>
      <c r="E109" s="130">
        <v>19386</v>
      </c>
      <c r="F109" s="130">
        <v>18520</v>
      </c>
      <c r="G109" s="130">
        <v>23527</v>
      </c>
      <c r="H109" s="130">
        <v>22741</v>
      </c>
      <c r="I109" s="130">
        <v>24165</v>
      </c>
      <c r="J109" s="130">
        <v>36</v>
      </c>
      <c r="K109" s="130">
        <v>13633</v>
      </c>
      <c r="L109" s="130">
        <v>15175</v>
      </c>
      <c r="M109" s="130">
        <v>17387</v>
      </c>
      <c r="N109" s="130">
        <v>20246</v>
      </c>
      <c r="O109" s="130">
        <v>19069</v>
      </c>
      <c r="P109" s="130">
        <v>21792</v>
      </c>
      <c r="Q109" s="130">
        <v>22499</v>
      </c>
      <c r="R109" s="130">
        <v>12524</v>
      </c>
      <c r="S109" s="130">
        <v>14771</v>
      </c>
      <c r="T109" s="130">
        <v>17760</v>
      </c>
      <c r="U109" s="130">
        <v>16143</v>
      </c>
      <c r="V109" s="130">
        <v>19762</v>
      </c>
      <c r="W109" s="130">
        <v>18679</v>
      </c>
      <c r="X109" s="130">
        <v>21503</v>
      </c>
    </row>
    <row r="110" spans="1:24" x14ac:dyDescent="0.35">
      <c r="A110" s="131">
        <f t="shared" si="1"/>
        <v>540</v>
      </c>
      <c r="B110" s="130">
        <v>37</v>
      </c>
      <c r="C110" s="130">
        <v>12819</v>
      </c>
      <c r="D110" s="130">
        <v>14021</v>
      </c>
      <c r="E110" s="130">
        <v>19369</v>
      </c>
      <c r="F110" s="130">
        <v>18483</v>
      </c>
      <c r="G110" s="130">
        <v>23173</v>
      </c>
      <c r="H110" s="130">
        <v>22930</v>
      </c>
      <c r="I110" s="130">
        <v>24238</v>
      </c>
      <c r="J110" s="130">
        <v>33</v>
      </c>
      <c r="K110" s="130">
        <v>13346</v>
      </c>
      <c r="L110" s="130">
        <v>15070</v>
      </c>
      <c r="M110" s="130">
        <v>17420</v>
      </c>
      <c r="N110" s="130">
        <v>19985</v>
      </c>
      <c r="O110" s="130">
        <v>19081</v>
      </c>
      <c r="P110" s="130">
        <v>21944</v>
      </c>
      <c r="Q110" s="130">
        <v>22110</v>
      </c>
      <c r="R110" s="130">
        <v>12531</v>
      </c>
      <c r="S110" s="130">
        <v>14630</v>
      </c>
      <c r="T110" s="130">
        <v>17890</v>
      </c>
      <c r="U110" s="130">
        <v>16231</v>
      </c>
      <c r="V110" s="130">
        <v>19370</v>
      </c>
      <c r="W110" s="130">
        <v>18851</v>
      </c>
      <c r="X110" s="130">
        <v>21484</v>
      </c>
    </row>
    <row r="111" spans="1:24" x14ac:dyDescent="0.35">
      <c r="A111" s="131">
        <f t="shared" si="1"/>
        <v>545</v>
      </c>
      <c r="B111" s="130">
        <v>37</v>
      </c>
      <c r="C111" s="130">
        <v>12584</v>
      </c>
      <c r="D111" s="130">
        <v>14237</v>
      </c>
      <c r="E111" s="130">
        <v>19314</v>
      </c>
      <c r="F111" s="130">
        <v>18444</v>
      </c>
      <c r="G111" s="130">
        <v>23377</v>
      </c>
      <c r="H111" s="130">
        <v>22776</v>
      </c>
      <c r="I111" s="130">
        <v>24268</v>
      </c>
      <c r="J111" s="130">
        <v>37</v>
      </c>
      <c r="K111" s="130">
        <v>13612</v>
      </c>
      <c r="L111" s="130">
        <v>15121</v>
      </c>
      <c r="M111" s="130">
        <v>17312</v>
      </c>
      <c r="N111" s="130">
        <v>20299</v>
      </c>
      <c r="O111" s="130">
        <v>19099</v>
      </c>
      <c r="P111" s="130">
        <v>21651</v>
      </c>
      <c r="Q111" s="130">
        <v>22443</v>
      </c>
      <c r="R111" s="130">
        <v>12464</v>
      </c>
      <c r="S111" s="130">
        <v>14393</v>
      </c>
      <c r="T111" s="130">
        <v>17971</v>
      </c>
      <c r="U111" s="130">
        <v>16164</v>
      </c>
      <c r="V111" s="130">
        <v>19518</v>
      </c>
      <c r="W111" s="130">
        <v>18874</v>
      </c>
      <c r="X111" s="130">
        <v>21401</v>
      </c>
    </row>
    <row r="112" spans="1:24" x14ac:dyDescent="0.35">
      <c r="A112" s="131">
        <f t="shared" si="1"/>
        <v>550</v>
      </c>
      <c r="B112" s="130">
        <v>37</v>
      </c>
      <c r="C112" s="130">
        <v>12761</v>
      </c>
      <c r="D112" s="130">
        <v>14273</v>
      </c>
      <c r="E112" s="130">
        <v>19124</v>
      </c>
      <c r="F112" s="130">
        <v>18630</v>
      </c>
      <c r="G112" s="130">
        <v>23016</v>
      </c>
      <c r="H112" s="130">
        <v>22557</v>
      </c>
      <c r="I112" s="130">
        <v>24281</v>
      </c>
      <c r="J112" s="130">
        <v>39</v>
      </c>
      <c r="K112" s="130">
        <v>13509</v>
      </c>
      <c r="L112" s="130">
        <v>15069</v>
      </c>
      <c r="M112" s="130">
        <v>17422</v>
      </c>
      <c r="N112" s="130">
        <v>20008</v>
      </c>
      <c r="O112" s="130">
        <v>19124</v>
      </c>
      <c r="P112" s="130">
        <v>21651</v>
      </c>
      <c r="Q112" s="130">
        <v>22498</v>
      </c>
      <c r="R112" s="130">
        <v>12413</v>
      </c>
      <c r="S112" s="130">
        <v>14552</v>
      </c>
      <c r="T112" s="130">
        <v>17740</v>
      </c>
      <c r="U112" s="130">
        <v>16212</v>
      </c>
      <c r="V112" s="130">
        <v>19229</v>
      </c>
      <c r="W112" s="130">
        <v>18945</v>
      </c>
      <c r="X112" s="130">
        <v>21302</v>
      </c>
    </row>
    <row r="113" spans="1:24" x14ac:dyDescent="0.35">
      <c r="A113" s="131">
        <f t="shared" si="1"/>
        <v>555</v>
      </c>
      <c r="B113" s="130">
        <v>37</v>
      </c>
      <c r="C113" s="130">
        <v>12841</v>
      </c>
      <c r="D113" s="130">
        <v>14227</v>
      </c>
      <c r="E113" s="130">
        <v>19052</v>
      </c>
      <c r="F113" s="130">
        <v>18189</v>
      </c>
      <c r="G113" s="130">
        <v>23232</v>
      </c>
      <c r="H113" s="130">
        <v>22633</v>
      </c>
      <c r="I113" s="130">
        <v>24113</v>
      </c>
      <c r="J113" s="130">
        <v>37</v>
      </c>
      <c r="K113" s="130">
        <v>13481</v>
      </c>
      <c r="L113" s="130">
        <v>14994</v>
      </c>
      <c r="M113" s="130">
        <v>17456</v>
      </c>
      <c r="N113" s="130">
        <v>20044</v>
      </c>
      <c r="O113" s="130">
        <v>19249</v>
      </c>
      <c r="P113" s="130">
        <v>21545</v>
      </c>
      <c r="Q113" s="130">
        <v>22416</v>
      </c>
      <c r="R113" s="130">
        <v>12220</v>
      </c>
      <c r="S113" s="130">
        <v>14666</v>
      </c>
      <c r="T113" s="130">
        <v>17634</v>
      </c>
      <c r="U113" s="130">
        <v>16217</v>
      </c>
      <c r="V113" s="130">
        <v>19698</v>
      </c>
      <c r="W113" s="130">
        <v>18575</v>
      </c>
      <c r="X113" s="130">
        <v>21386</v>
      </c>
    </row>
    <row r="114" spans="1:24" x14ac:dyDescent="0.35">
      <c r="A114" s="131">
        <f t="shared" si="1"/>
        <v>560</v>
      </c>
      <c r="B114" s="130">
        <v>37</v>
      </c>
      <c r="C114" s="130">
        <v>12559</v>
      </c>
      <c r="D114" s="130">
        <v>14241</v>
      </c>
      <c r="E114" s="130">
        <v>19388</v>
      </c>
      <c r="F114" s="130">
        <v>18556</v>
      </c>
      <c r="G114" s="130">
        <v>23097</v>
      </c>
      <c r="H114" s="130">
        <v>22601</v>
      </c>
      <c r="I114" s="130">
        <v>24236</v>
      </c>
      <c r="J114" s="130">
        <v>30</v>
      </c>
      <c r="K114" s="130">
        <v>13421</v>
      </c>
      <c r="L114" s="130">
        <v>14972</v>
      </c>
      <c r="M114" s="130">
        <v>17368</v>
      </c>
      <c r="N114" s="130">
        <v>20005</v>
      </c>
      <c r="O114" s="130">
        <v>19128</v>
      </c>
      <c r="P114" s="130">
        <v>21869</v>
      </c>
      <c r="Q114" s="130">
        <v>22008</v>
      </c>
      <c r="R114" s="130">
        <v>12294</v>
      </c>
      <c r="S114" s="130">
        <v>14673</v>
      </c>
      <c r="T114" s="130">
        <v>17766</v>
      </c>
      <c r="U114" s="130">
        <v>16094</v>
      </c>
      <c r="V114" s="130">
        <v>19408</v>
      </c>
      <c r="W114" s="130">
        <v>18681</v>
      </c>
      <c r="X114" s="130">
        <v>21552</v>
      </c>
    </row>
    <row r="115" spans="1:24" x14ac:dyDescent="0.35">
      <c r="A115" s="131">
        <f t="shared" si="1"/>
        <v>565</v>
      </c>
      <c r="B115" s="130">
        <v>37</v>
      </c>
      <c r="C115" s="130">
        <v>12632</v>
      </c>
      <c r="D115" s="130">
        <v>14189</v>
      </c>
      <c r="E115" s="130">
        <v>19324</v>
      </c>
      <c r="F115" s="130">
        <v>18379</v>
      </c>
      <c r="G115" s="130">
        <v>23233</v>
      </c>
      <c r="H115" s="130">
        <v>22785</v>
      </c>
      <c r="I115" s="130">
        <v>24344</v>
      </c>
      <c r="J115" s="130">
        <v>24</v>
      </c>
      <c r="K115" s="130">
        <v>13502</v>
      </c>
      <c r="L115" s="130">
        <v>15082</v>
      </c>
      <c r="M115" s="130">
        <v>17271</v>
      </c>
      <c r="N115" s="130">
        <v>20115</v>
      </c>
      <c r="O115" s="130">
        <v>19099</v>
      </c>
      <c r="P115" s="130">
        <v>21781</v>
      </c>
      <c r="Q115" s="130">
        <v>22266</v>
      </c>
      <c r="R115" s="130">
        <v>12395</v>
      </c>
      <c r="S115" s="130">
        <v>14637</v>
      </c>
      <c r="T115" s="130">
        <v>17930</v>
      </c>
      <c r="U115" s="130">
        <v>16112</v>
      </c>
      <c r="V115" s="130">
        <v>19487</v>
      </c>
      <c r="W115" s="130">
        <v>18685</v>
      </c>
      <c r="X115" s="130">
        <v>21398</v>
      </c>
    </row>
    <row r="116" spans="1:24" x14ac:dyDescent="0.35">
      <c r="A116" s="131">
        <f t="shared" si="1"/>
        <v>570</v>
      </c>
      <c r="B116" s="130">
        <v>37</v>
      </c>
      <c r="C116" s="130">
        <v>12777</v>
      </c>
      <c r="D116" s="130">
        <v>14163</v>
      </c>
      <c r="E116" s="130">
        <v>19070</v>
      </c>
      <c r="F116" s="130">
        <v>18381</v>
      </c>
      <c r="G116" s="130">
        <v>23429</v>
      </c>
      <c r="H116" s="130">
        <v>22627</v>
      </c>
      <c r="I116" s="130">
        <v>24522</v>
      </c>
      <c r="J116" s="130">
        <v>37</v>
      </c>
      <c r="K116" s="130">
        <v>13528</v>
      </c>
      <c r="L116" s="130">
        <v>15069</v>
      </c>
      <c r="M116" s="130">
        <v>17171</v>
      </c>
      <c r="N116" s="130">
        <v>19977</v>
      </c>
      <c r="O116" s="130">
        <v>18973</v>
      </c>
      <c r="P116" s="130">
        <v>21492</v>
      </c>
      <c r="Q116" s="130">
        <v>22403</v>
      </c>
      <c r="R116" s="130">
        <v>12298</v>
      </c>
      <c r="S116" s="130">
        <v>14676</v>
      </c>
      <c r="T116" s="130">
        <v>17788</v>
      </c>
      <c r="U116" s="130">
        <v>16170</v>
      </c>
      <c r="V116" s="130">
        <v>19334</v>
      </c>
      <c r="W116" s="130">
        <v>18464</v>
      </c>
      <c r="X116" s="130">
        <v>21203</v>
      </c>
    </row>
    <row r="117" spans="1:24" x14ac:dyDescent="0.35">
      <c r="A117" s="131">
        <f t="shared" si="1"/>
        <v>575</v>
      </c>
      <c r="B117" s="130">
        <v>37</v>
      </c>
      <c r="C117" s="130">
        <v>12636</v>
      </c>
      <c r="D117" s="130">
        <v>14325</v>
      </c>
      <c r="E117" s="130">
        <v>19172</v>
      </c>
      <c r="F117" s="130">
        <v>18573</v>
      </c>
      <c r="G117" s="130">
        <v>23118</v>
      </c>
      <c r="H117" s="130">
        <v>22412</v>
      </c>
      <c r="I117" s="130">
        <v>24328</v>
      </c>
      <c r="J117" s="130">
        <v>38</v>
      </c>
      <c r="K117" s="130">
        <v>13509</v>
      </c>
      <c r="L117" s="130">
        <v>14963</v>
      </c>
      <c r="M117" s="130">
        <v>17320</v>
      </c>
      <c r="N117" s="130">
        <v>20319</v>
      </c>
      <c r="O117" s="130">
        <v>19074</v>
      </c>
      <c r="P117" s="130">
        <v>21778</v>
      </c>
      <c r="Q117" s="130">
        <v>22032</v>
      </c>
      <c r="R117" s="130">
        <v>12331</v>
      </c>
      <c r="S117" s="130">
        <v>14544</v>
      </c>
      <c r="T117" s="130">
        <v>17837</v>
      </c>
      <c r="U117" s="130">
        <v>16082</v>
      </c>
      <c r="V117" s="130">
        <v>19183</v>
      </c>
      <c r="W117" s="130">
        <v>18601</v>
      </c>
      <c r="X117" s="130">
        <v>21519</v>
      </c>
    </row>
    <row r="118" spans="1:24" x14ac:dyDescent="0.35">
      <c r="A118" s="131">
        <f t="shared" si="1"/>
        <v>580</v>
      </c>
      <c r="B118" s="130">
        <v>37</v>
      </c>
      <c r="C118" s="130">
        <v>12688</v>
      </c>
      <c r="D118" s="130">
        <v>14242</v>
      </c>
      <c r="E118" s="130">
        <v>18945</v>
      </c>
      <c r="F118" s="130">
        <v>18320</v>
      </c>
      <c r="G118" s="130">
        <v>23199</v>
      </c>
      <c r="H118" s="130">
        <v>22576</v>
      </c>
      <c r="I118" s="130">
        <v>24134</v>
      </c>
      <c r="J118" s="130">
        <v>32</v>
      </c>
      <c r="K118" s="130">
        <v>13476</v>
      </c>
      <c r="L118" s="130">
        <v>15054</v>
      </c>
      <c r="M118" s="130">
        <v>17285</v>
      </c>
      <c r="N118" s="130">
        <v>20121</v>
      </c>
      <c r="O118" s="130">
        <v>19030</v>
      </c>
      <c r="P118" s="130">
        <v>22010</v>
      </c>
      <c r="Q118" s="130">
        <v>22078</v>
      </c>
      <c r="R118" s="130">
        <v>12349</v>
      </c>
      <c r="S118" s="130">
        <v>14414</v>
      </c>
      <c r="T118" s="130">
        <v>17610</v>
      </c>
      <c r="U118" s="130">
        <v>16122</v>
      </c>
      <c r="V118" s="130">
        <v>19415</v>
      </c>
      <c r="W118" s="130">
        <v>18671</v>
      </c>
      <c r="X118" s="130">
        <v>21235</v>
      </c>
    </row>
    <row r="119" spans="1:24" x14ac:dyDescent="0.35">
      <c r="A119" s="131">
        <f t="shared" si="1"/>
        <v>585</v>
      </c>
      <c r="B119" s="130">
        <v>37</v>
      </c>
      <c r="C119" s="130">
        <v>12622</v>
      </c>
      <c r="D119" s="130">
        <v>14148</v>
      </c>
      <c r="E119" s="130">
        <v>19315</v>
      </c>
      <c r="F119" s="130">
        <v>18402</v>
      </c>
      <c r="G119" s="130">
        <v>23343</v>
      </c>
      <c r="H119" s="130">
        <v>22626</v>
      </c>
      <c r="I119" s="130">
        <v>24302</v>
      </c>
      <c r="J119" s="130">
        <v>30</v>
      </c>
      <c r="K119" s="130">
        <v>13584</v>
      </c>
      <c r="L119" s="130">
        <v>15178</v>
      </c>
      <c r="M119" s="130">
        <v>17381</v>
      </c>
      <c r="N119" s="130">
        <v>20040</v>
      </c>
      <c r="O119" s="130">
        <v>18931</v>
      </c>
      <c r="P119" s="130">
        <v>21596</v>
      </c>
      <c r="Q119" s="130">
        <v>22054</v>
      </c>
      <c r="R119" s="130">
        <v>12449</v>
      </c>
      <c r="S119" s="130">
        <v>14385</v>
      </c>
      <c r="T119" s="130">
        <v>17830</v>
      </c>
      <c r="U119" s="130">
        <v>16143</v>
      </c>
      <c r="V119" s="130">
        <v>19151</v>
      </c>
      <c r="W119" s="130">
        <v>18732</v>
      </c>
      <c r="X119" s="130">
        <v>21248</v>
      </c>
    </row>
    <row r="120" spans="1:24" x14ac:dyDescent="0.35">
      <c r="A120" s="131">
        <f t="shared" si="1"/>
        <v>590</v>
      </c>
      <c r="B120" s="130">
        <v>37</v>
      </c>
      <c r="C120" s="130">
        <v>12643</v>
      </c>
      <c r="D120" s="130">
        <v>14187</v>
      </c>
      <c r="E120" s="130">
        <v>19299</v>
      </c>
      <c r="F120" s="130">
        <v>18388</v>
      </c>
      <c r="G120" s="130">
        <v>23148</v>
      </c>
      <c r="H120" s="130">
        <v>22324</v>
      </c>
      <c r="I120" s="130">
        <v>24423</v>
      </c>
      <c r="J120" s="130">
        <v>44</v>
      </c>
      <c r="K120" s="130">
        <v>13495</v>
      </c>
      <c r="L120" s="130">
        <v>15099</v>
      </c>
      <c r="M120" s="130">
        <v>17283</v>
      </c>
      <c r="N120" s="130">
        <v>20077</v>
      </c>
      <c r="O120" s="130">
        <v>19025</v>
      </c>
      <c r="P120" s="130">
        <v>21625</v>
      </c>
      <c r="Q120" s="130">
        <v>21978</v>
      </c>
      <c r="R120" s="130">
        <v>12345</v>
      </c>
      <c r="S120" s="130">
        <v>14745</v>
      </c>
      <c r="T120" s="130">
        <v>17593</v>
      </c>
      <c r="U120" s="130">
        <v>16030</v>
      </c>
      <c r="V120" s="130">
        <v>19459</v>
      </c>
      <c r="W120" s="130">
        <v>18738</v>
      </c>
      <c r="X120" s="130">
        <v>21111</v>
      </c>
    </row>
    <row r="121" spans="1:24" x14ac:dyDescent="0.35">
      <c r="A121" s="131">
        <f t="shared" si="1"/>
        <v>595</v>
      </c>
      <c r="B121" s="130">
        <v>37</v>
      </c>
      <c r="C121" s="130">
        <v>12677</v>
      </c>
      <c r="D121" s="130">
        <v>14331</v>
      </c>
      <c r="E121" s="130">
        <v>19176</v>
      </c>
      <c r="F121" s="130">
        <v>18625</v>
      </c>
      <c r="G121" s="130">
        <v>22992</v>
      </c>
      <c r="H121" s="130">
        <v>22507</v>
      </c>
      <c r="I121" s="130">
        <v>23941</v>
      </c>
      <c r="J121" s="130">
        <v>34</v>
      </c>
      <c r="K121" s="130">
        <v>13642</v>
      </c>
      <c r="L121" s="130">
        <v>14990</v>
      </c>
      <c r="M121" s="130">
        <v>17231</v>
      </c>
      <c r="N121" s="130">
        <v>20011</v>
      </c>
      <c r="O121" s="130">
        <v>18932</v>
      </c>
      <c r="P121" s="130">
        <v>21669</v>
      </c>
      <c r="Q121" s="130">
        <v>22192</v>
      </c>
      <c r="R121" s="130">
        <v>12382</v>
      </c>
      <c r="S121" s="130">
        <v>14741</v>
      </c>
      <c r="T121" s="130">
        <v>17866</v>
      </c>
      <c r="U121" s="130">
        <v>16215</v>
      </c>
      <c r="V121" s="130">
        <v>19291</v>
      </c>
      <c r="W121" s="130">
        <v>18751</v>
      </c>
      <c r="X121" s="130">
        <v>21401</v>
      </c>
    </row>
    <row r="122" spans="1:24" x14ac:dyDescent="0.35">
      <c r="A122" s="131">
        <f t="shared" si="1"/>
        <v>600</v>
      </c>
      <c r="B122" s="130">
        <v>37.1</v>
      </c>
      <c r="C122" s="130">
        <v>12567</v>
      </c>
      <c r="D122" s="130">
        <v>14083</v>
      </c>
      <c r="E122" s="130">
        <v>19381</v>
      </c>
      <c r="F122" s="130">
        <v>18356</v>
      </c>
      <c r="G122" s="130">
        <v>23191</v>
      </c>
      <c r="H122" s="130">
        <v>22464</v>
      </c>
      <c r="I122" s="130">
        <v>24207</v>
      </c>
      <c r="J122" s="130">
        <v>31</v>
      </c>
      <c r="K122" s="130">
        <v>13596</v>
      </c>
      <c r="L122" s="130">
        <v>15154</v>
      </c>
      <c r="M122" s="130">
        <v>17344</v>
      </c>
      <c r="N122" s="130">
        <v>20059</v>
      </c>
      <c r="O122" s="130">
        <v>19065</v>
      </c>
      <c r="P122" s="130">
        <v>21639</v>
      </c>
      <c r="Q122" s="130">
        <v>22156</v>
      </c>
      <c r="R122" s="130">
        <v>12408</v>
      </c>
      <c r="S122" s="130">
        <v>14741</v>
      </c>
      <c r="T122" s="130">
        <v>17647</v>
      </c>
      <c r="U122" s="130">
        <v>15984</v>
      </c>
      <c r="V122" s="130">
        <v>19133</v>
      </c>
      <c r="W122" s="130">
        <v>18671</v>
      </c>
      <c r="X122" s="130">
        <v>21218</v>
      </c>
    </row>
    <row r="123" spans="1:24" x14ac:dyDescent="0.35">
      <c r="A123" s="131">
        <f t="shared" si="1"/>
        <v>605</v>
      </c>
      <c r="B123" s="130">
        <v>37</v>
      </c>
      <c r="C123" s="130">
        <v>12606</v>
      </c>
      <c r="D123" s="130">
        <v>14142</v>
      </c>
      <c r="E123" s="130">
        <v>19284</v>
      </c>
      <c r="F123" s="130">
        <v>18451</v>
      </c>
      <c r="G123" s="130">
        <v>23265</v>
      </c>
      <c r="H123" s="130">
        <v>22820</v>
      </c>
      <c r="I123" s="130">
        <v>24113</v>
      </c>
      <c r="J123" s="130">
        <v>33</v>
      </c>
      <c r="K123" s="130">
        <v>13494</v>
      </c>
      <c r="L123" s="130">
        <v>15129</v>
      </c>
      <c r="M123" s="130">
        <v>17244</v>
      </c>
      <c r="N123" s="130">
        <v>20156</v>
      </c>
      <c r="O123" s="130">
        <v>19047</v>
      </c>
      <c r="P123" s="130">
        <v>21532</v>
      </c>
      <c r="Q123" s="130">
        <v>22350</v>
      </c>
      <c r="R123" s="130">
        <v>12369</v>
      </c>
      <c r="S123" s="130">
        <v>14591</v>
      </c>
      <c r="T123" s="130">
        <v>17728</v>
      </c>
      <c r="U123" s="130">
        <v>16008</v>
      </c>
      <c r="V123" s="130">
        <v>19352</v>
      </c>
      <c r="W123" s="130">
        <v>18606</v>
      </c>
      <c r="X123" s="130">
        <v>21166</v>
      </c>
    </row>
    <row r="124" spans="1:24" x14ac:dyDescent="0.35">
      <c r="A124" s="131">
        <f t="shared" si="1"/>
        <v>610</v>
      </c>
      <c r="B124" s="130">
        <v>37</v>
      </c>
      <c r="C124" s="130">
        <v>12627</v>
      </c>
      <c r="D124" s="130">
        <v>14041</v>
      </c>
      <c r="E124" s="130">
        <v>19091</v>
      </c>
      <c r="F124" s="130">
        <v>18322</v>
      </c>
      <c r="G124" s="130">
        <v>23322</v>
      </c>
      <c r="H124" s="130">
        <v>22920</v>
      </c>
      <c r="I124" s="130">
        <v>24181</v>
      </c>
      <c r="J124" s="130">
        <v>32</v>
      </c>
      <c r="K124" s="130">
        <v>13352</v>
      </c>
      <c r="L124" s="130">
        <v>14997</v>
      </c>
      <c r="M124" s="130">
        <v>17339</v>
      </c>
      <c r="N124" s="130">
        <v>19965</v>
      </c>
      <c r="O124" s="130">
        <v>19015</v>
      </c>
      <c r="P124" s="130">
        <v>21723</v>
      </c>
      <c r="Q124" s="130">
        <v>22256</v>
      </c>
      <c r="R124" s="130">
        <v>12255</v>
      </c>
      <c r="S124" s="130">
        <v>14539</v>
      </c>
      <c r="T124" s="130">
        <v>17788</v>
      </c>
      <c r="U124" s="130">
        <v>15973</v>
      </c>
      <c r="V124" s="130">
        <v>19483</v>
      </c>
      <c r="W124" s="130">
        <v>18638</v>
      </c>
      <c r="X124" s="130">
        <v>21074</v>
      </c>
    </row>
    <row r="125" spans="1:24" x14ac:dyDescent="0.35">
      <c r="A125" s="131">
        <f t="shared" si="1"/>
        <v>615</v>
      </c>
      <c r="B125" s="130">
        <v>37</v>
      </c>
      <c r="C125" s="130">
        <v>12669</v>
      </c>
      <c r="D125" s="130">
        <v>14348</v>
      </c>
      <c r="E125" s="130">
        <v>19167</v>
      </c>
      <c r="F125" s="130">
        <v>18630</v>
      </c>
      <c r="G125" s="130">
        <v>23217</v>
      </c>
      <c r="H125" s="130">
        <v>22654</v>
      </c>
      <c r="I125" s="130">
        <v>24181</v>
      </c>
      <c r="J125" s="130">
        <v>35</v>
      </c>
      <c r="K125" s="130">
        <v>13583</v>
      </c>
      <c r="L125" s="130">
        <v>15018</v>
      </c>
      <c r="M125" s="130">
        <v>17419</v>
      </c>
      <c r="N125" s="130">
        <v>20245</v>
      </c>
      <c r="O125" s="130">
        <v>18863</v>
      </c>
      <c r="P125" s="130">
        <v>21863</v>
      </c>
      <c r="Q125" s="130">
        <v>21894</v>
      </c>
      <c r="R125" s="130">
        <v>12350</v>
      </c>
      <c r="S125" s="130">
        <v>14655</v>
      </c>
      <c r="T125" s="130">
        <v>17750</v>
      </c>
      <c r="U125" s="130">
        <v>16095</v>
      </c>
      <c r="V125" s="130">
        <v>19589</v>
      </c>
      <c r="W125" s="130">
        <v>18607</v>
      </c>
      <c r="X125" s="130">
        <v>21220</v>
      </c>
    </row>
    <row r="126" spans="1:24" x14ac:dyDescent="0.35">
      <c r="A126" s="131">
        <f t="shared" si="1"/>
        <v>620</v>
      </c>
      <c r="B126" s="130">
        <v>37</v>
      </c>
      <c r="C126" s="130">
        <v>12529</v>
      </c>
      <c r="D126" s="130">
        <v>14252</v>
      </c>
      <c r="E126" s="130">
        <v>18943</v>
      </c>
      <c r="F126" s="130">
        <v>18513</v>
      </c>
      <c r="G126" s="130">
        <v>23100</v>
      </c>
      <c r="H126" s="130">
        <v>22382</v>
      </c>
      <c r="I126" s="130">
        <v>24078</v>
      </c>
      <c r="J126" s="130">
        <v>34</v>
      </c>
      <c r="K126" s="130">
        <v>13596</v>
      </c>
      <c r="L126" s="130">
        <v>15016</v>
      </c>
      <c r="M126" s="130">
        <v>17468</v>
      </c>
      <c r="N126" s="130">
        <v>20301</v>
      </c>
      <c r="O126" s="130">
        <v>19095</v>
      </c>
      <c r="P126" s="130">
        <v>21825</v>
      </c>
      <c r="Q126" s="130">
        <v>22008</v>
      </c>
      <c r="R126" s="130">
        <v>12391</v>
      </c>
      <c r="S126" s="130">
        <v>14481</v>
      </c>
      <c r="T126" s="130">
        <v>17802</v>
      </c>
      <c r="U126" s="130">
        <v>16108</v>
      </c>
      <c r="V126" s="130">
        <v>19324</v>
      </c>
      <c r="W126" s="130">
        <v>18543</v>
      </c>
      <c r="X126" s="130">
        <v>21175</v>
      </c>
    </row>
    <row r="127" spans="1:24" x14ac:dyDescent="0.35">
      <c r="A127" s="131">
        <f t="shared" si="1"/>
        <v>625</v>
      </c>
      <c r="B127" s="130">
        <v>37</v>
      </c>
      <c r="C127" s="130">
        <v>12650</v>
      </c>
      <c r="D127" s="130">
        <v>14244</v>
      </c>
      <c r="E127" s="130">
        <v>19238</v>
      </c>
      <c r="F127" s="130">
        <v>18490</v>
      </c>
      <c r="G127" s="130">
        <v>23359</v>
      </c>
      <c r="H127" s="130">
        <v>22518</v>
      </c>
      <c r="I127" s="130">
        <v>24608</v>
      </c>
      <c r="J127" s="130">
        <v>40</v>
      </c>
      <c r="K127" s="130">
        <v>13515</v>
      </c>
      <c r="L127" s="130">
        <v>15039</v>
      </c>
      <c r="M127" s="130">
        <v>17446</v>
      </c>
      <c r="N127" s="130">
        <v>20184</v>
      </c>
      <c r="O127" s="130">
        <v>19334</v>
      </c>
      <c r="P127" s="130">
        <v>21544</v>
      </c>
      <c r="Q127" s="130">
        <v>22346</v>
      </c>
      <c r="R127" s="130">
        <v>12455</v>
      </c>
      <c r="S127" s="130">
        <v>14584</v>
      </c>
      <c r="T127" s="130">
        <v>17780</v>
      </c>
      <c r="U127" s="130">
        <v>16236</v>
      </c>
      <c r="V127" s="130">
        <v>19366</v>
      </c>
      <c r="W127" s="130">
        <v>18779</v>
      </c>
      <c r="X127" s="130">
        <v>21287</v>
      </c>
    </row>
    <row r="128" spans="1:24" x14ac:dyDescent="0.35">
      <c r="A128" s="131">
        <f t="shared" si="1"/>
        <v>630</v>
      </c>
      <c r="B128" s="130">
        <v>37</v>
      </c>
      <c r="C128" s="130">
        <v>12723</v>
      </c>
      <c r="D128" s="130">
        <v>14207</v>
      </c>
      <c r="E128" s="130">
        <v>19290</v>
      </c>
      <c r="F128" s="130">
        <v>18708</v>
      </c>
      <c r="G128" s="130">
        <v>23279</v>
      </c>
      <c r="H128" s="130">
        <v>22807</v>
      </c>
      <c r="I128" s="130">
        <v>24152</v>
      </c>
      <c r="J128" s="130">
        <v>30</v>
      </c>
      <c r="K128" s="130">
        <v>13508</v>
      </c>
      <c r="L128" s="130">
        <v>15162</v>
      </c>
      <c r="M128" s="130">
        <v>17127</v>
      </c>
      <c r="N128" s="130">
        <v>20070</v>
      </c>
      <c r="O128" s="130">
        <v>18882</v>
      </c>
      <c r="P128" s="130">
        <v>21706</v>
      </c>
      <c r="Q128" s="130">
        <v>22274</v>
      </c>
      <c r="R128" s="130">
        <v>12400</v>
      </c>
      <c r="S128" s="130">
        <v>14579</v>
      </c>
      <c r="T128" s="130">
        <v>17781</v>
      </c>
      <c r="U128" s="130">
        <v>16116</v>
      </c>
      <c r="V128" s="130">
        <v>19324</v>
      </c>
      <c r="W128" s="130">
        <v>18796</v>
      </c>
      <c r="X128" s="130">
        <v>21411</v>
      </c>
    </row>
    <row r="129" spans="1:24" x14ac:dyDescent="0.35">
      <c r="A129" s="131">
        <f t="shared" si="1"/>
        <v>635</v>
      </c>
      <c r="B129" s="130">
        <v>37</v>
      </c>
      <c r="C129" s="130">
        <v>12761</v>
      </c>
      <c r="D129" s="130">
        <v>14076</v>
      </c>
      <c r="E129" s="130">
        <v>19106</v>
      </c>
      <c r="F129" s="130">
        <v>18166</v>
      </c>
      <c r="G129" s="130">
        <v>23138</v>
      </c>
      <c r="H129" s="130">
        <v>22710</v>
      </c>
      <c r="I129" s="130">
        <v>23930</v>
      </c>
      <c r="J129" s="130">
        <v>35</v>
      </c>
      <c r="K129" s="130">
        <v>13721</v>
      </c>
      <c r="L129" s="130">
        <v>15011</v>
      </c>
      <c r="M129" s="130">
        <v>17452</v>
      </c>
      <c r="N129" s="130">
        <v>20079</v>
      </c>
      <c r="O129" s="130">
        <v>19099</v>
      </c>
      <c r="P129" s="130">
        <v>21619</v>
      </c>
      <c r="Q129" s="130">
        <v>21829</v>
      </c>
      <c r="R129" s="130">
        <v>12366</v>
      </c>
      <c r="S129" s="130">
        <v>14522</v>
      </c>
      <c r="T129" s="130">
        <v>17522</v>
      </c>
      <c r="U129" s="130">
        <v>15822</v>
      </c>
      <c r="V129" s="130">
        <v>19394</v>
      </c>
      <c r="W129" s="130">
        <v>18919</v>
      </c>
      <c r="X129" s="130">
        <v>21204</v>
      </c>
    </row>
    <row r="130" spans="1:24" x14ac:dyDescent="0.35">
      <c r="A130" s="131">
        <f t="shared" si="1"/>
        <v>640</v>
      </c>
      <c r="B130" s="130">
        <v>37</v>
      </c>
      <c r="C130" s="130">
        <v>12669</v>
      </c>
      <c r="D130" s="130">
        <v>14191</v>
      </c>
      <c r="E130" s="130">
        <v>19087</v>
      </c>
      <c r="F130" s="130">
        <v>18399</v>
      </c>
      <c r="G130" s="130">
        <v>23333</v>
      </c>
      <c r="H130" s="130">
        <v>22679</v>
      </c>
      <c r="I130" s="130">
        <v>23879</v>
      </c>
      <c r="J130" s="130">
        <v>44</v>
      </c>
      <c r="K130" s="130">
        <v>13663</v>
      </c>
      <c r="L130" s="130">
        <v>15241</v>
      </c>
      <c r="M130" s="130">
        <v>17454</v>
      </c>
      <c r="N130" s="130">
        <v>19960</v>
      </c>
      <c r="O130" s="130">
        <v>19097</v>
      </c>
      <c r="P130" s="130">
        <v>21672</v>
      </c>
      <c r="Q130" s="130">
        <v>22225</v>
      </c>
      <c r="R130" s="130">
        <v>12518</v>
      </c>
      <c r="S130" s="130">
        <v>14519</v>
      </c>
      <c r="T130" s="130">
        <v>18009</v>
      </c>
      <c r="U130" s="130">
        <v>16198</v>
      </c>
      <c r="V130" s="130">
        <v>19579</v>
      </c>
      <c r="W130" s="130">
        <v>18303</v>
      </c>
      <c r="X130" s="130">
        <v>21378</v>
      </c>
    </row>
    <row r="131" spans="1:24" x14ac:dyDescent="0.35">
      <c r="A131" s="131">
        <f t="shared" si="1"/>
        <v>645</v>
      </c>
      <c r="B131" s="130">
        <v>37</v>
      </c>
      <c r="C131" s="130">
        <v>12593</v>
      </c>
      <c r="D131" s="130">
        <v>14233</v>
      </c>
      <c r="E131" s="130">
        <v>19194</v>
      </c>
      <c r="F131" s="130">
        <v>18408</v>
      </c>
      <c r="G131" s="130">
        <v>23236</v>
      </c>
      <c r="H131" s="130">
        <v>22727</v>
      </c>
      <c r="I131" s="130">
        <v>24348</v>
      </c>
      <c r="J131" s="130">
        <v>43</v>
      </c>
      <c r="K131" s="130">
        <v>13528</v>
      </c>
      <c r="L131" s="130">
        <v>14983</v>
      </c>
      <c r="M131" s="130">
        <v>17257</v>
      </c>
      <c r="N131" s="130">
        <v>20208</v>
      </c>
      <c r="O131" s="130">
        <v>19235</v>
      </c>
      <c r="P131" s="130">
        <v>21755</v>
      </c>
      <c r="Q131" s="130">
        <v>22248</v>
      </c>
      <c r="R131" s="130">
        <v>12386</v>
      </c>
      <c r="S131" s="130">
        <v>14666</v>
      </c>
      <c r="T131" s="130">
        <v>17945</v>
      </c>
      <c r="U131" s="130">
        <v>16303</v>
      </c>
      <c r="V131" s="130">
        <v>19487</v>
      </c>
      <c r="W131" s="130">
        <v>18609</v>
      </c>
      <c r="X131" s="130">
        <v>21380</v>
      </c>
    </row>
    <row r="132" spans="1:24" x14ac:dyDescent="0.35">
      <c r="A132" s="131">
        <f t="shared" ref="A132:A146" si="2">A131+5</f>
        <v>650</v>
      </c>
      <c r="B132" s="130">
        <v>37</v>
      </c>
      <c r="C132" s="130">
        <v>12639</v>
      </c>
      <c r="D132" s="130">
        <v>14231</v>
      </c>
      <c r="E132" s="130">
        <v>19346</v>
      </c>
      <c r="F132" s="130">
        <v>18234</v>
      </c>
      <c r="G132" s="130">
        <v>23159</v>
      </c>
      <c r="H132" s="130">
        <v>22606</v>
      </c>
      <c r="I132" s="130">
        <v>23975</v>
      </c>
      <c r="J132" s="130">
        <v>39</v>
      </c>
      <c r="K132" s="130">
        <v>13541</v>
      </c>
      <c r="L132" s="130">
        <v>15025</v>
      </c>
      <c r="M132" s="130">
        <v>17426</v>
      </c>
      <c r="N132" s="130">
        <v>20132</v>
      </c>
      <c r="O132" s="130">
        <v>19380</v>
      </c>
      <c r="P132" s="130">
        <v>21696</v>
      </c>
      <c r="Q132" s="130">
        <v>22039</v>
      </c>
      <c r="R132" s="130">
        <v>12425</v>
      </c>
      <c r="S132" s="130">
        <v>14588</v>
      </c>
      <c r="T132" s="130">
        <v>17829</v>
      </c>
      <c r="U132" s="130">
        <v>16016</v>
      </c>
      <c r="V132" s="130">
        <v>19365</v>
      </c>
      <c r="W132" s="130">
        <v>18534</v>
      </c>
      <c r="X132" s="130">
        <v>21384</v>
      </c>
    </row>
    <row r="133" spans="1:24" x14ac:dyDescent="0.35">
      <c r="A133" s="131">
        <f t="shared" si="2"/>
        <v>655</v>
      </c>
      <c r="B133" s="130">
        <v>37</v>
      </c>
      <c r="C133" s="130">
        <v>12633</v>
      </c>
      <c r="D133" s="130">
        <v>14204</v>
      </c>
      <c r="E133" s="130">
        <v>19169</v>
      </c>
      <c r="F133" s="130">
        <v>18451</v>
      </c>
      <c r="G133" s="130">
        <v>22889</v>
      </c>
      <c r="H133" s="130">
        <v>22596</v>
      </c>
      <c r="I133" s="130">
        <v>24338</v>
      </c>
      <c r="J133" s="130">
        <v>38</v>
      </c>
      <c r="K133" s="130">
        <v>13416</v>
      </c>
      <c r="L133" s="130">
        <v>15047</v>
      </c>
      <c r="M133" s="130">
        <v>17155</v>
      </c>
      <c r="N133" s="130">
        <v>20025</v>
      </c>
      <c r="O133" s="130">
        <v>19118</v>
      </c>
      <c r="P133" s="130">
        <v>21472</v>
      </c>
      <c r="Q133" s="130">
        <v>22095</v>
      </c>
      <c r="R133" s="130">
        <v>12510</v>
      </c>
      <c r="S133" s="130">
        <v>14652</v>
      </c>
      <c r="T133" s="130">
        <v>17881</v>
      </c>
      <c r="U133" s="130">
        <v>16060</v>
      </c>
      <c r="V133" s="130">
        <v>19347</v>
      </c>
      <c r="W133" s="130">
        <v>18708</v>
      </c>
      <c r="X133" s="130">
        <v>21368</v>
      </c>
    </row>
    <row r="134" spans="1:24" x14ac:dyDescent="0.35">
      <c r="A134" s="131">
        <f t="shared" si="2"/>
        <v>660</v>
      </c>
      <c r="B134" s="130">
        <v>37</v>
      </c>
      <c r="C134" s="130">
        <v>12659</v>
      </c>
      <c r="D134" s="130">
        <v>14252</v>
      </c>
      <c r="E134" s="130">
        <v>19183</v>
      </c>
      <c r="F134" s="130">
        <v>18443</v>
      </c>
      <c r="G134" s="130">
        <v>23092</v>
      </c>
      <c r="H134" s="130">
        <v>22398</v>
      </c>
      <c r="I134" s="130">
        <v>24143</v>
      </c>
      <c r="J134" s="130">
        <v>44</v>
      </c>
      <c r="K134" s="130">
        <v>13528</v>
      </c>
      <c r="L134" s="130">
        <v>15045</v>
      </c>
      <c r="M134" s="130">
        <v>17177</v>
      </c>
      <c r="N134" s="130">
        <v>20015</v>
      </c>
      <c r="O134" s="130">
        <v>19151</v>
      </c>
      <c r="P134" s="130">
        <v>21697</v>
      </c>
      <c r="Q134" s="130">
        <v>21990</v>
      </c>
      <c r="R134" s="130">
        <v>12362</v>
      </c>
      <c r="S134" s="130">
        <v>14538</v>
      </c>
      <c r="T134" s="130">
        <v>17851</v>
      </c>
      <c r="U134" s="130">
        <v>16205</v>
      </c>
      <c r="V134" s="130">
        <v>19431</v>
      </c>
      <c r="W134" s="130">
        <v>18687</v>
      </c>
      <c r="X134" s="130">
        <v>21163</v>
      </c>
    </row>
    <row r="135" spans="1:24" x14ac:dyDescent="0.35">
      <c r="A135" s="131">
        <f t="shared" si="2"/>
        <v>665</v>
      </c>
      <c r="B135" s="130">
        <v>37</v>
      </c>
      <c r="C135" s="130">
        <v>12654</v>
      </c>
      <c r="D135" s="130">
        <v>14186</v>
      </c>
      <c r="E135" s="130">
        <v>19003</v>
      </c>
      <c r="F135" s="130">
        <v>18263</v>
      </c>
      <c r="G135" s="130">
        <v>23031</v>
      </c>
      <c r="H135" s="130">
        <v>22361</v>
      </c>
      <c r="I135" s="130">
        <v>23906</v>
      </c>
      <c r="J135" s="130">
        <v>40</v>
      </c>
      <c r="K135" s="130">
        <v>13652</v>
      </c>
      <c r="L135" s="130">
        <v>15005</v>
      </c>
      <c r="M135" s="130">
        <v>17417</v>
      </c>
      <c r="N135" s="130">
        <v>19984</v>
      </c>
      <c r="O135" s="130">
        <v>19185</v>
      </c>
      <c r="P135" s="130">
        <v>21625</v>
      </c>
      <c r="Q135" s="130">
        <v>22131</v>
      </c>
      <c r="R135" s="130">
        <v>12440</v>
      </c>
      <c r="S135" s="130">
        <v>14649</v>
      </c>
      <c r="T135" s="130">
        <v>17648</v>
      </c>
      <c r="U135" s="130">
        <v>16135</v>
      </c>
      <c r="V135" s="130">
        <v>19615</v>
      </c>
      <c r="W135" s="130">
        <v>18880</v>
      </c>
      <c r="X135" s="130">
        <v>21294</v>
      </c>
    </row>
    <row r="136" spans="1:24" x14ac:dyDescent="0.35">
      <c r="A136" s="131">
        <f t="shared" si="2"/>
        <v>670</v>
      </c>
      <c r="B136" s="130">
        <v>37</v>
      </c>
      <c r="C136" s="130">
        <v>12662</v>
      </c>
      <c r="D136" s="130">
        <v>14145</v>
      </c>
      <c r="E136" s="130">
        <v>19122</v>
      </c>
      <c r="F136" s="130">
        <v>18419</v>
      </c>
      <c r="G136" s="130">
        <v>23146</v>
      </c>
      <c r="H136" s="130">
        <v>22518</v>
      </c>
      <c r="I136" s="130">
        <v>24229</v>
      </c>
      <c r="J136" s="130">
        <v>33</v>
      </c>
      <c r="K136" s="130">
        <v>13669</v>
      </c>
      <c r="L136" s="130">
        <v>14979</v>
      </c>
      <c r="M136" s="130">
        <v>17294</v>
      </c>
      <c r="N136" s="130">
        <v>19923</v>
      </c>
      <c r="O136" s="130">
        <v>19189</v>
      </c>
      <c r="P136" s="130">
        <v>21412</v>
      </c>
      <c r="Q136" s="130">
        <v>22260</v>
      </c>
      <c r="R136" s="130">
        <v>12345</v>
      </c>
      <c r="S136" s="130">
        <v>14469</v>
      </c>
      <c r="T136" s="130">
        <v>17845</v>
      </c>
      <c r="U136" s="130">
        <v>16295</v>
      </c>
      <c r="V136" s="130">
        <v>19388</v>
      </c>
      <c r="W136" s="130">
        <v>18715</v>
      </c>
      <c r="X136" s="130">
        <v>21298</v>
      </c>
    </row>
    <row r="137" spans="1:24" x14ac:dyDescent="0.35">
      <c r="A137" s="131">
        <f t="shared" si="2"/>
        <v>675</v>
      </c>
      <c r="B137" s="130">
        <v>37</v>
      </c>
      <c r="C137" s="130">
        <v>12788</v>
      </c>
      <c r="D137" s="130">
        <v>14142</v>
      </c>
      <c r="E137" s="130">
        <v>19392</v>
      </c>
      <c r="F137" s="130">
        <v>18474</v>
      </c>
      <c r="G137" s="130">
        <v>22850</v>
      </c>
      <c r="H137" s="130">
        <v>22740</v>
      </c>
      <c r="I137" s="130">
        <v>23971</v>
      </c>
      <c r="J137" s="130">
        <v>40</v>
      </c>
      <c r="K137" s="130">
        <v>13440</v>
      </c>
      <c r="L137" s="130">
        <v>15034</v>
      </c>
      <c r="M137" s="130">
        <v>17245</v>
      </c>
      <c r="N137" s="130">
        <v>19766</v>
      </c>
      <c r="O137" s="130">
        <v>18958</v>
      </c>
      <c r="P137" s="130">
        <v>21647</v>
      </c>
      <c r="Q137" s="130">
        <v>22027</v>
      </c>
      <c r="R137" s="130">
        <v>12483</v>
      </c>
      <c r="S137" s="130">
        <v>14579</v>
      </c>
      <c r="T137" s="130">
        <v>17812</v>
      </c>
      <c r="U137" s="130">
        <v>16128</v>
      </c>
      <c r="V137" s="130">
        <v>19420</v>
      </c>
      <c r="W137" s="130">
        <v>18608</v>
      </c>
      <c r="X137" s="130">
        <v>21230</v>
      </c>
    </row>
    <row r="138" spans="1:24" x14ac:dyDescent="0.35">
      <c r="A138" s="131">
        <f t="shared" si="2"/>
        <v>680</v>
      </c>
      <c r="B138" s="130">
        <v>37</v>
      </c>
      <c r="C138" s="130">
        <v>12676</v>
      </c>
      <c r="D138" s="130">
        <v>14231</v>
      </c>
      <c r="E138" s="130">
        <v>19334</v>
      </c>
      <c r="F138" s="130">
        <v>18506</v>
      </c>
      <c r="G138" s="130">
        <v>23135</v>
      </c>
      <c r="H138" s="130">
        <v>22711</v>
      </c>
      <c r="I138" s="130">
        <v>24457</v>
      </c>
      <c r="J138" s="130">
        <v>40</v>
      </c>
      <c r="K138" s="130">
        <v>13494</v>
      </c>
      <c r="L138" s="130">
        <v>15075</v>
      </c>
      <c r="M138" s="130">
        <v>17240</v>
      </c>
      <c r="N138" s="130">
        <v>20245</v>
      </c>
      <c r="O138" s="130">
        <v>18922</v>
      </c>
      <c r="P138" s="130">
        <v>21861</v>
      </c>
      <c r="Q138" s="130">
        <v>22262</v>
      </c>
      <c r="R138" s="130">
        <v>12157</v>
      </c>
      <c r="S138" s="130">
        <v>14456</v>
      </c>
      <c r="T138" s="130">
        <v>17972</v>
      </c>
      <c r="U138" s="130">
        <v>16092</v>
      </c>
      <c r="V138" s="130">
        <v>19485</v>
      </c>
      <c r="W138" s="130">
        <v>18551</v>
      </c>
      <c r="X138" s="130">
        <v>21301</v>
      </c>
    </row>
    <row r="139" spans="1:24" x14ac:dyDescent="0.35">
      <c r="A139" s="131">
        <f t="shared" si="2"/>
        <v>685</v>
      </c>
      <c r="B139" s="130">
        <v>37</v>
      </c>
      <c r="C139" s="130">
        <v>12734</v>
      </c>
      <c r="D139" s="130">
        <v>14391</v>
      </c>
      <c r="E139" s="130">
        <v>19258</v>
      </c>
      <c r="F139" s="130">
        <v>18429</v>
      </c>
      <c r="G139" s="130">
        <v>23276</v>
      </c>
      <c r="H139" s="130">
        <v>22785</v>
      </c>
      <c r="I139" s="130">
        <v>24251</v>
      </c>
      <c r="J139" s="130">
        <v>44</v>
      </c>
      <c r="K139" s="130">
        <v>13497</v>
      </c>
      <c r="L139" s="130">
        <v>14983</v>
      </c>
      <c r="M139" s="130">
        <v>17269</v>
      </c>
      <c r="N139" s="130">
        <v>20014</v>
      </c>
      <c r="O139" s="130">
        <v>18965</v>
      </c>
      <c r="P139" s="130">
        <v>21853</v>
      </c>
      <c r="Q139" s="130">
        <v>21975</v>
      </c>
      <c r="R139" s="130">
        <v>12454</v>
      </c>
      <c r="S139" s="130">
        <v>14736</v>
      </c>
      <c r="T139" s="130">
        <v>17547</v>
      </c>
      <c r="U139" s="130">
        <v>16000</v>
      </c>
      <c r="V139" s="130">
        <v>19390</v>
      </c>
      <c r="W139" s="130">
        <v>18687</v>
      </c>
      <c r="X139" s="130">
        <v>21079</v>
      </c>
    </row>
    <row r="140" spans="1:24" x14ac:dyDescent="0.35">
      <c r="A140" s="131">
        <f t="shared" si="2"/>
        <v>690</v>
      </c>
      <c r="B140" s="130">
        <v>37</v>
      </c>
      <c r="C140" s="130">
        <v>12790</v>
      </c>
      <c r="D140" s="130">
        <v>14266</v>
      </c>
      <c r="E140" s="130">
        <v>19241</v>
      </c>
      <c r="F140" s="130">
        <v>18574</v>
      </c>
      <c r="G140" s="130">
        <v>22834</v>
      </c>
      <c r="H140" s="130">
        <v>22508</v>
      </c>
      <c r="I140" s="130">
        <v>24186</v>
      </c>
      <c r="J140" s="130">
        <v>31</v>
      </c>
      <c r="K140" s="130">
        <v>13672</v>
      </c>
      <c r="L140" s="130">
        <v>15064</v>
      </c>
      <c r="M140" s="130">
        <v>17288</v>
      </c>
      <c r="N140" s="130">
        <v>19924</v>
      </c>
      <c r="O140" s="130">
        <v>19138</v>
      </c>
      <c r="P140" s="130">
        <v>21604</v>
      </c>
      <c r="Q140" s="130">
        <v>22093</v>
      </c>
      <c r="R140" s="130">
        <v>12380</v>
      </c>
      <c r="S140" s="130">
        <v>14539</v>
      </c>
      <c r="T140" s="130">
        <v>17449</v>
      </c>
      <c r="U140" s="130">
        <v>15980</v>
      </c>
      <c r="V140" s="130">
        <v>19511</v>
      </c>
      <c r="W140" s="130">
        <v>18708</v>
      </c>
      <c r="X140" s="130">
        <v>21268</v>
      </c>
    </row>
    <row r="141" spans="1:24" x14ac:dyDescent="0.35">
      <c r="A141" s="131">
        <f t="shared" si="2"/>
        <v>695</v>
      </c>
      <c r="B141" s="130">
        <v>37</v>
      </c>
      <c r="C141" s="130">
        <v>12751</v>
      </c>
      <c r="D141" s="130">
        <v>14153</v>
      </c>
      <c r="E141" s="130">
        <v>19073</v>
      </c>
      <c r="F141" s="130">
        <v>18292</v>
      </c>
      <c r="G141" s="130">
        <v>23300</v>
      </c>
      <c r="H141" s="130">
        <v>22723</v>
      </c>
      <c r="I141" s="130">
        <v>23911</v>
      </c>
      <c r="J141" s="130">
        <v>38</v>
      </c>
      <c r="K141" s="130">
        <v>13423</v>
      </c>
      <c r="L141" s="130">
        <v>15030</v>
      </c>
      <c r="M141" s="130">
        <v>17409</v>
      </c>
      <c r="N141" s="130">
        <v>20041</v>
      </c>
      <c r="O141" s="130">
        <v>19053</v>
      </c>
      <c r="P141" s="130">
        <v>21618</v>
      </c>
      <c r="Q141" s="130">
        <v>22068</v>
      </c>
      <c r="R141" s="130">
        <v>12307</v>
      </c>
      <c r="S141" s="130">
        <v>14555</v>
      </c>
      <c r="T141" s="130">
        <v>17645</v>
      </c>
      <c r="U141" s="130">
        <v>16058</v>
      </c>
      <c r="V141" s="130">
        <v>19575</v>
      </c>
      <c r="W141" s="130">
        <v>18631</v>
      </c>
      <c r="X141" s="130">
        <v>21335</v>
      </c>
    </row>
    <row r="142" spans="1:24" x14ac:dyDescent="0.35">
      <c r="A142" s="131">
        <f t="shared" si="2"/>
        <v>700</v>
      </c>
      <c r="B142" s="130">
        <v>37</v>
      </c>
      <c r="C142" s="130">
        <v>12578</v>
      </c>
      <c r="D142" s="130">
        <v>14089</v>
      </c>
      <c r="E142" s="130">
        <v>18957</v>
      </c>
      <c r="F142" s="130">
        <v>18400</v>
      </c>
      <c r="G142" s="130">
        <v>23359</v>
      </c>
      <c r="H142" s="130">
        <v>22511</v>
      </c>
      <c r="I142" s="130">
        <v>24135</v>
      </c>
      <c r="J142" s="130">
        <v>31</v>
      </c>
      <c r="K142" s="130">
        <v>13313</v>
      </c>
      <c r="L142" s="130">
        <v>15058</v>
      </c>
      <c r="M142" s="130">
        <v>17392</v>
      </c>
      <c r="N142" s="130">
        <v>20237</v>
      </c>
      <c r="O142" s="130">
        <v>19061</v>
      </c>
      <c r="P142" s="130">
        <v>21504</v>
      </c>
      <c r="Q142" s="130">
        <v>21687</v>
      </c>
      <c r="R142" s="130">
        <v>12284</v>
      </c>
      <c r="S142" s="130">
        <v>14544</v>
      </c>
      <c r="T142" s="130">
        <v>17780</v>
      </c>
      <c r="U142" s="130">
        <v>15927</v>
      </c>
      <c r="V142" s="130">
        <v>19195</v>
      </c>
      <c r="W142" s="130">
        <v>18748</v>
      </c>
      <c r="X142" s="130">
        <v>21082</v>
      </c>
    </row>
    <row r="143" spans="1:24" x14ac:dyDescent="0.35">
      <c r="A143" s="131">
        <f t="shared" si="2"/>
        <v>705</v>
      </c>
      <c r="B143" s="130">
        <v>37</v>
      </c>
      <c r="C143" s="130">
        <v>12673</v>
      </c>
      <c r="D143" s="130">
        <v>14089</v>
      </c>
      <c r="E143" s="130">
        <v>19344</v>
      </c>
      <c r="F143" s="130">
        <v>18427</v>
      </c>
      <c r="G143" s="130">
        <v>23239</v>
      </c>
      <c r="H143" s="130">
        <v>22732</v>
      </c>
      <c r="I143" s="130">
        <v>24183</v>
      </c>
      <c r="J143" s="130">
        <v>32</v>
      </c>
      <c r="K143" s="130">
        <v>13617</v>
      </c>
      <c r="L143" s="130">
        <v>15039</v>
      </c>
      <c r="M143" s="130">
        <v>17281</v>
      </c>
      <c r="N143" s="130">
        <v>19975</v>
      </c>
      <c r="O143" s="130">
        <v>19027</v>
      </c>
      <c r="P143" s="130">
        <v>21506</v>
      </c>
      <c r="Q143" s="130">
        <v>21772</v>
      </c>
      <c r="R143" s="130">
        <v>12446</v>
      </c>
      <c r="S143" s="130">
        <v>14449</v>
      </c>
      <c r="T143" s="130">
        <v>17837</v>
      </c>
      <c r="U143" s="130">
        <v>16220</v>
      </c>
      <c r="V143" s="130">
        <v>19303</v>
      </c>
      <c r="W143" s="130">
        <v>18794</v>
      </c>
      <c r="X143" s="130">
        <v>21038</v>
      </c>
    </row>
    <row r="144" spans="1:24" x14ac:dyDescent="0.35">
      <c r="A144" s="131">
        <f t="shared" si="2"/>
        <v>710</v>
      </c>
      <c r="B144" s="130">
        <v>37</v>
      </c>
      <c r="C144" s="130">
        <v>12612</v>
      </c>
      <c r="D144" s="130">
        <v>14056</v>
      </c>
      <c r="E144" s="130">
        <v>19150</v>
      </c>
      <c r="F144" s="130">
        <v>18463</v>
      </c>
      <c r="G144" s="130">
        <v>23195</v>
      </c>
      <c r="H144" s="130">
        <v>22522</v>
      </c>
      <c r="I144" s="130">
        <v>24653</v>
      </c>
      <c r="J144" s="130">
        <v>27</v>
      </c>
      <c r="K144" s="130">
        <v>13414</v>
      </c>
      <c r="L144" s="130">
        <v>14959</v>
      </c>
      <c r="M144" s="130">
        <v>17331</v>
      </c>
      <c r="N144" s="130">
        <v>19884</v>
      </c>
      <c r="O144" s="130">
        <v>18969</v>
      </c>
      <c r="P144" s="130">
        <v>21430</v>
      </c>
      <c r="Q144" s="130">
        <v>21791</v>
      </c>
      <c r="R144" s="130">
        <v>12425</v>
      </c>
      <c r="S144" s="130">
        <v>14326</v>
      </c>
      <c r="T144" s="130">
        <v>17717</v>
      </c>
      <c r="U144" s="130">
        <v>16379</v>
      </c>
      <c r="V144" s="130">
        <v>19520</v>
      </c>
      <c r="W144" s="130">
        <v>18732</v>
      </c>
      <c r="X144" s="130">
        <v>21108</v>
      </c>
    </row>
    <row r="145" spans="1:24" x14ac:dyDescent="0.35">
      <c r="A145" s="131">
        <f t="shared" si="2"/>
        <v>715</v>
      </c>
      <c r="B145" s="130">
        <v>37</v>
      </c>
      <c r="C145" s="130">
        <v>12844</v>
      </c>
      <c r="D145" s="130">
        <v>14186</v>
      </c>
      <c r="E145" s="130">
        <v>19136</v>
      </c>
      <c r="F145" s="130">
        <v>18284</v>
      </c>
      <c r="G145" s="130">
        <v>23079</v>
      </c>
      <c r="H145" s="130">
        <v>22503</v>
      </c>
      <c r="I145" s="130">
        <v>24017</v>
      </c>
      <c r="J145" s="130">
        <v>34</v>
      </c>
      <c r="K145" s="130">
        <v>13487</v>
      </c>
      <c r="L145" s="130">
        <v>14975</v>
      </c>
      <c r="M145" s="130">
        <v>17328</v>
      </c>
      <c r="N145" s="130">
        <v>19911</v>
      </c>
      <c r="O145" s="130">
        <v>18905</v>
      </c>
      <c r="P145" s="130">
        <v>21341</v>
      </c>
      <c r="Q145" s="130">
        <v>21994</v>
      </c>
      <c r="R145" s="130">
        <v>12469</v>
      </c>
      <c r="S145" s="130">
        <v>14615</v>
      </c>
      <c r="T145" s="130">
        <v>17617</v>
      </c>
      <c r="U145" s="130">
        <v>16008</v>
      </c>
      <c r="V145" s="130">
        <v>19481</v>
      </c>
      <c r="W145" s="130">
        <v>18789</v>
      </c>
      <c r="X145" s="130">
        <v>21257</v>
      </c>
    </row>
    <row r="146" spans="1:24" x14ac:dyDescent="0.35">
      <c r="A146" s="131">
        <f t="shared" si="2"/>
        <v>720</v>
      </c>
      <c r="B146" s="130">
        <v>37</v>
      </c>
      <c r="C146" s="130">
        <v>12659</v>
      </c>
      <c r="D146" s="130">
        <v>14043</v>
      </c>
      <c r="E146" s="130">
        <v>19341</v>
      </c>
      <c r="F146" s="130">
        <v>18412</v>
      </c>
      <c r="G146" s="130">
        <v>23020</v>
      </c>
      <c r="H146" s="130">
        <v>22664</v>
      </c>
      <c r="I146" s="130">
        <v>24052</v>
      </c>
      <c r="J146" s="130">
        <v>40</v>
      </c>
      <c r="K146" s="130">
        <v>13564</v>
      </c>
      <c r="L146" s="130">
        <v>15039</v>
      </c>
      <c r="M146" s="130">
        <v>17306</v>
      </c>
      <c r="N146" s="130">
        <v>20123</v>
      </c>
      <c r="O146" s="130">
        <v>18972</v>
      </c>
      <c r="P146" s="130">
        <v>21469</v>
      </c>
      <c r="Q146" s="130">
        <v>21958</v>
      </c>
      <c r="R146" s="130">
        <v>12214</v>
      </c>
      <c r="S146" s="130">
        <v>14480</v>
      </c>
      <c r="T146" s="130">
        <v>17794</v>
      </c>
      <c r="U146" s="130">
        <v>15968</v>
      </c>
      <c r="V146" s="130">
        <v>19503</v>
      </c>
      <c r="W146" s="130">
        <v>18614</v>
      </c>
      <c r="X146" s="130">
        <v>21230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Recipe_neb</vt:lpstr>
      <vt:lpstr>Stocks</vt:lpstr>
      <vt:lpstr>Layout</vt:lpstr>
      <vt:lpstr>IDs</vt:lpstr>
      <vt:lpstr>EchoVolumes</vt:lpstr>
      <vt:lpstr>EchoPickList_mRNAPURE</vt:lpstr>
      <vt:lpstr>2023.10.20_var-mRNA_PUREneb</vt:lpstr>
      <vt:lpstr>mgapt150_data</vt:lpstr>
      <vt:lpstr>degfp61_data</vt:lpstr>
      <vt:lpstr>mgapt150_data_tidy</vt:lpstr>
      <vt:lpstr>degfp61_data_tidy</vt:lpstr>
      <vt:lpstr>Recipe_neb!Extract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dc:creator>
  <cp:lastModifiedBy>Z JuradoQ</cp:lastModifiedBy>
  <cp:lastPrinted>2012-10-24T05:46:08Z</cp:lastPrinted>
  <dcterms:created xsi:type="dcterms:W3CDTF">2012-06-15T21:22:50Z</dcterms:created>
  <dcterms:modified xsi:type="dcterms:W3CDTF">2024-01-15T23:52:42Z</dcterms:modified>
</cp:coreProperties>
</file>