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<sst xmlns="http://schemas.openxmlformats.org/spreadsheetml/2006/main" count="51" uniqueCount="13">
  <si>
    <t xml:space="preserve">mrlovre</t>
  </si>
  <si>
    <t xml:space="preserve">simongog</t>
  </si>
  <si>
    <t xml:space="preserve">ratio</t>
  </si>
  <si>
    <t xml:space="preserve">N</t>
  </si>
  <si>
    <t xml:space="preserve">own</t>
  </si>
  <si>
    <t xml:space="preserve">own/mrlovre</t>
  </si>
  <si>
    <t xml:space="preserve">own/simongog</t>
  </si>
  <si>
    <t xml:space="preserve">t[s]</t>
  </si>
  <si>
    <t xml:space="preserve">M[MB]</t>
  </si>
  <si>
    <t xml:space="preserve">t</t>
  </si>
  <si>
    <t xml:space="preserve">M</t>
  </si>
  <si>
    <t xml:space="preserve">        </t>
  </si>
  <si>
    <t xml:space="preserve">AVG =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</si>
</sst>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b val="true"/>
      <sz val="11"/>
      <color rgb="FF000000"/>
      <name val="Calibri"/>
      <family val="2"/>
      <charset val="1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D9D9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simongog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simongog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250000</c:v>
                </c:pt>
                <c:pt idx="1">
                  <c:v>500000</c:v>
                </c:pt>
                <c:pt idx="2">
                  <c:v>750000</c:v>
                </c:pt>
                <c:pt idx="3">
                  <c:v>1000000</c:v>
                </c:pt>
                <c:pt idx="4">
                  <c:v>4639211</c:v>
                </c:pt>
                <c:pt idx="5">
                  <c:v>1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0.117</c:v>
                </c:pt>
                <c:pt idx="1">
                  <c:v>0.258</c:v>
                </c:pt>
                <c:pt idx="2">
                  <c:v>0.398</c:v>
                </c:pt>
                <c:pt idx="3">
                  <c:v>0.469</c:v>
                </c:pt>
                <c:pt idx="4">
                  <c:v>3.031</c:v>
                </c:pt>
                <c:pt idx="5">
                  <c:v/>
                </c:pt>
              </c:numCache>
            </c:numRef>
          </c:yVal>
          <c:smooth val="0"/>
        </c:ser>
        <c:axId val="73363114"/>
        <c:axId val="69910976"/>
      </c:scatterChart>
      <c:valAx>
        <c:axId val="7336311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9910976"/>
        <c:crosses val="autoZero"/>
        <c:crossBetween val="midCat"/>
      </c:valAx>
      <c:valAx>
        <c:axId val="699109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336311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mrlovre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mrlovre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250000</c:v>
                </c:pt>
                <c:pt idx="1">
                  <c:v>500000</c:v>
                </c:pt>
                <c:pt idx="2">
                  <c:v>750000</c:v>
                </c:pt>
                <c:pt idx="3">
                  <c:v>1000000</c:v>
                </c:pt>
                <c:pt idx="4">
                  <c:v>4639211</c:v>
                </c:pt>
                <c:pt idx="5">
                  <c:v>1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0.18</c:v>
                </c:pt>
                <c:pt idx="1">
                  <c:v>0.391</c:v>
                </c:pt>
                <c:pt idx="2">
                  <c:v>0.648</c:v>
                </c:pt>
                <c:pt idx="3">
                  <c:v>0.805</c:v>
                </c:pt>
                <c:pt idx="4">
                  <c:v>4</c:v>
                </c:pt>
                <c:pt idx="5">
                  <c:v/>
                </c:pt>
              </c:numCache>
            </c:numRef>
          </c:yVal>
          <c:smooth val="0"/>
        </c:ser>
        <c:axId val="89957963"/>
        <c:axId val="66007708"/>
      </c:scatterChart>
      <c:valAx>
        <c:axId val="8995796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6007708"/>
        <c:crosses val="autoZero"/>
        <c:crossBetween val="midCat"/>
      </c:valAx>
      <c:valAx>
        <c:axId val="660077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995796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simongog/mrlovre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simongog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intercept val="0"/>
            <c:dispRSqr val="1"/>
            <c:dispEq val="1"/>
          </c:trendline>
          <c:xVal>
            <c:numRef>
              <c:f>Sheet1!$B$2:$B$7</c:f>
              <c:numCache>
                <c:formatCode>General</c:formatCode>
                <c:ptCount val="6"/>
                <c:pt idx="0">
                  <c:v>0.18</c:v>
                </c:pt>
                <c:pt idx="1">
                  <c:v>0.391</c:v>
                </c:pt>
                <c:pt idx="2">
                  <c:v>0.648</c:v>
                </c:pt>
                <c:pt idx="3">
                  <c:v>0.805</c:v>
                </c:pt>
                <c:pt idx="4">
                  <c:v>4</c:v>
                </c:pt>
                <c:pt idx="5">
                  <c:v>1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0.117</c:v>
                </c:pt>
                <c:pt idx="1">
                  <c:v>0.258</c:v>
                </c:pt>
                <c:pt idx="2">
                  <c:v>0.398</c:v>
                </c:pt>
                <c:pt idx="3">
                  <c:v>0.469</c:v>
                </c:pt>
                <c:pt idx="4">
                  <c:v>3.031</c:v>
                </c:pt>
                <c:pt idx="5">
                  <c:v/>
                </c:pt>
              </c:numCache>
            </c:numRef>
          </c:yVal>
          <c:smooth val="0"/>
        </c:ser>
        <c:axId val="893326"/>
        <c:axId val="8798379"/>
      </c:scatterChart>
      <c:valAx>
        <c:axId val="89332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798379"/>
        <c:crosses val="autoZero"/>
        <c:crossBetween val="midCat"/>
      </c:valAx>
      <c:valAx>
        <c:axId val="87983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9332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mrlovre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Sheet2!$A$3:$A$24</c:f>
              <c:numCache>
                <c:formatCode>General</c:formatCode>
                <c:ptCount val="22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2500000</c:v>
                </c:pt>
                <c:pt idx="6">
                  <c:v>4639675</c:v>
                </c:pt>
                <c:pt idx="7">
                  <c:v>5000000</c:v>
                </c:pt>
                <c:pt idx="8">
                  <c:v>7500000</c:v>
                </c:pt>
                <c:pt idx="9">
                  <c:v>10000000</c:v>
                </c:pt>
                <c:pt idx="10">
                  <c:v>12500000</c:v>
                </c:pt>
                <c:pt idx="11">
                  <c:v>15000000</c:v>
                </c:pt>
                <c:pt idx="12">
                  <c:v>17500000</c:v>
                </c:pt>
                <c:pt idx="13">
                  <c:v>20000000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</c:numCache>
            </c:numRef>
          </c:xVal>
          <c:yVal>
            <c:numRef>
              <c:f>Sheet2!$C$3:$C$24</c:f>
              <c:numCache>
                <c:formatCode>General</c:formatCode>
                <c:ptCount val="22"/>
                <c:pt idx="0">
                  <c:v>7.32</c:v>
                </c:pt>
                <c:pt idx="1">
                  <c:v>12.428</c:v>
                </c:pt>
                <c:pt idx="2">
                  <c:v>21.388</c:v>
                </c:pt>
                <c:pt idx="3">
                  <c:v>31.592</c:v>
                </c:pt>
                <c:pt idx="4">
                  <c:v>40.024</c:v>
                </c:pt>
                <c:pt idx="5">
                  <c:v>97.68</c:v>
                </c:pt>
                <c:pt idx="6">
                  <c:v>174.224</c:v>
                </c:pt>
                <c:pt idx="7">
                  <c:v>195.212</c:v>
                </c:pt>
                <c:pt idx="8">
                  <c:v>277.296</c:v>
                </c:pt>
                <c:pt idx="9">
                  <c:v>377.372</c:v>
                </c:pt>
                <c:pt idx="10">
                  <c:v>465.616</c:v>
                </c:pt>
                <c:pt idx="11">
                  <c:v>553.476</c:v>
                </c:pt>
                <c:pt idx="12">
                  <c:v>664.256</c:v>
                </c:pt>
                <c:pt idx="13">
                  <c:v>758.572</c:v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simongog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Sheet2!$A$3:$A$24</c:f>
              <c:numCache>
                <c:formatCode>General</c:formatCode>
                <c:ptCount val="22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2500000</c:v>
                </c:pt>
                <c:pt idx="6">
                  <c:v>4639675</c:v>
                </c:pt>
                <c:pt idx="7">
                  <c:v>5000000</c:v>
                </c:pt>
                <c:pt idx="8">
                  <c:v>7500000</c:v>
                </c:pt>
                <c:pt idx="9">
                  <c:v>10000000</c:v>
                </c:pt>
                <c:pt idx="10">
                  <c:v>12500000</c:v>
                </c:pt>
                <c:pt idx="11">
                  <c:v>15000000</c:v>
                </c:pt>
                <c:pt idx="12">
                  <c:v>17500000</c:v>
                </c:pt>
                <c:pt idx="13">
                  <c:v>20000000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</c:numCache>
            </c:numRef>
          </c:xVal>
          <c:yVal>
            <c:numRef>
              <c:f>Sheet2!$E$3:$E$24</c:f>
              <c:numCache>
                <c:formatCode>General</c:formatCode>
                <c:ptCount val="22"/>
                <c:pt idx="0">
                  <c:v>1.83</c:v>
                </c:pt>
                <c:pt idx="1">
                  <c:v>3.107</c:v>
                </c:pt>
                <c:pt idx="2">
                  <c:v>5.347</c:v>
                </c:pt>
                <c:pt idx="3">
                  <c:v>7.898</c:v>
                </c:pt>
                <c:pt idx="4">
                  <c:v>10.006</c:v>
                </c:pt>
                <c:pt idx="5">
                  <c:v>24.42</c:v>
                </c:pt>
                <c:pt idx="6">
                  <c:v>43.556</c:v>
                </c:pt>
                <c:pt idx="7">
                  <c:v>48.803</c:v>
                </c:pt>
                <c:pt idx="8">
                  <c:v>69.324</c:v>
                </c:pt>
                <c:pt idx="9">
                  <c:v>94.343</c:v>
                </c:pt>
                <c:pt idx="10">
                  <c:v>116.404</c:v>
                </c:pt>
                <c:pt idx="11">
                  <c:v>138.369</c:v>
                </c:pt>
                <c:pt idx="12">
                  <c:v>166.064</c:v>
                </c:pt>
                <c:pt idx="13">
                  <c:v>189.643</c:v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Sheet2!$F$1</c:f>
              <c:strCache>
                <c:ptCount val="1"/>
                <c:pt idx="0">
                  <c:v>own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Sheet2!$A$3:$A$24</c:f>
              <c:numCache>
                <c:formatCode>General</c:formatCode>
                <c:ptCount val="22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2500000</c:v>
                </c:pt>
                <c:pt idx="6">
                  <c:v>4639675</c:v>
                </c:pt>
                <c:pt idx="7">
                  <c:v>5000000</c:v>
                </c:pt>
                <c:pt idx="8">
                  <c:v>7500000</c:v>
                </c:pt>
                <c:pt idx="9">
                  <c:v>10000000</c:v>
                </c:pt>
                <c:pt idx="10">
                  <c:v>12500000</c:v>
                </c:pt>
                <c:pt idx="11">
                  <c:v>15000000</c:v>
                </c:pt>
                <c:pt idx="12">
                  <c:v>17500000</c:v>
                </c:pt>
                <c:pt idx="13">
                  <c:v>20000000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</c:numCache>
            </c:numRef>
          </c:xVal>
          <c:yVal>
            <c:numRef>
              <c:f>Sheet2!$G$3:$G$24</c:f>
              <c:numCache>
                <c:formatCode>General</c:formatCode>
                <c:ptCount val="22"/>
                <c:pt idx="0">
                  <c:v>4.328</c:v>
                </c:pt>
                <c:pt idx="1">
                  <c:v>5.908</c:v>
                </c:pt>
                <c:pt idx="2">
                  <c:v>8.56</c:v>
                </c:pt>
                <c:pt idx="3">
                  <c:v>11.92</c:v>
                </c:pt>
                <c:pt idx="4">
                  <c:v>14.656</c:v>
                </c:pt>
                <c:pt idx="5">
                  <c:v>32.304</c:v>
                </c:pt>
                <c:pt idx="6">
                  <c:v>52.372</c:v>
                </c:pt>
                <c:pt idx="7">
                  <c:v>61.772</c:v>
                </c:pt>
                <c:pt idx="8">
                  <c:v>88.064</c:v>
                </c:pt>
                <c:pt idx="9">
                  <c:v>120.644</c:v>
                </c:pt>
                <c:pt idx="10">
                  <c:v>151.74</c:v>
                </c:pt>
                <c:pt idx="11">
                  <c:v>181.98</c:v>
                </c:pt>
                <c:pt idx="12">
                  <c:v>210.7</c:v>
                </c:pt>
                <c:pt idx="13">
                  <c:v>238.004</c:v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</c:numCache>
            </c:numRef>
          </c:yVal>
          <c:smooth val="0"/>
        </c:ser>
        <c:axId val="37564618"/>
        <c:axId val="39574701"/>
      </c:scatterChart>
      <c:valAx>
        <c:axId val="37564618"/>
        <c:scaling>
          <c:orientation val="minMax"/>
          <c:max val="20000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Input size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9574701"/>
        <c:crosses val="autoZero"/>
        <c:crossBetween val="midCat"/>
      </c:valAx>
      <c:valAx>
        <c:axId val="39574701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Memory consumption [MB]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756461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533520</xdr:colOff>
      <xdr:row>11</xdr:row>
      <xdr:rowOff>181080</xdr:rowOff>
    </xdr:from>
    <xdr:to>
      <xdr:col>18</xdr:col>
      <xdr:colOff>228240</xdr:colOff>
      <xdr:row>26</xdr:row>
      <xdr:rowOff>66600</xdr:rowOff>
    </xdr:to>
    <xdr:graphicFrame>
      <xdr:nvGraphicFramePr>
        <xdr:cNvPr id="0" name="Chart 4"/>
        <xdr:cNvGraphicFramePr/>
      </xdr:nvGraphicFramePr>
      <xdr:xfrm>
        <a:off x="8229600" y="2276280"/>
        <a:ext cx="5790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114480</xdr:colOff>
      <xdr:row>12</xdr:row>
      <xdr:rowOff>9360</xdr:rowOff>
    </xdr:from>
    <xdr:to>
      <xdr:col>10</xdr:col>
      <xdr:colOff>419040</xdr:colOff>
      <xdr:row>26</xdr:row>
      <xdr:rowOff>85320</xdr:rowOff>
    </xdr:to>
    <xdr:graphicFrame>
      <xdr:nvGraphicFramePr>
        <xdr:cNvPr id="1" name="Chart 5"/>
        <xdr:cNvGraphicFramePr/>
      </xdr:nvGraphicFramePr>
      <xdr:xfrm>
        <a:off x="2476440" y="2295360"/>
        <a:ext cx="56386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423720</xdr:colOff>
      <xdr:row>12</xdr:row>
      <xdr:rowOff>9360</xdr:rowOff>
    </xdr:from>
    <xdr:to>
      <xdr:col>26</xdr:col>
      <xdr:colOff>118440</xdr:colOff>
      <xdr:row>26</xdr:row>
      <xdr:rowOff>85320</xdr:rowOff>
    </xdr:to>
    <xdr:graphicFrame>
      <xdr:nvGraphicFramePr>
        <xdr:cNvPr id="2" name="Chart 6"/>
        <xdr:cNvGraphicFramePr/>
      </xdr:nvGraphicFramePr>
      <xdr:xfrm>
        <a:off x="14215680" y="2295360"/>
        <a:ext cx="57909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90360</xdr:colOff>
      <xdr:row>0</xdr:row>
      <xdr:rowOff>9360</xdr:rowOff>
    </xdr:from>
    <xdr:to>
      <xdr:col>22</xdr:col>
      <xdr:colOff>609120</xdr:colOff>
      <xdr:row>25</xdr:row>
      <xdr:rowOff>171000</xdr:rowOff>
    </xdr:to>
    <xdr:graphicFrame>
      <xdr:nvGraphicFramePr>
        <xdr:cNvPr id="3" name="Chart 3"/>
        <xdr:cNvGraphicFramePr/>
      </xdr:nvGraphicFramePr>
      <xdr:xfrm>
        <a:off x="9053280" y="9360"/>
        <a:ext cx="8900640" cy="492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S3" activeCellId="0" sqref="S3"/>
    </sheetView>
  </sheetViews>
  <sheetFormatPr defaultRowHeight="15"/>
  <cols>
    <col collapsed="false" hidden="false" max="1" min="1" style="0" width="9.4251012145749"/>
    <col collapsed="false" hidden="false" max="1025" min="2" style="0" width="8.57085020242915"/>
  </cols>
  <sheetData>
    <row r="1" s="1" customFormat="true" ht="15" hidden="false" customHeight="false" outlineLevel="0" collapsed="false">
      <c r="B1" s="1" t="s">
        <v>0</v>
      </c>
      <c r="C1" s="1" t="s">
        <v>1</v>
      </c>
      <c r="D1" s="1" t="s">
        <v>2</v>
      </c>
      <c r="H1" s="1" t="s">
        <v>0</v>
      </c>
      <c r="I1" s="1" t="s">
        <v>1</v>
      </c>
      <c r="J1" s="1" t="s">
        <v>2</v>
      </c>
    </row>
    <row r="2" customFormat="false" ht="15" hidden="false" customHeight="false" outlineLevel="0" collapsed="false">
      <c r="A2" s="0" t="n">
        <v>250000</v>
      </c>
      <c r="B2" s="0" t="n">
        <v>0.18</v>
      </c>
      <c r="C2" s="0" t="n">
        <v>0.117</v>
      </c>
      <c r="D2" s="0" t="n">
        <f aca="false">C2/B2</f>
        <v>0.65</v>
      </c>
      <c r="H2" s="0" t="n">
        <v>3476</v>
      </c>
      <c r="I2" s="0" t="n">
        <v>9532</v>
      </c>
      <c r="J2" s="0" t="n">
        <f aca="false">I2/H2</f>
        <v>2.74223245109321</v>
      </c>
    </row>
    <row r="3" customFormat="false" ht="15" hidden="false" customHeight="false" outlineLevel="0" collapsed="false">
      <c r="A3" s="0" t="n">
        <v>500000</v>
      </c>
      <c r="B3" s="0" t="n">
        <v>0.391</v>
      </c>
      <c r="C3" s="0" t="n">
        <v>0.258</v>
      </c>
      <c r="D3" s="0" t="n">
        <f aca="false">C3/B3</f>
        <v>0.659846547314578</v>
      </c>
      <c r="H3" s="0" t="n">
        <v>3732</v>
      </c>
      <c r="I3" s="0" t="n">
        <v>12308</v>
      </c>
      <c r="J3" s="0" t="n">
        <f aca="false">I3/H3</f>
        <v>3.29796355841372</v>
      </c>
    </row>
    <row r="4" customFormat="false" ht="15" hidden="false" customHeight="false" outlineLevel="0" collapsed="false">
      <c r="A4" s="0" t="n">
        <v>750000</v>
      </c>
      <c r="B4" s="0" t="n">
        <v>0.648</v>
      </c>
      <c r="C4" s="0" t="n">
        <v>0.398</v>
      </c>
      <c r="D4" s="0" t="n">
        <f aca="false">C4/B4</f>
        <v>0.614197530864198</v>
      </c>
      <c r="H4" s="0" t="n">
        <v>3592</v>
      </c>
      <c r="I4" s="0" t="n">
        <v>12320</v>
      </c>
      <c r="J4" s="0" t="n">
        <f aca="false">I4/H4</f>
        <v>3.42984409799555</v>
      </c>
    </row>
    <row r="5" customFormat="false" ht="15" hidden="false" customHeight="false" outlineLevel="0" collapsed="false">
      <c r="A5" s="0" t="n">
        <v>1000000</v>
      </c>
      <c r="B5" s="0" t="n">
        <v>0.805</v>
      </c>
      <c r="C5" s="0" t="n">
        <v>0.469</v>
      </c>
      <c r="D5" s="0" t="n">
        <f aca="false">C5/B5</f>
        <v>0.582608695652174</v>
      </c>
      <c r="H5" s="0" t="n">
        <v>6768</v>
      </c>
      <c r="I5" s="0" t="n">
        <v>12360</v>
      </c>
      <c r="J5" s="0" t="n">
        <f aca="false">I5/H5</f>
        <v>1.82624113475177</v>
      </c>
    </row>
    <row r="6" customFormat="false" ht="15" hidden="false" customHeight="false" outlineLevel="0" collapsed="false">
      <c r="A6" s="0" t="n">
        <v>4639211</v>
      </c>
      <c r="B6" s="0" t="n">
        <v>4</v>
      </c>
      <c r="C6" s="0" t="n">
        <v>3.031</v>
      </c>
      <c r="D6" s="0" t="n">
        <f aca="false">C6/B6</f>
        <v>0.75775</v>
      </c>
      <c r="H6" s="0" t="n">
        <v>11992</v>
      </c>
      <c r="I6" s="0" t="n">
        <v>12848</v>
      </c>
      <c r="J6" s="0" t="n">
        <f aca="false">I6/H6</f>
        <v>1.07138092061374</v>
      </c>
    </row>
    <row r="7" customFormat="false" ht="15" hidden="false" customHeight="false" outlineLevel="0" collapsed="false">
      <c r="D7" s="0" t="n">
        <f aca="false">AVERAGE(D2:D6)</f>
        <v>0.65288055476619</v>
      </c>
      <c r="H7" s="0" t="n">
        <v>20880</v>
      </c>
      <c r="I7" s="0" t="n">
        <v>13816</v>
      </c>
      <c r="J7" s="0" t="n">
        <f aca="false">I7/H7</f>
        <v>0.661685823754789</v>
      </c>
    </row>
    <row r="8" customFormat="false" ht="15" hidden="false" customHeight="false" outlineLevel="0" collapsed="false">
      <c r="H8" s="0" t="n">
        <v>30736</v>
      </c>
      <c r="I8" s="0" t="n">
        <v>14564</v>
      </c>
      <c r="J8" s="0" t="n">
        <f aca="false">I8/H8</f>
        <v>0.473841749089016</v>
      </c>
    </row>
    <row r="9" customFormat="false" ht="15" hidden="false" customHeight="false" outlineLevel="0" collapsed="false">
      <c r="H9" s="0" t="n">
        <v>38532</v>
      </c>
      <c r="I9" s="0" t="n">
        <v>15216</v>
      </c>
      <c r="J9" s="0" t="n">
        <f aca="false">I9/H9</f>
        <v>0.394892556835877</v>
      </c>
    </row>
    <row r="10" customFormat="false" ht="15" hidden="false" customHeight="false" outlineLevel="0" collapsed="false">
      <c r="H10" s="0" t="n">
        <v>178172</v>
      </c>
      <c r="I10" s="0" t="n">
        <v>43516</v>
      </c>
      <c r="J10" s="0" t="n">
        <f aca="false">I10/H10</f>
        <v>0.244235906876501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4"/>
  <sheetViews>
    <sheetView windowProtection="false" showFormulas="false" showGridLines="true" showRowColHeaders="true" showZeros="true" rightToLeft="false" tabSelected="true" showOutlineSymbols="true" defaultGridColor="true" view="normal" topLeftCell="I1" colorId="64" zoomScale="90" zoomScaleNormal="90" zoomScalePageLayoutView="100" workbookViewId="0">
      <selection pane="topLeft" activeCell="Z16" activeCellId="0" sqref="Z16"/>
    </sheetView>
  </sheetViews>
  <sheetFormatPr defaultRowHeight="15"/>
  <cols>
    <col collapsed="false" hidden="false" max="1" min="1" style="0" width="14.4615384615385"/>
    <col collapsed="false" hidden="false" max="5" min="2" style="0" width="8.57085020242915"/>
    <col collapsed="false" hidden="false" max="6" min="6" style="0" width="6.10526315789474"/>
    <col collapsed="false" hidden="false" max="7" min="7" style="0" width="11.6761133603239"/>
    <col collapsed="false" hidden="false" max="1025" min="8" style="0" width="8.57085020242915"/>
  </cols>
  <sheetData>
    <row r="1" s="4" customFormat="true" ht="15" hidden="false" customHeight="false" outlineLevel="0" collapsed="false">
      <c r="A1" s="2" t="s">
        <v>3</v>
      </c>
      <c r="B1" s="3" t="s">
        <v>0</v>
      </c>
      <c r="C1" s="3"/>
      <c r="D1" s="3" t="s">
        <v>1</v>
      </c>
      <c r="E1" s="3"/>
      <c r="F1" s="3" t="s">
        <v>4</v>
      </c>
      <c r="G1" s="3"/>
      <c r="H1" s="3" t="s">
        <v>5</v>
      </c>
      <c r="I1" s="3"/>
      <c r="J1" s="3" t="s">
        <v>6</v>
      </c>
      <c r="K1" s="3"/>
    </row>
    <row r="2" s="5" customFormat="true" ht="15" hidden="false" customHeight="false" outlineLevel="0" collapsed="false">
      <c r="A2" s="2"/>
      <c r="B2" s="3" t="s">
        <v>7</v>
      </c>
      <c r="C2" s="3" t="s">
        <v>8</v>
      </c>
      <c r="D2" s="3" t="s">
        <v>7</v>
      </c>
      <c r="E2" s="3" t="s">
        <v>8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9</v>
      </c>
      <c r="K2" s="3" t="s">
        <v>10</v>
      </c>
    </row>
    <row r="3" customFormat="false" ht="15" hidden="false" customHeight="false" outlineLevel="0" collapsed="false">
      <c r="A3" s="6" t="n">
        <v>100000</v>
      </c>
      <c r="B3" s="0" t="n">
        <v>0.04</v>
      </c>
      <c r="C3" s="0" t="n">
        <v>7.32</v>
      </c>
      <c r="D3" s="0" t="n">
        <f aca="false">B3*0.7466</f>
        <v>0.029864</v>
      </c>
      <c r="E3" s="0" t="n">
        <f aca="false">0.25*C3</f>
        <v>1.83</v>
      </c>
      <c r="F3" s="0" t="n">
        <v>0.03</v>
      </c>
      <c r="G3" s="0" t="n">
        <v>4.328</v>
      </c>
      <c r="H3" s="0" t="n">
        <f aca="false">F3/B3</f>
        <v>0.75</v>
      </c>
      <c r="I3" s="0" t="n">
        <f aca="false">G3/C3</f>
        <v>0.591256830601093</v>
      </c>
      <c r="J3" s="0" t="n">
        <f aca="false">F3/D3</f>
        <v>1.00455397803375</v>
      </c>
      <c r="K3" s="0" t="n">
        <f aca="false">G3/E3</f>
        <v>2.36502732240437</v>
      </c>
    </row>
    <row r="4" customFormat="false" ht="15" hidden="false" customHeight="false" outlineLevel="0" collapsed="false">
      <c r="A4" s="6" t="n">
        <v>250000</v>
      </c>
      <c r="B4" s="0" t="n">
        <v>0.16</v>
      </c>
      <c r="C4" s="0" t="n">
        <v>12.428</v>
      </c>
      <c r="D4" s="0" t="n">
        <f aca="false">B4*0.7466</f>
        <v>0.119456</v>
      </c>
      <c r="E4" s="0" t="n">
        <f aca="false">0.25*C4</f>
        <v>3.107</v>
      </c>
      <c r="F4" s="0" t="n">
        <v>0.09</v>
      </c>
      <c r="G4" s="0" t="n">
        <v>5.908</v>
      </c>
      <c r="H4" s="0" t="n">
        <f aca="false">F4/B4</f>
        <v>0.5625</v>
      </c>
      <c r="I4" s="0" t="n">
        <f aca="false">G4/C4</f>
        <v>0.475378178307049</v>
      </c>
      <c r="J4" s="0" t="n">
        <f aca="false">F4/D4</f>
        <v>0.753415483525315</v>
      </c>
      <c r="K4" s="0" t="n">
        <f aca="false">G4/E4</f>
        <v>1.90151271322819</v>
      </c>
    </row>
    <row r="5" customFormat="false" ht="15" hidden="false" customHeight="false" outlineLevel="0" collapsed="false">
      <c r="A5" s="6" t="n">
        <v>500000</v>
      </c>
      <c r="B5" s="0" t="n">
        <v>0.35</v>
      </c>
      <c r="C5" s="0" t="n">
        <v>21.388</v>
      </c>
      <c r="D5" s="0" t="n">
        <f aca="false">B5*0.7466</f>
        <v>0.26131</v>
      </c>
      <c r="E5" s="0" t="n">
        <f aca="false">0.25*C5</f>
        <v>5.347</v>
      </c>
      <c r="F5" s="0" t="n">
        <v>0.17</v>
      </c>
      <c r="G5" s="0" t="n">
        <v>8.56</v>
      </c>
      <c r="H5" s="0" t="n">
        <f aca="false">F5/B5</f>
        <v>0.485714285714286</v>
      </c>
      <c r="I5" s="0" t="n">
        <f aca="false">G5/C5</f>
        <v>0.400224424911165</v>
      </c>
      <c r="J5" s="0" t="n">
        <f aca="false">F5/D5</f>
        <v>0.650568290536145</v>
      </c>
      <c r="K5" s="0" t="n">
        <f aca="false">G5/E5</f>
        <v>1.60089769964466</v>
      </c>
    </row>
    <row r="6" customFormat="false" ht="15" hidden="false" customHeight="false" outlineLevel="0" collapsed="false">
      <c r="A6" s="6" t="n">
        <v>750000</v>
      </c>
      <c r="B6" s="0" t="n">
        <v>0.53</v>
      </c>
      <c r="C6" s="0" t="n">
        <v>31.592</v>
      </c>
      <c r="D6" s="0" t="n">
        <f aca="false">B6*0.7466</f>
        <v>0.395698</v>
      </c>
      <c r="E6" s="0" t="n">
        <f aca="false">0.25*C6</f>
        <v>7.898</v>
      </c>
      <c r="F6" s="0" t="n">
        <v>0.26</v>
      </c>
      <c r="G6" s="0" t="n">
        <v>11.92</v>
      </c>
      <c r="H6" s="0" t="n">
        <f aca="false">F6/B6</f>
        <v>0.490566037735849</v>
      </c>
      <c r="I6" s="0" t="n">
        <f aca="false">G6/C6</f>
        <v>0.37731071157255</v>
      </c>
      <c r="J6" s="0" t="n">
        <f aca="false">F6/D6</f>
        <v>0.657066752927738</v>
      </c>
      <c r="K6" s="0" t="n">
        <f aca="false">G6/E6</f>
        <v>1.5092428462902</v>
      </c>
    </row>
    <row r="7" customFormat="false" ht="15" hidden="false" customHeight="false" outlineLevel="0" collapsed="false">
      <c r="A7" s="6" t="n">
        <v>1000000</v>
      </c>
      <c r="B7" s="0" t="n">
        <v>0.72</v>
      </c>
      <c r="C7" s="0" t="n">
        <v>40.024</v>
      </c>
      <c r="D7" s="0" t="n">
        <f aca="false">B7*0.7466</f>
        <v>0.537552</v>
      </c>
      <c r="E7" s="0" t="n">
        <f aca="false">0.25*C7</f>
        <v>10.006</v>
      </c>
      <c r="F7" s="0" t="n">
        <v>0.36</v>
      </c>
      <c r="G7" s="0" t="n">
        <v>14.656</v>
      </c>
      <c r="H7" s="0" t="n">
        <f aca="false">F7/B7</f>
        <v>0.5</v>
      </c>
      <c r="I7" s="0" t="n">
        <f aca="false">G7/C7</f>
        <v>0.366180291824905</v>
      </c>
      <c r="J7" s="0" t="n">
        <f aca="false">F7/D7</f>
        <v>0.669702652022502</v>
      </c>
      <c r="K7" s="0" t="n">
        <f aca="false">G7/E7</f>
        <v>1.46472116729962</v>
      </c>
    </row>
    <row r="8" customFormat="false" ht="15" hidden="false" customHeight="false" outlineLevel="0" collapsed="false">
      <c r="A8" s="6" t="n">
        <v>2500000</v>
      </c>
      <c r="B8" s="0" t="n">
        <v>1.99</v>
      </c>
      <c r="C8" s="0" t="n">
        <v>97.68</v>
      </c>
      <c r="D8" s="0" t="n">
        <f aca="false">B8*0.7466</f>
        <v>1.485734</v>
      </c>
      <c r="E8" s="0" t="n">
        <f aca="false">0.25*C8</f>
        <v>24.42</v>
      </c>
      <c r="F8" s="0" t="n">
        <v>1.06</v>
      </c>
      <c r="G8" s="0" t="n">
        <v>32.304</v>
      </c>
      <c r="H8" s="0" t="n">
        <f aca="false">F8/B8</f>
        <v>0.532663316582915</v>
      </c>
      <c r="I8" s="0" t="n">
        <f aca="false">G8/C8</f>
        <v>0.330712530712531</v>
      </c>
      <c r="J8" s="0" t="n">
        <f aca="false">F8/D8</f>
        <v>0.713452071501359</v>
      </c>
      <c r="K8" s="0" t="n">
        <f aca="false">G8/E8</f>
        <v>1.32285012285012</v>
      </c>
    </row>
    <row r="9" customFormat="false" ht="15" hidden="false" customHeight="false" outlineLevel="0" collapsed="false">
      <c r="A9" s="6" t="n">
        <v>4639675</v>
      </c>
      <c r="B9" s="0" t="n">
        <v>3.72</v>
      </c>
      <c r="C9" s="0" t="n">
        <v>174.224</v>
      </c>
      <c r="D9" s="0" t="n">
        <f aca="false">B9*0.7466</f>
        <v>2.777352</v>
      </c>
      <c r="E9" s="0" t="n">
        <f aca="false">0.25*C9</f>
        <v>43.556</v>
      </c>
      <c r="F9" s="0" t="n">
        <v>2.22</v>
      </c>
      <c r="G9" s="0" t="n">
        <v>52.372</v>
      </c>
      <c r="H9" s="0" t="n">
        <f aca="false">F9/B9</f>
        <v>0.596774193548387</v>
      </c>
      <c r="I9" s="0" t="n">
        <f aca="false">G9/C9</f>
        <v>0.30060152447424</v>
      </c>
      <c r="J9" s="0" t="n">
        <f aca="false">F9/D9</f>
        <v>0.79932252015589</v>
      </c>
      <c r="K9" s="0" t="n">
        <f aca="false">G9/E9</f>
        <v>1.20240609789696</v>
      </c>
    </row>
    <row r="10" customFormat="false" ht="15" hidden="false" customHeight="false" outlineLevel="0" collapsed="false">
      <c r="A10" s="6" t="n">
        <v>5000000</v>
      </c>
      <c r="B10" s="0" t="n">
        <v>4.1</v>
      </c>
      <c r="C10" s="0" t="n">
        <v>195.212</v>
      </c>
      <c r="D10" s="0" t="n">
        <f aca="false">B10*0.7466</f>
        <v>3.06106</v>
      </c>
      <c r="E10" s="0" t="n">
        <f aca="false">0.25*C10</f>
        <v>48.803</v>
      </c>
      <c r="F10" s="0" t="n">
        <v>2.46</v>
      </c>
      <c r="G10" s="0" t="n">
        <v>61.772</v>
      </c>
      <c r="H10" s="0" t="n">
        <f aca="false">F10/B10</f>
        <v>0.6</v>
      </c>
      <c r="I10" s="0" t="n">
        <f aca="false">G10/C10</f>
        <v>0.316435465032887</v>
      </c>
      <c r="J10" s="0" t="n">
        <f aca="false">F10/D10</f>
        <v>0.803643182427002</v>
      </c>
      <c r="K10" s="0" t="n">
        <f aca="false">G10/E10</f>
        <v>1.26574186013155</v>
      </c>
    </row>
    <row r="11" customFormat="false" ht="15" hidden="false" customHeight="false" outlineLevel="0" collapsed="false">
      <c r="A11" s="6" t="n">
        <v>7500000</v>
      </c>
      <c r="B11" s="0" t="n">
        <v>6.84</v>
      </c>
      <c r="C11" s="0" t="n">
        <v>277.296</v>
      </c>
      <c r="D11" s="0" t="n">
        <f aca="false">B11*0.7466</f>
        <v>5.106744</v>
      </c>
      <c r="E11" s="0" t="n">
        <f aca="false">0.25*C11</f>
        <v>69.324</v>
      </c>
      <c r="F11" s="0" t="n">
        <v>4.35</v>
      </c>
      <c r="G11" s="0" t="n">
        <v>88.064</v>
      </c>
      <c r="H11" s="0" t="n">
        <f aca="false">F11/B11</f>
        <v>0.635964912280702</v>
      </c>
      <c r="I11" s="0" t="n">
        <f aca="false">G11/C11</f>
        <v>0.317581212855577</v>
      </c>
      <c r="J11" s="0" t="n">
        <f aca="false">F11/D11</f>
        <v>0.851814776695288</v>
      </c>
      <c r="K11" s="0" t="n">
        <f aca="false">G11/E11</f>
        <v>1.27032485142231</v>
      </c>
      <c r="N11" s="0" t="s">
        <v>11</v>
      </c>
      <c r="O11" s="0" t="s">
        <v>11</v>
      </c>
    </row>
    <row r="12" customFormat="false" ht="15" hidden="false" customHeight="false" outlineLevel="0" collapsed="false">
      <c r="A12" s="6" t="n">
        <v>10000000</v>
      </c>
      <c r="B12" s="0" t="n">
        <v>9.27</v>
      </c>
      <c r="C12" s="0" t="n">
        <v>377.372</v>
      </c>
      <c r="D12" s="0" t="n">
        <f aca="false">B12*0.7466</f>
        <v>6.920982</v>
      </c>
      <c r="E12" s="0" t="n">
        <f aca="false">0.25*C12</f>
        <v>94.343</v>
      </c>
      <c r="F12" s="0" t="n">
        <v>6.38</v>
      </c>
      <c r="G12" s="0" t="n">
        <v>120.644</v>
      </c>
      <c r="H12" s="0" t="n">
        <f aca="false">F12/B12</f>
        <v>0.68824163969795</v>
      </c>
      <c r="I12" s="0" t="n">
        <f aca="false">G12/C12</f>
        <v>0.319695154913454</v>
      </c>
      <c r="J12" s="0" t="n">
        <f aca="false">F12/D12</f>
        <v>0.921834502676065</v>
      </c>
      <c r="K12" s="0" t="n">
        <f aca="false">G12/E12</f>
        <v>1.27878061965382</v>
      </c>
      <c r="N12" s="0" t="s">
        <v>11</v>
      </c>
      <c r="O12" s="0" t="s">
        <v>11</v>
      </c>
    </row>
    <row r="13" customFormat="false" ht="15" hidden="false" customHeight="false" outlineLevel="0" collapsed="false">
      <c r="A13" s="6" t="n">
        <v>12500000</v>
      </c>
      <c r="B13" s="0" t="n">
        <v>12.23</v>
      </c>
      <c r="C13" s="0" t="n">
        <v>465.616</v>
      </c>
      <c r="D13" s="0" t="n">
        <f aca="false">B13*0.7466</f>
        <v>9.130918</v>
      </c>
      <c r="E13" s="0" t="n">
        <f aca="false">0.25*C13</f>
        <v>116.404</v>
      </c>
      <c r="F13" s="0" t="n">
        <v>8.67</v>
      </c>
      <c r="G13" s="0" t="n">
        <v>151.74</v>
      </c>
      <c r="H13" s="0" t="n">
        <f aca="false">F13/B13</f>
        <v>0.708912510220769</v>
      </c>
      <c r="I13" s="0" t="n">
        <f aca="false">G13/C13</f>
        <v>0.325890862856946</v>
      </c>
      <c r="J13" s="0" t="n">
        <f aca="false">F13/D13</f>
        <v>0.949521176293555</v>
      </c>
      <c r="K13" s="0" t="n">
        <f aca="false">G13/E13</f>
        <v>1.30356345142779</v>
      </c>
      <c r="N13" s="0" t="s">
        <v>11</v>
      </c>
      <c r="O13" s="0" t="s">
        <v>11</v>
      </c>
    </row>
    <row r="14" customFormat="false" ht="15" hidden="false" customHeight="false" outlineLevel="0" collapsed="false">
      <c r="A14" s="6" t="n">
        <v>15000000</v>
      </c>
      <c r="B14" s="0" t="n">
        <v>14.89</v>
      </c>
      <c r="C14" s="0" t="n">
        <v>553.476</v>
      </c>
      <c r="D14" s="0" t="n">
        <f aca="false">B14*0.7466</f>
        <v>11.116874</v>
      </c>
      <c r="E14" s="0" t="n">
        <f aca="false">0.25*C14</f>
        <v>138.369</v>
      </c>
      <c r="F14" s="0" t="n">
        <v>10.63</v>
      </c>
      <c r="G14" s="0" t="n">
        <v>181.98</v>
      </c>
      <c r="H14" s="0" t="n">
        <f aca="false">F14/B14</f>
        <v>0.71390194761585</v>
      </c>
      <c r="I14" s="0" t="n">
        <f aca="false">G14/C14</f>
        <v>0.328794744487566</v>
      </c>
      <c r="J14" s="0" t="n">
        <f aca="false">F14/D14</f>
        <v>0.956204055204728</v>
      </c>
      <c r="K14" s="0" t="n">
        <f aca="false">G14/E14</f>
        <v>1.31517897795026</v>
      </c>
      <c r="N14" s="0" t="s">
        <v>11</v>
      </c>
      <c r="O14" s="0" t="s">
        <v>11</v>
      </c>
    </row>
    <row r="15" customFormat="false" ht="15" hidden="false" customHeight="false" outlineLevel="0" collapsed="false">
      <c r="A15" s="6" t="n">
        <v>17500000</v>
      </c>
      <c r="B15" s="0" t="n">
        <v>19.16</v>
      </c>
      <c r="C15" s="0" t="n">
        <v>664.256</v>
      </c>
      <c r="D15" s="0" t="n">
        <f aca="false">B15*0.7466</f>
        <v>14.304856</v>
      </c>
      <c r="E15" s="0" t="n">
        <f aca="false">0.25*C15</f>
        <v>166.064</v>
      </c>
      <c r="F15" s="0" t="n">
        <v>12.69</v>
      </c>
      <c r="G15" s="0" t="n">
        <v>210.7</v>
      </c>
      <c r="H15" s="0" t="n">
        <f aca="false">F15/B15</f>
        <v>0.662317327766179</v>
      </c>
      <c r="I15" s="0" t="n">
        <f aca="false">G15/C15</f>
        <v>0.317196984295211</v>
      </c>
      <c r="J15" s="0" t="n">
        <f aca="false">F15/D15</f>
        <v>0.887111341770934</v>
      </c>
      <c r="K15" s="0" t="n">
        <f aca="false">G15/E15</f>
        <v>1.26878793718085</v>
      </c>
      <c r="N15" s="0" t="s">
        <v>11</v>
      </c>
      <c r="O15" s="0" t="s">
        <v>11</v>
      </c>
    </row>
    <row r="16" customFormat="false" ht="15" hidden="false" customHeight="false" outlineLevel="0" collapsed="false">
      <c r="A16" s="6" t="n">
        <v>20000000</v>
      </c>
      <c r="B16" s="0" t="n">
        <v>21.6</v>
      </c>
      <c r="C16" s="0" t="n">
        <v>758.572</v>
      </c>
      <c r="D16" s="0" t="n">
        <f aca="false">B16*0.7466</f>
        <v>16.12656</v>
      </c>
      <c r="E16" s="0" t="n">
        <f aca="false">0.25*C16</f>
        <v>189.643</v>
      </c>
      <c r="F16" s="0" t="n">
        <v>15.2</v>
      </c>
      <c r="G16" s="0" t="n">
        <v>238.004</v>
      </c>
      <c r="H16" s="0" t="n">
        <f aca="false">F16/B16</f>
        <v>0.703703703703704</v>
      </c>
      <c r="I16" s="0" t="n">
        <f aca="false">G16/C16</f>
        <v>0.313752682672179</v>
      </c>
      <c r="J16" s="0" t="n">
        <f aca="false">F16/D16</f>
        <v>0.942544473216855</v>
      </c>
      <c r="K16" s="0" t="n">
        <f aca="false">G16/E16</f>
        <v>1.25501073068872</v>
      </c>
      <c r="N16" s="0" t="s">
        <v>11</v>
      </c>
      <c r="O16" s="0" t="s">
        <v>11</v>
      </c>
    </row>
    <row r="17" customFormat="false" ht="15" hidden="false" customHeight="false" outlineLevel="0" collapsed="false">
      <c r="N17" s="0" t="s">
        <v>11</v>
      </c>
      <c r="O17" s="0" t="s">
        <v>11</v>
      </c>
    </row>
    <row r="18" customFormat="false" ht="15" hidden="false" customHeight="false" outlineLevel="0" collapsed="false">
      <c r="N18" s="0" t="s">
        <v>11</v>
      </c>
      <c r="O18" s="0" t="s">
        <v>11</v>
      </c>
    </row>
    <row r="19" customFormat="false" ht="15" hidden="false" customHeight="false" outlineLevel="0" collapsed="false">
      <c r="N19" s="0" t="s">
        <v>11</v>
      </c>
      <c r="O19" s="0" t="s">
        <v>11</v>
      </c>
    </row>
    <row r="20" customFormat="false" ht="15" hidden="false" customHeight="false" outlineLevel="0" collapsed="false">
      <c r="N20" s="0" t="s">
        <v>11</v>
      </c>
      <c r="O20" s="0" t="s">
        <v>11</v>
      </c>
    </row>
    <row r="21" customFormat="false" ht="15" hidden="false" customHeight="false" outlineLevel="0" collapsed="false">
      <c r="G21" s="7" t="s">
        <v>12</v>
      </c>
      <c r="H21" s="0" t="n">
        <f aca="false">AVERAGE(H9:H16)</f>
        <v>0.663727029354192</v>
      </c>
      <c r="I21" s="0" t="n">
        <f aca="false">AVERAGE(I4:I16)</f>
        <v>0.345365751455097</v>
      </c>
      <c r="J21" s="0" t="n">
        <f aca="false">AVERAGE(J4:J16)</f>
        <v>0.812015482996413</v>
      </c>
      <c r="K21" s="0" t="n">
        <f aca="false">AVERAGE(K8:K16)</f>
        <v>1.27584940546693</v>
      </c>
      <c r="N21" s="0" t="s">
        <v>11</v>
      </c>
      <c r="O21" s="0" t="s">
        <v>11</v>
      </c>
    </row>
    <row r="22" customFormat="false" ht="15" hidden="false" customHeight="false" outlineLevel="0" collapsed="false">
      <c r="N22" s="0" t="s">
        <v>11</v>
      </c>
      <c r="O22" s="0" t="s">
        <v>11</v>
      </c>
    </row>
    <row r="23" customFormat="false" ht="15" hidden="false" customHeight="false" outlineLevel="0" collapsed="false">
      <c r="N23" s="0" t="s">
        <v>11</v>
      </c>
      <c r="O23" s="0" t="s">
        <v>11</v>
      </c>
    </row>
    <row r="24" customFormat="false" ht="15" hidden="false" customHeight="false" outlineLevel="0" collapsed="false">
      <c r="N24" s="0" t="s">
        <v>11</v>
      </c>
      <c r="O24" s="0" t="s">
        <v>11</v>
      </c>
    </row>
  </sheetData>
  <mergeCells count="6">
    <mergeCell ref="A1:A2"/>
    <mergeCell ref="B1:C1"/>
    <mergeCell ref="D1:E1"/>
    <mergeCell ref="F1:G1"/>
    <mergeCell ref="H1:I1"/>
    <mergeCell ref="J1:K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2017-12-04T12:19:21Z</dcterms:created>
  <dc:creator>Zvonimir Jurelinac</dc:creator>
  <dc:description/>
  <dc:language>hr-HR</dc:language>
  <cp:lastModifiedBy/>
  <dcterms:modified xsi:type="dcterms:W3CDTF">2018-01-11T21:48:28Z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