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elinac\Documents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I21" i="2"/>
  <c r="J21" i="2"/>
  <c r="K2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J3" i="1"/>
  <c r="J4" i="1"/>
  <c r="J5" i="1"/>
  <c r="J6" i="1"/>
  <c r="J7" i="1"/>
  <c r="J8" i="1"/>
  <c r="J9" i="1"/>
  <c r="J10" i="1"/>
  <c r="J2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" i="2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<sst xmlns="http://schemas.openxmlformats.org/spreadsheetml/2006/main" count="51" uniqueCount="13">
  <si>
    <t>mrlovre</t>
  </si>
  <si>
    <t>simongog</t>
  </si>
  <si>
    <t>ratio</t>
  </si>
  <si>
    <t xml:space="preserve">        </t>
  </si>
  <si>
    <t>N</t>
  </si>
  <si>
    <t>t[s]</t>
  </si>
  <si>
    <t>M[MB]</t>
  </si>
  <si>
    <t>own</t>
  </si>
  <si>
    <t>t</t>
  </si>
  <si>
    <t>M</t>
  </si>
  <si>
    <t>own/mrlovre</t>
  </si>
  <si>
    <t>own/simongog</t>
  </si>
  <si>
    <t xml:space="preserve">AVG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</si>
</sst>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simongog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4639211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0.11700000000000001</c:v>
                </c:pt>
                <c:pt idx="1">
                  <c:v>0.25800000000000001</c:v>
                </c:pt>
                <c:pt idx="2">
                  <c:v>0.39800000000000002</c:v>
                </c:pt>
                <c:pt idx="3">
                  <c:v>0.46899999999999997</c:v>
                </c:pt>
                <c:pt idx="4">
                  <c:v>3.0310000000000001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D-46EC-9A46-8B4E6A7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79592"/>
        <c:axId val="506875656"/>
      </c:scatterChart>
      <c:valAx>
        <c:axId val="5068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75656"/>
        <c:crosses val="autoZero"/>
        <c:crossBetween val="midCat"/>
      </c:valAx>
      <c:valAx>
        <c:axId val="5068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7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mrlovre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4639211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0.18</c:v>
                </c:pt>
                <c:pt idx="1">
                  <c:v>0.39100000000000001</c:v>
                </c:pt>
                <c:pt idx="2">
                  <c:v>0.64800000000000002</c:v>
                </c:pt>
                <c:pt idx="3">
                  <c:v>0.80500000000000005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F-4AAE-8BD5-9C56577B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31728"/>
        <c:axId val="499131072"/>
      </c:scatterChart>
      <c:valAx>
        <c:axId val="4991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31072"/>
        <c:crosses val="autoZero"/>
        <c:crossBetween val="midCat"/>
      </c:valAx>
      <c:valAx>
        <c:axId val="4991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simongog</a:t>
            </a:r>
            <a:r>
              <a:rPr lang="hr-HR"/>
              <a:t>/mrlovre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simongog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0.18</c:v>
                </c:pt>
                <c:pt idx="1">
                  <c:v>0.39100000000000001</c:v>
                </c:pt>
                <c:pt idx="2">
                  <c:v>0.64800000000000002</c:v>
                </c:pt>
                <c:pt idx="3">
                  <c:v>0.80500000000000005</c:v>
                </c:pt>
                <c:pt idx="4">
                  <c:v>4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0.11700000000000001</c:v>
                </c:pt>
                <c:pt idx="1">
                  <c:v>0.25800000000000001</c:v>
                </c:pt>
                <c:pt idx="2">
                  <c:v>0.39800000000000002</c:v>
                </c:pt>
                <c:pt idx="3">
                  <c:v>0.46899999999999997</c:v>
                </c:pt>
                <c:pt idx="4">
                  <c:v>3.0310000000000001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C-45E4-A663-E986378B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32904"/>
        <c:axId val="510232576"/>
      </c:scatterChart>
      <c:valAx>
        <c:axId val="51023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32576"/>
        <c:crosses val="autoZero"/>
        <c:crossBetween val="midCat"/>
      </c:valAx>
      <c:valAx>
        <c:axId val="5102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3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Performance comparison [time]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0">
                  <c:v>mrlovre</c:v>
                </c:pt>
                <c:pt idx="1">
                  <c:v>t[s]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Sheet2!$A$3:$A$24</c:f>
              <c:numCache>
                <c:formatCode>#,##0</c:formatCode>
                <c:ptCount val="22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4639675</c:v>
                </c:pt>
                <c:pt idx="7">
                  <c:v>5000000</c:v>
                </c:pt>
                <c:pt idx="8">
                  <c:v>7500000</c:v>
                </c:pt>
                <c:pt idx="9">
                  <c:v>10000000</c:v>
                </c:pt>
                <c:pt idx="10">
                  <c:v>12500000</c:v>
                </c:pt>
                <c:pt idx="11">
                  <c:v>15000000</c:v>
                </c:pt>
                <c:pt idx="12">
                  <c:v>17500000</c:v>
                </c:pt>
                <c:pt idx="13">
                  <c:v>20000000</c:v>
                </c:pt>
              </c:numCache>
            </c:numRef>
          </c:xVal>
          <c:yVal>
            <c:numRef>
              <c:f>Sheet2!$B$3:$B$24</c:f>
              <c:numCache>
                <c:formatCode>General</c:formatCode>
                <c:ptCount val="22"/>
                <c:pt idx="0">
                  <c:v>0.04</c:v>
                </c:pt>
                <c:pt idx="1">
                  <c:v>0.16</c:v>
                </c:pt>
                <c:pt idx="2">
                  <c:v>0.35</c:v>
                </c:pt>
                <c:pt idx="3">
                  <c:v>0.53</c:v>
                </c:pt>
                <c:pt idx="4">
                  <c:v>0.72</c:v>
                </c:pt>
                <c:pt idx="5">
                  <c:v>1.99</c:v>
                </c:pt>
                <c:pt idx="6">
                  <c:v>3.72</c:v>
                </c:pt>
                <c:pt idx="7">
                  <c:v>4.0999999999999996</c:v>
                </c:pt>
                <c:pt idx="8">
                  <c:v>6.84</c:v>
                </c:pt>
                <c:pt idx="9">
                  <c:v>9.27</c:v>
                </c:pt>
                <c:pt idx="10">
                  <c:v>12.23</c:v>
                </c:pt>
                <c:pt idx="11">
                  <c:v>14.89</c:v>
                </c:pt>
                <c:pt idx="12">
                  <c:v>19.16</c:v>
                </c:pt>
                <c:pt idx="13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A-4BB0-BE97-D5E83B80E964}"/>
            </c:ext>
          </c:extLst>
        </c:ser>
        <c:ser>
          <c:idx val="1"/>
          <c:order val="1"/>
          <c:tx>
            <c:strRef>
              <c:f>Sheet2!$D$1:$D$2</c:f>
              <c:strCache>
                <c:ptCount val="2"/>
                <c:pt idx="0">
                  <c:v>simongog</c:v>
                </c:pt>
                <c:pt idx="1">
                  <c:v>t[s]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Sheet2!$A$3:$A$24</c:f>
              <c:numCache>
                <c:formatCode>#,##0</c:formatCode>
                <c:ptCount val="22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4639675</c:v>
                </c:pt>
                <c:pt idx="7">
                  <c:v>5000000</c:v>
                </c:pt>
                <c:pt idx="8">
                  <c:v>7500000</c:v>
                </c:pt>
                <c:pt idx="9">
                  <c:v>10000000</c:v>
                </c:pt>
                <c:pt idx="10">
                  <c:v>12500000</c:v>
                </c:pt>
                <c:pt idx="11">
                  <c:v>15000000</c:v>
                </c:pt>
                <c:pt idx="12">
                  <c:v>17500000</c:v>
                </c:pt>
                <c:pt idx="13">
                  <c:v>20000000</c:v>
                </c:pt>
              </c:numCache>
            </c:numRef>
          </c:xVal>
          <c:yVal>
            <c:numRef>
              <c:f>Sheet2!$D$3:$D$24</c:f>
              <c:numCache>
                <c:formatCode>General</c:formatCode>
                <c:ptCount val="22"/>
                <c:pt idx="0">
                  <c:v>2.9864000000000002E-2</c:v>
                </c:pt>
                <c:pt idx="1">
                  <c:v>0.11945600000000001</c:v>
                </c:pt>
                <c:pt idx="2">
                  <c:v>0.26130999999999999</c:v>
                </c:pt>
                <c:pt idx="3">
                  <c:v>0.39569800000000005</c:v>
                </c:pt>
                <c:pt idx="4">
                  <c:v>0.53755200000000003</c:v>
                </c:pt>
                <c:pt idx="5">
                  <c:v>1.4857340000000001</c:v>
                </c:pt>
                <c:pt idx="6">
                  <c:v>2.7773520000000005</c:v>
                </c:pt>
                <c:pt idx="7">
                  <c:v>3.0610599999999999</c:v>
                </c:pt>
                <c:pt idx="8">
                  <c:v>5.106744</c:v>
                </c:pt>
                <c:pt idx="9">
                  <c:v>6.9209820000000004</c:v>
                </c:pt>
                <c:pt idx="10">
                  <c:v>9.1309180000000012</c:v>
                </c:pt>
                <c:pt idx="11">
                  <c:v>11.116874000000001</c:v>
                </c:pt>
                <c:pt idx="12">
                  <c:v>14.304856000000001</c:v>
                </c:pt>
                <c:pt idx="13">
                  <c:v>16.126560000000001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A-4BB0-BE97-D5E83B80E964}"/>
            </c:ext>
          </c:extLst>
        </c:ser>
        <c:ser>
          <c:idx val="2"/>
          <c:order val="2"/>
          <c:tx>
            <c:strRef>
              <c:f>Sheet2!$F$1:$F$2</c:f>
              <c:strCache>
                <c:ptCount val="2"/>
                <c:pt idx="0">
                  <c:v>own</c:v>
                </c:pt>
                <c:pt idx="1">
                  <c:v>t[s]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Sheet2!$A$3:$A$24</c:f>
              <c:numCache>
                <c:formatCode>#,##0</c:formatCode>
                <c:ptCount val="22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4639675</c:v>
                </c:pt>
                <c:pt idx="7">
                  <c:v>5000000</c:v>
                </c:pt>
                <c:pt idx="8">
                  <c:v>7500000</c:v>
                </c:pt>
                <c:pt idx="9">
                  <c:v>10000000</c:v>
                </c:pt>
                <c:pt idx="10">
                  <c:v>12500000</c:v>
                </c:pt>
                <c:pt idx="11">
                  <c:v>15000000</c:v>
                </c:pt>
                <c:pt idx="12">
                  <c:v>17500000</c:v>
                </c:pt>
                <c:pt idx="13">
                  <c:v>20000000</c:v>
                </c:pt>
              </c:numCache>
            </c:numRef>
          </c:xVal>
          <c:yVal>
            <c:numRef>
              <c:f>Sheet2!$F$3:$F$24</c:f>
              <c:numCache>
                <c:formatCode>General</c:formatCode>
                <c:ptCount val="22"/>
                <c:pt idx="0">
                  <c:v>0.03</c:v>
                </c:pt>
                <c:pt idx="1">
                  <c:v>0.09</c:v>
                </c:pt>
                <c:pt idx="2">
                  <c:v>0.17</c:v>
                </c:pt>
                <c:pt idx="3">
                  <c:v>0.26</c:v>
                </c:pt>
                <c:pt idx="4">
                  <c:v>0.36</c:v>
                </c:pt>
                <c:pt idx="5">
                  <c:v>1.06</c:v>
                </c:pt>
                <c:pt idx="6">
                  <c:v>2.2200000000000002</c:v>
                </c:pt>
                <c:pt idx="7">
                  <c:v>2.46</c:v>
                </c:pt>
                <c:pt idx="8">
                  <c:v>4.3499999999999996</c:v>
                </c:pt>
                <c:pt idx="9">
                  <c:v>6.38</c:v>
                </c:pt>
                <c:pt idx="10">
                  <c:v>8.67</c:v>
                </c:pt>
                <c:pt idx="11">
                  <c:v>10.63</c:v>
                </c:pt>
                <c:pt idx="12">
                  <c:v>12.69</c:v>
                </c:pt>
                <c:pt idx="13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DA-4BB0-BE97-D5E83B80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76352"/>
        <c:axId val="506695440"/>
      </c:scatterChart>
      <c:valAx>
        <c:axId val="591476352"/>
        <c:scaling>
          <c:orientation val="minMax"/>
          <c:max val="2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95440"/>
        <c:crosses val="autoZero"/>
        <c:crossBetween val="midCat"/>
      </c:valAx>
      <c:valAx>
        <c:axId val="506695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325DE3-D059-4CBC-9C14-19DBB2BC3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12</xdr:row>
      <xdr:rowOff>9525</xdr:rowOff>
    </xdr:from>
    <xdr:to>
      <xdr:col>10</xdr:col>
      <xdr:colOff>419100</xdr:colOff>
      <xdr:row>26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E50E9F-1A8A-40C7-BC9B-F5861245E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423862</xdr:colOff>
      <xdr:row>12</xdr:row>
      <xdr:rowOff>9525</xdr:rowOff>
    </xdr:from>
    <xdr:to>
      <xdr:col>26</xdr:col>
      <xdr:colOff>119062</xdr:colOff>
      <xdr:row>26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3D1D7E-C36B-4A3C-8987-ED99D949A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90486</xdr:colOff>
      <xdr:row>0</xdr:row>
      <xdr:rowOff>9526</xdr:rowOff>
    </xdr:from>
    <xdr:to>
      <xdr:col>22</xdr:col>
      <xdr:colOff>609599</xdr:colOff>
      <xdr:row>25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742A64-858A-4C15-BB8E-E8F85AA97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B1" workbookViewId="0">
      <selection activeCell="S3" sqref="S3"/>
    </sheetView>
  </sheetViews>
  <sheetFormatPr defaultRowHeight="15" x14ac:dyDescent="0.25"/>
  <cols>
    <col min="1" max="1" width="9.42578125" customWidth="1"/>
    <col min="3" max="3" width="8.5703125" customWidth="1"/>
  </cols>
  <sheetData>
    <row r="1" spans="1:10" s="1" customFormat="1" x14ac:dyDescent="0.25">
      <c r="B1" s="1" t="s">
        <v>0</v>
      </c>
      <c r="C1" s="1" t="s">
        <v>1</v>
      </c>
      <c r="D1" s="1" t="s">
        <v>2</v>
      </c>
      <c r="H1" s="1" t="s">
        <v>0</v>
      </c>
      <c r="I1" s="1" t="s">
        <v>1</v>
      </c>
      <c r="J1" s="1" t="s">
        <v>2</v>
      </c>
    </row>
    <row r="2" spans="1:10" x14ac:dyDescent="0.25">
      <c r="A2">
        <v>250000</v>
      </c>
      <c r="B2">
        <v>0.18</v>
      </c>
      <c r="C2">
        <v>0.11700000000000001</v>
      </c>
      <c r="D2">
        <f>C2/B2</f>
        <v>0.65</v>
      </c>
      <c r="H2">
        <v>3476</v>
      </c>
      <c r="I2">
        <v>9532</v>
      </c>
      <c r="J2">
        <f>I2/H2</f>
        <v>2.7422324510932108</v>
      </c>
    </row>
    <row r="3" spans="1:10" x14ac:dyDescent="0.25">
      <c r="A3">
        <v>500000</v>
      </c>
      <c r="B3">
        <v>0.39100000000000001</v>
      </c>
      <c r="C3">
        <v>0.25800000000000001</v>
      </c>
      <c r="D3">
        <f t="shared" ref="D3:D6" si="0">C3/B3</f>
        <v>0.65984654731457804</v>
      </c>
      <c r="H3">
        <v>3732</v>
      </c>
      <c r="I3">
        <v>12308</v>
      </c>
      <c r="J3">
        <f t="shared" ref="J3:J10" si="1">I3/H3</f>
        <v>3.297963558413719</v>
      </c>
    </row>
    <row r="4" spans="1:10" x14ac:dyDescent="0.25">
      <c r="A4">
        <v>750000</v>
      </c>
      <c r="B4">
        <v>0.64800000000000002</v>
      </c>
      <c r="C4">
        <v>0.39800000000000002</v>
      </c>
      <c r="D4">
        <f t="shared" si="0"/>
        <v>0.61419753086419759</v>
      </c>
      <c r="H4">
        <v>3592</v>
      </c>
      <c r="I4">
        <v>12320</v>
      </c>
      <c r="J4">
        <f t="shared" si="1"/>
        <v>3.4298440979955456</v>
      </c>
    </row>
    <row r="5" spans="1:10" x14ac:dyDescent="0.25">
      <c r="A5">
        <v>1000000</v>
      </c>
      <c r="B5">
        <v>0.80500000000000005</v>
      </c>
      <c r="C5">
        <v>0.46899999999999997</v>
      </c>
      <c r="D5">
        <f t="shared" si="0"/>
        <v>0.58260869565217388</v>
      </c>
      <c r="H5">
        <v>6768</v>
      </c>
      <c r="I5">
        <v>12360</v>
      </c>
      <c r="J5">
        <f t="shared" si="1"/>
        <v>1.8262411347517731</v>
      </c>
    </row>
    <row r="6" spans="1:10" x14ac:dyDescent="0.25">
      <c r="A6">
        <v>4639211</v>
      </c>
      <c r="B6">
        <v>4</v>
      </c>
      <c r="C6">
        <v>3.0310000000000001</v>
      </c>
      <c r="D6">
        <f t="shared" si="0"/>
        <v>0.75775000000000003</v>
      </c>
      <c r="H6">
        <v>11992</v>
      </c>
      <c r="I6">
        <v>12848</v>
      </c>
      <c r="J6">
        <f t="shared" si="1"/>
        <v>1.0713809206137426</v>
      </c>
    </row>
    <row r="7" spans="1:10" x14ac:dyDescent="0.25">
      <c r="D7">
        <f>AVERAGE(D2:D6)</f>
        <v>0.65288055476618989</v>
      </c>
      <c r="H7">
        <v>20880</v>
      </c>
      <c r="I7">
        <v>13816</v>
      </c>
      <c r="J7">
        <f t="shared" si="1"/>
        <v>0.66168582375478924</v>
      </c>
    </row>
    <row r="8" spans="1:10" x14ac:dyDescent="0.25">
      <c r="H8">
        <v>30736</v>
      </c>
      <c r="I8">
        <v>14564</v>
      </c>
      <c r="J8">
        <f t="shared" si="1"/>
        <v>0.47384174908901616</v>
      </c>
    </row>
    <row r="9" spans="1:10" x14ac:dyDescent="0.25">
      <c r="H9">
        <v>38532</v>
      </c>
      <c r="I9">
        <v>15216</v>
      </c>
      <c r="J9">
        <f t="shared" si="1"/>
        <v>0.39489255683587665</v>
      </c>
    </row>
    <row r="10" spans="1:10" x14ac:dyDescent="0.25">
      <c r="H10">
        <v>178172</v>
      </c>
      <c r="I10">
        <v>43516</v>
      </c>
      <c r="J10">
        <f t="shared" si="1"/>
        <v>0.24423590687650135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I25" sqref="I25"/>
    </sheetView>
  </sheetViews>
  <sheetFormatPr defaultRowHeight="15" x14ac:dyDescent="0.25"/>
  <cols>
    <col min="1" max="1" width="14.28515625" customWidth="1"/>
    <col min="6" max="6" width="6.140625" customWidth="1"/>
    <col min="7" max="7" width="11.7109375" customWidth="1"/>
  </cols>
  <sheetData>
    <row r="1" spans="1:15" s="4" customFormat="1" x14ac:dyDescent="0.25">
      <c r="A1" s="6" t="s">
        <v>4</v>
      </c>
      <c r="B1" s="7" t="s">
        <v>0</v>
      </c>
      <c r="C1" s="7"/>
      <c r="D1" s="7" t="s">
        <v>1</v>
      </c>
      <c r="E1" s="7"/>
      <c r="F1" s="7" t="s">
        <v>7</v>
      </c>
      <c r="G1" s="7"/>
      <c r="H1" s="7" t="s">
        <v>10</v>
      </c>
      <c r="I1" s="7"/>
      <c r="J1" s="7" t="s">
        <v>11</v>
      </c>
      <c r="K1" s="7"/>
    </row>
    <row r="2" spans="1:15" s="5" customFormat="1" x14ac:dyDescent="0.25">
      <c r="A2" s="6"/>
      <c r="B2" s="8" t="s">
        <v>5</v>
      </c>
      <c r="C2" s="8" t="s">
        <v>6</v>
      </c>
      <c r="D2" s="8" t="s">
        <v>5</v>
      </c>
      <c r="E2" s="8" t="s">
        <v>6</v>
      </c>
      <c r="F2" s="8" t="s">
        <v>5</v>
      </c>
      <c r="G2" s="8" t="s">
        <v>6</v>
      </c>
      <c r="H2" s="8" t="s">
        <v>8</v>
      </c>
      <c r="I2" s="8" t="s">
        <v>9</v>
      </c>
      <c r="J2" s="8" t="s">
        <v>8</v>
      </c>
      <c r="K2" s="8" t="s">
        <v>9</v>
      </c>
    </row>
    <row r="3" spans="1:15" x14ac:dyDescent="0.25">
      <c r="A3" s="3">
        <v>100000</v>
      </c>
      <c r="B3">
        <v>0.04</v>
      </c>
      <c r="C3">
        <v>7.32</v>
      </c>
      <c r="D3">
        <f>B3*0.7466</f>
        <v>2.9864000000000002E-2</v>
      </c>
      <c r="E3">
        <f>0.25*C3</f>
        <v>1.83</v>
      </c>
      <c r="F3">
        <v>0.03</v>
      </c>
      <c r="G3">
        <v>4.3280000000000003</v>
      </c>
      <c r="H3">
        <f>F3/B3</f>
        <v>0.75</v>
      </c>
      <c r="I3">
        <f>G3/C3</f>
        <v>0.59125683060109291</v>
      </c>
      <c r="J3">
        <f>F3/D3</f>
        <v>1.0045539780337529</v>
      </c>
      <c r="K3">
        <f>G3/E3</f>
        <v>2.3650273224043716</v>
      </c>
    </row>
    <row r="4" spans="1:15" x14ac:dyDescent="0.25">
      <c r="A4" s="3">
        <v>250000</v>
      </c>
      <c r="B4">
        <v>0.16</v>
      </c>
      <c r="C4">
        <v>12.428000000000001</v>
      </c>
      <c r="D4">
        <f t="shared" ref="D4:D16" si="0">B4*0.7466</f>
        <v>0.11945600000000001</v>
      </c>
      <c r="E4">
        <f t="shared" ref="E4:E16" si="1">0.25*C4</f>
        <v>3.1070000000000002</v>
      </c>
      <c r="F4">
        <v>0.09</v>
      </c>
      <c r="G4">
        <v>5.9080000000000004</v>
      </c>
      <c r="H4">
        <f t="shared" ref="H4:H16" si="2">F4/B4</f>
        <v>0.5625</v>
      </c>
      <c r="I4">
        <f>G4/C4</f>
        <v>0.47537817830704859</v>
      </c>
      <c r="J4">
        <f t="shared" ref="J4:J16" si="3">F4/D4</f>
        <v>0.75341548352531473</v>
      </c>
      <c r="K4">
        <f t="shared" ref="K4:K16" si="4">G4/E4</f>
        <v>1.9015127132281944</v>
      </c>
    </row>
    <row r="5" spans="1:15" x14ac:dyDescent="0.25">
      <c r="A5" s="3">
        <v>500000</v>
      </c>
      <c r="B5">
        <v>0.35</v>
      </c>
      <c r="C5">
        <v>21.388000000000002</v>
      </c>
      <c r="D5">
        <f t="shared" si="0"/>
        <v>0.26130999999999999</v>
      </c>
      <c r="E5">
        <f t="shared" si="1"/>
        <v>5.3470000000000004</v>
      </c>
      <c r="F5">
        <v>0.17</v>
      </c>
      <c r="G5">
        <v>8.56</v>
      </c>
      <c r="H5">
        <f t="shared" si="2"/>
        <v>0.48571428571428577</v>
      </c>
      <c r="I5">
        <f>G5/C5</f>
        <v>0.40022442491116511</v>
      </c>
      <c r="J5">
        <f t="shared" si="3"/>
        <v>0.65056829053614484</v>
      </c>
      <c r="K5">
        <f t="shared" si="4"/>
        <v>1.6008976996446604</v>
      </c>
    </row>
    <row r="6" spans="1:15" x14ac:dyDescent="0.25">
      <c r="A6" s="3">
        <v>750000</v>
      </c>
      <c r="B6">
        <v>0.53</v>
      </c>
      <c r="C6">
        <v>31.591999999999999</v>
      </c>
      <c r="D6">
        <f t="shared" si="0"/>
        <v>0.39569800000000005</v>
      </c>
      <c r="E6">
        <f t="shared" si="1"/>
        <v>7.8979999999999997</v>
      </c>
      <c r="F6">
        <v>0.26</v>
      </c>
      <c r="G6">
        <v>11.92</v>
      </c>
      <c r="H6">
        <f t="shared" si="2"/>
        <v>0.49056603773584906</v>
      </c>
      <c r="I6">
        <f>G6/C6</f>
        <v>0.37731071157255003</v>
      </c>
      <c r="J6">
        <f t="shared" si="3"/>
        <v>0.65706675292773775</v>
      </c>
      <c r="K6">
        <f t="shared" si="4"/>
        <v>1.5092428462902001</v>
      </c>
    </row>
    <row r="7" spans="1:15" x14ac:dyDescent="0.25">
      <c r="A7" s="3">
        <v>1000000</v>
      </c>
      <c r="B7">
        <v>0.72</v>
      </c>
      <c r="C7">
        <v>40.024000000000001</v>
      </c>
      <c r="D7">
        <f t="shared" si="0"/>
        <v>0.53755200000000003</v>
      </c>
      <c r="E7">
        <f t="shared" si="1"/>
        <v>10.006</v>
      </c>
      <c r="F7">
        <v>0.36</v>
      </c>
      <c r="G7">
        <v>14.656000000000001</v>
      </c>
      <c r="H7">
        <f t="shared" si="2"/>
        <v>0.5</v>
      </c>
      <c r="I7">
        <f>G7/C7</f>
        <v>0.36618029182490508</v>
      </c>
      <c r="J7">
        <f t="shared" si="3"/>
        <v>0.6697026520225019</v>
      </c>
      <c r="K7">
        <f t="shared" si="4"/>
        <v>1.4647211672996203</v>
      </c>
    </row>
    <row r="8" spans="1:15" x14ac:dyDescent="0.25">
      <c r="A8" s="3">
        <v>2500000</v>
      </c>
      <c r="B8">
        <v>1.99</v>
      </c>
      <c r="C8">
        <v>97.68</v>
      </c>
      <c r="D8">
        <f t="shared" si="0"/>
        <v>1.4857340000000001</v>
      </c>
      <c r="E8">
        <f t="shared" si="1"/>
        <v>24.42</v>
      </c>
      <c r="F8">
        <v>1.06</v>
      </c>
      <c r="G8">
        <v>32.304000000000002</v>
      </c>
      <c r="H8">
        <f t="shared" si="2"/>
        <v>0.53266331658291455</v>
      </c>
      <c r="I8">
        <f>G8/C8</f>
        <v>0.33071253071253071</v>
      </c>
      <c r="J8">
        <f t="shared" si="3"/>
        <v>0.71345207150135892</v>
      </c>
      <c r="K8">
        <f t="shared" si="4"/>
        <v>1.3228501228501228</v>
      </c>
    </row>
    <row r="9" spans="1:15" x14ac:dyDescent="0.25">
      <c r="A9" s="3">
        <v>4639675</v>
      </c>
      <c r="B9">
        <v>3.72</v>
      </c>
      <c r="C9">
        <v>174.22399999999999</v>
      </c>
      <c r="D9">
        <f t="shared" si="0"/>
        <v>2.7773520000000005</v>
      </c>
      <c r="E9">
        <f t="shared" si="1"/>
        <v>43.555999999999997</v>
      </c>
      <c r="F9">
        <v>2.2200000000000002</v>
      </c>
      <c r="G9">
        <v>52.372</v>
      </c>
      <c r="H9">
        <f t="shared" si="2"/>
        <v>0.59677419354838712</v>
      </c>
      <c r="I9">
        <f>G9/C9</f>
        <v>0.3006015244742401</v>
      </c>
      <c r="J9">
        <f t="shared" si="3"/>
        <v>0.79932252015588945</v>
      </c>
      <c r="K9">
        <f t="shared" si="4"/>
        <v>1.2024060978969604</v>
      </c>
    </row>
    <row r="10" spans="1:15" x14ac:dyDescent="0.25">
      <c r="A10" s="3">
        <v>5000000</v>
      </c>
      <c r="B10">
        <v>4.0999999999999996</v>
      </c>
      <c r="C10">
        <v>195.21199999999999</v>
      </c>
      <c r="D10">
        <f t="shared" si="0"/>
        <v>3.0610599999999999</v>
      </c>
      <c r="E10">
        <f t="shared" si="1"/>
        <v>48.802999999999997</v>
      </c>
      <c r="F10">
        <v>2.46</v>
      </c>
      <c r="G10">
        <v>61.771999999999998</v>
      </c>
      <c r="H10">
        <f t="shared" si="2"/>
        <v>0.60000000000000009</v>
      </c>
      <c r="I10">
        <f>G10/C10</f>
        <v>0.31643546503288733</v>
      </c>
      <c r="J10">
        <f t="shared" si="3"/>
        <v>0.80364318242700239</v>
      </c>
      <c r="K10">
        <f t="shared" si="4"/>
        <v>1.2657418601315493</v>
      </c>
    </row>
    <row r="11" spans="1:15" x14ac:dyDescent="0.25">
      <c r="A11" s="3">
        <v>7500000</v>
      </c>
      <c r="B11">
        <v>6.84</v>
      </c>
      <c r="C11">
        <v>277.29599999999999</v>
      </c>
      <c r="D11">
        <f t="shared" si="0"/>
        <v>5.106744</v>
      </c>
      <c r="E11">
        <f t="shared" si="1"/>
        <v>69.323999999999998</v>
      </c>
      <c r="F11">
        <v>4.3499999999999996</v>
      </c>
      <c r="G11">
        <v>88.063999999999993</v>
      </c>
      <c r="H11">
        <f t="shared" si="2"/>
        <v>0.63596491228070173</v>
      </c>
      <c r="I11">
        <f>G11/C11</f>
        <v>0.31758121285557672</v>
      </c>
      <c r="J11">
        <f t="shared" si="3"/>
        <v>0.8518147766952876</v>
      </c>
      <c r="K11">
        <f t="shared" si="4"/>
        <v>1.2703248514223069</v>
      </c>
      <c r="N11" t="s">
        <v>3</v>
      </c>
      <c r="O11" t="s">
        <v>3</v>
      </c>
    </row>
    <row r="12" spans="1:15" x14ac:dyDescent="0.25">
      <c r="A12" s="3">
        <v>10000000</v>
      </c>
      <c r="B12">
        <v>9.27</v>
      </c>
      <c r="C12">
        <v>377.37200000000001</v>
      </c>
      <c r="D12">
        <f t="shared" si="0"/>
        <v>6.9209820000000004</v>
      </c>
      <c r="E12">
        <f t="shared" si="1"/>
        <v>94.343000000000004</v>
      </c>
      <c r="F12">
        <v>6.38</v>
      </c>
      <c r="G12">
        <v>120.64400000000001</v>
      </c>
      <c r="H12">
        <f t="shared" si="2"/>
        <v>0.68824163969795038</v>
      </c>
      <c r="I12">
        <f>G12/C12</f>
        <v>0.31969515491345413</v>
      </c>
      <c r="J12">
        <f t="shared" si="3"/>
        <v>0.92183450267606526</v>
      </c>
      <c r="K12">
        <f t="shared" si="4"/>
        <v>1.2787806196538165</v>
      </c>
      <c r="N12" t="s">
        <v>3</v>
      </c>
      <c r="O12" t="s">
        <v>3</v>
      </c>
    </row>
    <row r="13" spans="1:15" x14ac:dyDescent="0.25">
      <c r="A13" s="3">
        <v>12500000</v>
      </c>
      <c r="B13">
        <v>12.23</v>
      </c>
      <c r="C13">
        <v>465.61599999999999</v>
      </c>
      <c r="D13">
        <f t="shared" si="0"/>
        <v>9.1309180000000012</v>
      </c>
      <c r="E13">
        <f t="shared" si="1"/>
        <v>116.404</v>
      </c>
      <c r="F13">
        <v>8.67</v>
      </c>
      <c r="G13">
        <v>151.74</v>
      </c>
      <c r="H13">
        <f t="shared" si="2"/>
        <v>0.70891251022076862</v>
      </c>
      <c r="I13">
        <f>G13/C13</f>
        <v>0.32589086285694652</v>
      </c>
      <c r="J13">
        <f t="shared" si="3"/>
        <v>0.94952117629355548</v>
      </c>
      <c r="K13">
        <f t="shared" si="4"/>
        <v>1.3035634514277861</v>
      </c>
      <c r="N13" t="s">
        <v>3</v>
      </c>
      <c r="O13" t="s">
        <v>3</v>
      </c>
    </row>
    <row r="14" spans="1:15" x14ac:dyDescent="0.25">
      <c r="A14" s="3">
        <v>15000000</v>
      </c>
      <c r="B14">
        <v>14.89</v>
      </c>
      <c r="C14">
        <v>553.476</v>
      </c>
      <c r="D14">
        <f t="shared" si="0"/>
        <v>11.116874000000001</v>
      </c>
      <c r="E14">
        <f t="shared" si="1"/>
        <v>138.369</v>
      </c>
      <c r="F14">
        <v>10.63</v>
      </c>
      <c r="G14">
        <v>181.98</v>
      </c>
      <c r="H14">
        <f t="shared" si="2"/>
        <v>0.71390194761584957</v>
      </c>
      <c r="I14">
        <f>G14/C14</f>
        <v>0.32879474448756585</v>
      </c>
      <c r="J14">
        <f t="shared" si="3"/>
        <v>0.95620405520472751</v>
      </c>
      <c r="K14">
        <f t="shared" si="4"/>
        <v>1.3151789779502634</v>
      </c>
      <c r="N14" t="s">
        <v>3</v>
      </c>
      <c r="O14" t="s">
        <v>3</v>
      </c>
    </row>
    <row r="15" spans="1:15" x14ac:dyDescent="0.25">
      <c r="A15" s="3">
        <v>17500000</v>
      </c>
      <c r="B15">
        <v>19.16</v>
      </c>
      <c r="C15">
        <v>664.25599999999997</v>
      </c>
      <c r="D15">
        <f t="shared" si="0"/>
        <v>14.304856000000001</v>
      </c>
      <c r="E15">
        <f t="shared" si="1"/>
        <v>166.06399999999999</v>
      </c>
      <c r="F15">
        <v>12.69</v>
      </c>
      <c r="G15">
        <v>210.7</v>
      </c>
      <c r="H15">
        <f t="shared" si="2"/>
        <v>0.66231732776617946</v>
      </c>
      <c r="I15">
        <f>G15/C15</f>
        <v>0.31719698429521148</v>
      </c>
      <c r="J15">
        <f t="shared" si="3"/>
        <v>0.8871113417709342</v>
      </c>
      <c r="K15">
        <f t="shared" si="4"/>
        <v>1.2687879371808459</v>
      </c>
      <c r="N15" t="s">
        <v>3</v>
      </c>
      <c r="O15" t="s">
        <v>3</v>
      </c>
    </row>
    <row r="16" spans="1:15" x14ac:dyDescent="0.25">
      <c r="A16" s="3">
        <v>20000000</v>
      </c>
      <c r="B16">
        <v>21.6</v>
      </c>
      <c r="C16">
        <v>758.572</v>
      </c>
      <c r="D16">
        <f t="shared" si="0"/>
        <v>16.126560000000001</v>
      </c>
      <c r="E16">
        <f t="shared" si="1"/>
        <v>189.643</v>
      </c>
      <c r="F16">
        <v>15.2</v>
      </c>
      <c r="G16">
        <v>238.00399999999999</v>
      </c>
      <c r="H16">
        <f t="shared" si="2"/>
        <v>0.70370370370370361</v>
      </c>
      <c r="I16">
        <f>G16/C16</f>
        <v>0.31375268267217876</v>
      </c>
      <c r="J16">
        <f t="shared" si="3"/>
        <v>0.94254447321685453</v>
      </c>
      <c r="K16">
        <f t="shared" si="4"/>
        <v>1.255010730688715</v>
      </c>
      <c r="N16" t="s">
        <v>3</v>
      </c>
      <c r="O16" t="s">
        <v>3</v>
      </c>
    </row>
    <row r="17" spans="7:15" x14ac:dyDescent="0.25">
      <c r="N17" t="s">
        <v>3</v>
      </c>
      <c r="O17" t="s">
        <v>3</v>
      </c>
    </row>
    <row r="18" spans="7:15" x14ac:dyDescent="0.25">
      <c r="N18" t="s">
        <v>3</v>
      </c>
      <c r="O18" t="s">
        <v>3</v>
      </c>
    </row>
    <row r="19" spans="7:15" x14ac:dyDescent="0.25">
      <c r="N19" t="s">
        <v>3</v>
      </c>
      <c r="O19" t="s">
        <v>3</v>
      </c>
    </row>
    <row r="20" spans="7:15" x14ac:dyDescent="0.25">
      <c r="N20" t="s">
        <v>3</v>
      </c>
      <c r="O20" t="s">
        <v>3</v>
      </c>
    </row>
    <row r="21" spans="7:15" x14ac:dyDescent="0.25">
      <c r="G21" s="2" t="s">
        <v>12</v>
      </c>
      <c r="H21">
        <f>AVERAGE(H9:H16)</f>
        <v>0.66372702935419248</v>
      </c>
      <c r="I21">
        <f>AVERAGE(I4:I16)</f>
        <v>0.3453657514550969</v>
      </c>
      <c r="J21">
        <f>AVERAGE(J4:J16)</f>
        <v>0.81201548299641335</v>
      </c>
      <c r="K21">
        <f>AVERAGE(K8:K16)</f>
        <v>1.2758494054669296</v>
      </c>
      <c r="N21" t="s">
        <v>3</v>
      </c>
      <c r="O21" t="s">
        <v>3</v>
      </c>
    </row>
    <row r="22" spans="7:15" x14ac:dyDescent="0.25">
      <c r="N22" t="s">
        <v>3</v>
      </c>
      <c r="O22" t="s">
        <v>3</v>
      </c>
    </row>
    <row r="23" spans="7:15" x14ac:dyDescent="0.25">
      <c r="N23" t="s">
        <v>3</v>
      </c>
      <c r="O23" t="s">
        <v>3</v>
      </c>
    </row>
    <row r="24" spans="7:15" x14ac:dyDescent="0.25">
      <c r="N24" t="s">
        <v>3</v>
      </c>
      <c r="O24" t="s">
        <v>3</v>
      </c>
    </row>
  </sheetData>
  <mergeCells count="6"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Zvonimir Jurelinac</dc:creator>
  <cp:lastModifiedBy>Zvonimir Jurelinac</cp:lastModifiedBy>
  <dcterms:created xsi:type="dcterms:W3CDTF">2017-12-04T12:19:21Z</dcterms:created>
  <dcterms:modified xsi:type="dcterms:W3CDTF">2017-12-04T13:05:33Z</dcterms:modified>
</cp:coreProperties>
</file>