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c954d0af965cb312/Publication/Manuscripts In Progress/Hessian Fly Yield/Analysis/"/>
    </mc:Choice>
  </mc:AlternateContent>
  <xr:revisionPtr revIDLastSave="320" documentId="11_F25DC773A252ABDACC1048B1811E47C05ADE58EF" xr6:coauthVersionLast="47" xr6:coauthVersionMax="47" xr10:uidLastSave="{D41D8028-CD73-4AF8-AD4C-8D57B59690CB}"/>
  <bookViews>
    <workbookView xWindow="-38510" yWindow="-7420" windowWidth="19420" windowHeight="10300" activeTab="6" xr2:uid="{00000000-000D-0000-FFFF-FFFF00000000}"/>
  </bookViews>
  <sheets>
    <sheet name="SI 1" sheetId="5" r:id="rId1"/>
    <sheet name="SI 2" sheetId="6" r:id="rId2"/>
    <sheet name="Table_1_Raw" sheetId="1" r:id="rId3"/>
    <sheet name="Table_1_Paper" sheetId="2" r:id="rId4"/>
    <sheet name="Table_1_Presentation" sheetId="3" r:id="rId5"/>
    <sheet name="Table_2_Raw" sheetId="7" r:id="rId6"/>
    <sheet name="Table_2_Pap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7" i="8"/>
  <c r="E8" i="8"/>
  <c r="E6" i="8"/>
  <c r="D7" i="8"/>
  <c r="D8" i="8"/>
  <c r="D3" i="8"/>
  <c r="D4" i="8"/>
  <c r="D5" i="8"/>
  <c r="D6" i="8"/>
  <c r="C4" i="8"/>
  <c r="C5" i="8"/>
  <c r="C6" i="8"/>
  <c r="C7" i="8"/>
  <c r="C8" i="8"/>
  <c r="C3" i="8"/>
  <c r="J9" i="2"/>
  <c r="J8" i="2"/>
  <c r="J7" i="2"/>
  <c r="J6" i="2"/>
  <c r="J5" i="2"/>
  <c r="J4" i="2"/>
  <c r="J3" i="2"/>
  <c r="D9" i="2"/>
  <c r="D8" i="2"/>
  <c r="D7" i="2"/>
  <c r="D6" i="2"/>
  <c r="D5" i="2"/>
  <c r="D4" i="2"/>
  <c r="D3" i="2"/>
  <c r="G7" i="2"/>
  <c r="G8" i="2"/>
  <c r="G9" i="2"/>
  <c r="G3" i="2"/>
  <c r="G4" i="2"/>
  <c r="G5" i="2"/>
  <c r="G6" i="2"/>
  <c r="D1" i="3"/>
  <c r="A7" i="3"/>
  <c r="A8" i="3"/>
  <c r="A2" i="3"/>
  <c r="A3" i="3"/>
  <c r="A4" i="3"/>
  <c r="A5" i="3"/>
  <c r="A6" i="3"/>
  <c r="B1" i="3"/>
  <c r="C1" i="3"/>
  <c r="D4" i="3"/>
  <c r="D3" i="3"/>
  <c r="D2" i="3"/>
  <c r="C7" i="3"/>
  <c r="C6" i="3"/>
  <c r="B7" i="3"/>
  <c r="B2" i="3"/>
  <c r="I9" i="2"/>
  <c r="D8" i="3" s="1"/>
  <c r="I8" i="2"/>
  <c r="D7" i="3" s="1"/>
  <c r="I7" i="2"/>
  <c r="D6" i="3" s="1"/>
  <c r="I6" i="2"/>
  <c r="D5" i="3" s="1"/>
  <c r="I5" i="2"/>
  <c r="I4" i="2"/>
  <c r="I3" i="2"/>
  <c r="F9" i="2"/>
  <c r="F8" i="2"/>
  <c r="F7" i="2"/>
  <c r="F6" i="2"/>
  <c r="C5" i="3" s="1"/>
  <c r="F5" i="2"/>
  <c r="C4" i="3" s="1"/>
  <c r="F4" i="2"/>
  <c r="C3" i="3" s="1"/>
  <c r="F3" i="2"/>
  <c r="C2" i="3" s="1"/>
  <c r="C4" i="2"/>
  <c r="C5" i="2"/>
  <c r="B4" i="3" s="1"/>
  <c r="C6" i="2"/>
  <c r="B5" i="3" s="1"/>
  <c r="C7" i="2"/>
  <c r="C8" i="2"/>
  <c r="C9" i="2"/>
  <c r="B8" i="3" s="1"/>
  <c r="C3" i="2"/>
  <c r="B3" i="2"/>
  <c r="E3" i="2"/>
  <c r="H3" i="2"/>
  <c r="B4" i="2"/>
  <c r="E4" i="2"/>
  <c r="H4" i="2"/>
  <c r="B5" i="2"/>
  <c r="E5" i="2"/>
  <c r="H5" i="2"/>
  <c r="B6" i="2"/>
  <c r="E6" i="2"/>
  <c r="H6" i="2"/>
  <c r="B7" i="2"/>
  <c r="E7" i="2"/>
  <c r="H7" i="2"/>
  <c r="B8" i="2"/>
  <c r="E8" i="2"/>
  <c r="H8" i="2"/>
  <c r="B9" i="2"/>
  <c r="E9" i="2"/>
  <c r="H9" i="2"/>
  <c r="A9" i="2"/>
  <c r="A4" i="2"/>
  <c r="A5" i="2"/>
  <c r="A6" i="2"/>
  <c r="A7" i="2"/>
  <c r="A8" i="2"/>
  <c r="A3" i="2"/>
  <c r="B3" i="3" l="1"/>
  <c r="B6" i="3"/>
  <c r="C8" i="3"/>
</calcChain>
</file>

<file path=xl/sharedStrings.xml><?xml version="1.0" encoding="utf-8"?>
<sst xmlns="http://schemas.openxmlformats.org/spreadsheetml/2006/main" count="487" uniqueCount="61">
  <si>
    <t>Effect</t>
  </si>
  <si>
    <t>F Value PIT_T</t>
  </si>
  <si>
    <t>P(&gt;F) PIT_T</t>
  </si>
  <si>
    <t>F Value NOPPT_T</t>
  </si>
  <si>
    <t>P(&gt;F) NOPPT_T</t>
  </si>
  <si>
    <t>Genotype</t>
  </si>
  <si>
    <t>Treatment</t>
  </si>
  <si>
    <t>Environment</t>
  </si>
  <si>
    <t>Genotype:Treatment</t>
  </si>
  <si>
    <t>Genotype:Environment</t>
  </si>
  <si>
    <t>Treatment:Environment</t>
  </si>
  <si>
    <t>Genotype:Treatment:Environment</t>
  </si>
  <si>
    <t>Percent Infested Tillers</t>
  </si>
  <si>
    <t>F</t>
  </si>
  <si>
    <t>P(&gt;F)</t>
  </si>
  <si>
    <t>Significance</t>
  </si>
  <si>
    <t>F Value Grain Yield</t>
  </si>
  <si>
    <t>P(&gt;F) Grain Yield</t>
  </si>
  <si>
    <t>Grain Yield</t>
  </si>
  <si>
    <t>Percent Infested Tillers (Transformed)</t>
  </si>
  <si>
    <t>Number of Pupae/Larvae Per Tiller (Transformed)</t>
  </si>
  <si>
    <t>Location</t>
  </si>
  <si>
    <t>Trait</t>
  </si>
  <si>
    <t>F Value</t>
  </si>
  <si>
    <t>HUG21</t>
  </si>
  <si>
    <t>HUG22</t>
  </si>
  <si>
    <t>CUN22</t>
  </si>
  <si>
    <t>CAS22</t>
  </si>
  <si>
    <t>Number of Larvae/Pupae per Tiller</t>
  </si>
  <si>
    <t>&lt;0.0001</t>
  </si>
  <si>
    <t>Combination 1</t>
  </si>
  <si>
    <t>Combination 2</t>
  </si>
  <si>
    <t>T-Ratio</t>
  </si>
  <si>
    <t>P(&gt;T)</t>
  </si>
  <si>
    <t>Jamestown Absent</t>
  </si>
  <si>
    <t>Jamestown Present</t>
  </si>
  <si>
    <t>LA03136E71 Absent</t>
  </si>
  <si>
    <t>LA03136E71 Present</t>
  </si>
  <si>
    <t>Shirley Absent</t>
  </si>
  <si>
    <t>Shirley Present</t>
  </si>
  <si>
    <t>SS8641 Absent</t>
  </si>
  <si>
    <t>SS8641 Present</t>
  </si>
  <si>
    <t>USG3404 Absent</t>
  </si>
  <si>
    <t>USG3404 Present</t>
  </si>
  <si>
    <t>NC11546-14 Absent</t>
  </si>
  <si>
    <t>NC11546-14 Present</t>
  </si>
  <si>
    <t>Combination_1</t>
  </si>
  <si>
    <t>Combination_2</t>
  </si>
  <si>
    <t>Grain Yield Estimate</t>
  </si>
  <si>
    <t>(NC11546-14 Absent)</t>
  </si>
  <si>
    <t>(NC11546-14 Present)</t>
  </si>
  <si>
    <t>Grain Yield P(&gt;T)</t>
  </si>
  <si>
    <t>Jamestown</t>
  </si>
  <si>
    <t>LA03136E71</t>
  </si>
  <si>
    <t>Shirley</t>
  </si>
  <si>
    <t>SS8641</t>
  </si>
  <si>
    <t>USG3404</t>
  </si>
  <si>
    <t>NC11546-14</t>
  </si>
  <si>
    <t>Estimate</t>
  </si>
  <si>
    <t>Untreated-Treated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</si>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</sst>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83F8-7B6B-482B-B715-813A384443DF}">
  <dimension ref="A1:E37"/>
  <sheetViews>
    <sheetView workbookViewId="0">
      <selection sqref="A1:E37"/>
    </sheetView>
  </sheetViews>
  <sheetFormatPr defaultRowHeight="14.5" x14ac:dyDescent="0.35"/>
  <cols>
    <col min="1" max="1" width="7.81640625" bestFit="1" customWidth="1"/>
    <col min="2" max="2" width="30" bestFit="1" customWidth="1"/>
    <col min="3" max="3" width="18.36328125" bestFit="1" customWidth="1"/>
    <col min="4" max="5" width="11.81640625" bestFit="1" customWidth="1"/>
  </cols>
  <sheetData>
    <row r="1" spans="1:5" x14ac:dyDescent="0.35">
      <c r="A1" s="5" t="s">
        <v>21</v>
      </c>
      <c r="B1" s="5" t="s">
        <v>22</v>
      </c>
      <c r="C1" s="5" t="s">
        <v>0</v>
      </c>
      <c r="D1" s="5" t="s">
        <v>23</v>
      </c>
      <c r="E1" s="5" t="s">
        <v>14</v>
      </c>
    </row>
    <row r="2" spans="1:5" x14ac:dyDescent="0.35">
      <c r="A2" s="10" t="s">
        <v>27</v>
      </c>
      <c r="B2" s="10" t="s">
        <v>18</v>
      </c>
      <c r="C2" s="10" t="s">
        <v>5</v>
      </c>
      <c r="D2" s="3">
        <v>78.571385982376597</v>
      </c>
      <c r="E2" s="4" t="s">
        <v>29</v>
      </c>
    </row>
    <row r="3" spans="1:5" x14ac:dyDescent="0.35">
      <c r="A3" s="10" t="s">
        <v>27</v>
      </c>
      <c r="B3" s="10" t="s">
        <v>18</v>
      </c>
      <c r="C3" s="10" t="s">
        <v>8</v>
      </c>
      <c r="D3" s="3">
        <v>1.67252830703322</v>
      </c>
      <c r="E3" s="4">
        <v>0.150151653742948</v>
      </c>
    </row>
    <row r="4" spans="1:5" x14ac:dyDescent="0.35">
      <c r="A4" s="10" t="s">
        <v>27</v>
      </c>
      <c r="B4" s="10" t="s">
        <v>18</v>
      </c>
      <c r="C4" s="10" t="s">
        <v>6</v>
      </c>
      <c r="D4" s="3">
        <v>16.7825507830857</v>
      </c>
      <c r="E4" s="4" t="s">
        <v>29</v>
      </c>
    </row>
    <row r="5" spans="1:5" x14ac:dyDescent="0.35">
      <c r="A5" s="10" t="s">
        <v>27</v>
      </c>
      <c r="B5" s="10" t="s">
        <v>28</v>
      </c>
      <c r="C5" s="10" t="s">
        <v>5</v>
      </c>
      <c r="D5" s="3">
        <v>16.274803588491501</v>
      </c>
      <c r="E5" s="4" t="s">
        <v>29</v>
      </c>
    </row>
    <row r="6" spans="1:5" x14ac:dyDescent="0.35">
      <c r="A6" s="10" t="s">
        <v>27</v>
      </c>
      <c r="B6" s="10" t="s">
        <v>28</v>
      </c>
      <c r="C6" s="10" t="s">
        <v>8</v>
      </c>
      <c r="D6" s="3">
        <v>0.58655763366093305</v>
      </c>
      <c r="E6" s="4">
        <v>0.71020064312649001</v>
      </c>
    </row>
    <row r="7" spans="1:5" x14ac:dyDescent="0.35">
      <c r="A7" s="10" t="s">
        <v>27</v>
      </c>
      <c r="B7" s="10" t="s">
        <v>28</v>
      </c>
      <c r="C7" s="10" t="s">
        <v>6</v>
      </c>
      <c r="D7" s="3">
        <v>11.281404063504</v>
      </c>
      <c r="E7" s="4">
        <v>1.1841282462430099E-3</v>
      </c>
    </row>
    <row r="8" spans="1:5" x14ac:dyDescent="0.35">
      <c r="A8" s="10" t="s">
        <v>27</v>
      </c>
      <c r="B8" s="10" t="s">
        <v>12</v>
      </c>
      <c r="C8" s="10" t="s">
        <v>5</v>
      </c>
      <c r="D8" s="3">
        <v>16.1575375935683</v>
      </c>
      <c r="E8" s="4" t="s">
        <v>29</v>
      </c>
    </row>
    <row r="9" spans="1:5" x14ac:dyDescent="0.35">
      <c r="A9" s="10" t="s">
        <v>27</v>
      </c>
      <c r="B9" s="10" t="s">
        <v>12</v>
      </c>
      <c r="C9" s="10" t="s">
        <v>8</v>
      </c>
      <c r="D9" s="3">
        <v>0.66391435409219002</v>
      </c>
      <c r="E9" s="4">
        <v>0.651921185010368</v>
      </c>
    </row>
    <row r="10" spans="1:5" x14ac:dyDescent="0.35">
      <c r="A10" s="10" t="s">
        <v>27</v>
      </c>
      <c r="B10" s="10" t="s">
        <v>12</v>
      </c>
      <c r="C10" s="10" t="s">
        <v>6</v>
      </c>
      <c r="D10" s="3">
        <v>8.6845167138156594</v>
      </c>
      <c r="E10" s="4">
        <v>4.2574066436613899E-3</v>
      </c>
    </row>
    <row r="11" spans="1:5" x14ac:dyDescent="0.35">
      <c r="A11" s="10" t="s">
        <v>26</v>
      </c>
      <c r="B11" s="10" t="s">
        <v>18</v>
      </c>
      <c r="C11" s="10" t="s">
        <v>5</v>
      </c>
      <c r="D11" s="3">
        <v>99.077196510842796</v>
      </c>
      <c r="E11" s="4" t="s">
        <v>29</v>
      </c>
    </row>
    <row r="12" spans="1:5" x14ac:dyDescent="0.35">
      <c r="A12" s="10" t="s">
        <v>26</v>
      </c>
      <c r="B12" s="10" t="s">
        <v>18</v>
      </c>
      <c r="C12" s="10" t="s">
        <v>8</v>
      </c>
      <c r="D12" s="3">
        <v>1.62468644342761</v>
      </c>
      <c r="E12" s="4">
        <v>0.163658951792544</v>
      </c>
    </row>
    <row r="13" spans="1:5" x14ac:dyDescent="0.35">
      <c r="A13" s="10" t="s">
        <v>26</v>
      </c>
      <c r="B13" s="10" t="s">
        <v>18</v>
      </c>
      <c r="C13" s="10" t="s">
        <v>6</v>
      </c>
      <c r="D13" s="3">
        <v>13.627392602149</v>
      </c>
      <c r="E13" s="4">
        <v>4.1699296177566701E-4</v>
      </c>
    </row>
    <row r="14" spans="1:5" x14ac:dyDescent="0.35">
      <c r="A14" s="10" t="s">
        <v>26</v>
      </c>
      <c r="B14" s="10" t="s">
        <v>28</v>
      </c>
      <c r="C14" s="10" t="s">
        <v>5</v>
      </c>
      <c r="D14" s="3">
        <v>33.456844874387102</v>
      </c>
      <c r="E14" s="4" t="s">
        <v>29</v>
      </c>
    </row>
    <row r="15" spans="1:5" x14ac:dyDescent="0.35">
      <c r="A15" s="10" t="s">
        <v>26</v>
      </c>
      <c r="B15" s="10" t="s">
        <v>28</v>
      </c>
      <c r="C15" s="10" t="s">
        <v>8</v>
      </c>
      <c r="D15" s="3">
        <v>0.62405606469416997</v>
      </c>
      <c r="E15" s="4">
        <v>0.68185568780654704</v>
      </c>
    </row>
    <row r="16" spans="1:5" x14ac:dyDescent="0.35">
      <c r="A16" s="10" t="s">
        <v>26</v>
      </c>
      <c r="B16" s="10" t="s">
        <v>28</v>
      </c>
      <c r="C16" s="10" t="s">
        <v>6</v>
      </c>
      <c r="D16" s="3">
        <v>0.25700401441979798</v>
      </c>
      <c r="E16" s="4">
        <v>0.61364836635560005</v>
      </c>
    </row>
    <row r="17" spans="1:5" x14ac:dyDescent="0.35">
      <c r="A17" s="10" t="s">
        <v>26</v>
      </c>
      <c r="B17" s="10" t="s">
        <v>12</v>
      </c>
      <c r="C17" s="10" t="s">
        <v>5</v>
      </c>
      <c r="D17" s="3">
        <v>31.674777606521101</v>
      </c>
      <c r="E17" s="4" t="s">
        <v>29</v>
      </c>
    </row>
    <row r="18" spans="1:5" x14ac:dyDescent="0.35">
      <c r="A18" s="10" t="s">
        <v>26</v>
      </c>
      <c r="B18" s="10" t="s">
        <v>12</v>
      </c>
      <c r="C18" s="10" t="s">
        <v>8</v>
      </c>
      <c r="D18" s="3">
        <v>0.37515905131589899</v>
      </c>
      <c r="E18" s="4">
        <v>0.86439620285921503</v>
      </c>
    </row>
    <row r="19" spans="1:5" x14ac:dyDescent="0.35">
      <c r="A19" s="10" t="s">
        <v>26</v>
      </c>
      <c r="B19" s="10" t="s">
        <v>12</v>
      </c>
      <c r="C19" s="10" t="s">
        <v>6</v>
      </c>
      <c r="D19" s="3">
        <v>0.23978189146509299</v>
      </c>
      <c r="E19" s="4">
        <v>0.62565543366321197</v>
      </c>
    </row>
    <row r="20" spans="1:5" x14ac:dyDescent="0.35">
      <c r="A20" s="10" t="s">
        <v>24</v>
      </c>
      <c r="B20" s="10" t="s">
        <v>18</v>
      </c>
      <c r="C20" s="10" t="s">
        <v>5</v>
      </c>
      <c r="D20" s="3">
        <v>123.476458429906</v>
      </c>
      <c r="E20" s="4" t="s">
        <v>29</v>
      </c>
    </row>
    <row r="21" spans="1:5" x14ac:dyDescent="0.35">
      <c r="A21" s="10" t="s">
        <v>24</v>
      </c>
      <c r="B21" s="10" t="s">
        <v>18</v>
      </c>
      <c r="C21" s="10" t="s">
        <v>8</v>
      </c>
      <c r="D21" s="3">
        <v>7.1609857111789896</v>
      </c>
      <c r="E21" s="4" t="s">
        <v>29</v>
      </c>
    </row>
    <row r="22" spans="1:5" x14ac:dyDescent="0.35">
      <c r="A22" s="10" t="s">
        <v>24</v>
      </c>
      <c r="B22" s="10" t="s">
        <v>18</v>
      </c>
      <c r="C22" s="10" t="s">
        <v>6</v>
      </c>
      <c r="D22" s="3">
        <v>46.010566235424399</v>
      </c>
      <c r="E22" s="4" t="s">
        <v>29</v>
      </c>
    </row>
    <row r="23" spans="1:5" x14ac:dyDescent="0.35">
      <c r="A23" s="10" t="s">
        <v>24</v>
      </c>
      <c r="B23" s="10" t="s">
        <v>28</v>
      </c>
      <c r="C23" s="10" t="s">
        <v>5</v>
      </c>
      <c r="D23" s="3">
        <v>12.997657589231601</v>
      </c>
      <c r="E23" s="4" t="s">
        <v>29</v>
      </c>
    </row>
    <row r="24" spans="1:5" x14ac:dyDescent="0.35">
      <c r="A24" s="10" t="s">
        <v>24</v>
      </c>
      <c r="B24" s="10" t="s">
        <v>28</v>
      </c>
      <c r="C24" s="10" t="s">
        <v>8</v>
      </c>
      <c r="D24" s="3">
        <v>1.98384150011337</v>
      </c>
      <c r="E24" s="4">
        <v>9.3990105328516094E-2</v>
      </c>
    </row>
    <row r="25" spans="1:5" x14ac:dyDescent="0.35">
      <c r="A25" s="10" t="s">
        <v>24</v>
      </c>
      <c r="B25" s="10" t="s">
        <v>28</v>
      </c>
      <c r="C25" s="10" t="s">
        <v>6</v>
      </c>
      <c r="D25" s="3">
        <v>60.1941723988962</v>
      </c>
      <c r="E25" s="4" t="s">
        <v>29</v>
      </c>
    </row>
    <row r="26" spans="1:5" x14ac:dyDescent="0.35">
      <c r="A26" s="10" t="s">
        <v>24</v>
      </c>
      <c r="B26" s="10" t="s">
        <v>12</v>
      </c>
      <c r="C26" s="10" t="s">
        <v>5</v>
      </c>
      <c r="D26" s="3">
        <v>16.510940368604299</v>
      </c>
      <c r="E26" s="4" t="s">
        <v>29</v>
      </c>
    </row>
    <row r="27" spans="1:5" x14ac:dyDescent="0.35">
      <c r="A27" s="10" t="s">
        <v>24</v>
      </c>
      <c r="B27" s="10" t="s">
        <v>12</v>
      </c>
      <c r="C27" s="10" t="s">
        <v>8</v>
      </c>
      <c r="D27" s="3">
        <v>2.3714989282426</v>
      </c>
      <c r="E27" s="4">
        <v>5.0931323964788999E-2</v>
      </c>
    </row>
    <row r="28" spans="1:5" x14ac:dyDescent="0.35">
      <c r="A28" s="10" t="s">
        <v>24</v>
      </c>
      <c r="B28" s="10" t="s">
        <v>12</v>
      </c>
      <c r="C28" s="10" t="s">
        <v>6</v>
      </c>
      <c r="D28" s="3">
        <v>62.421621635002303</v>
      </c>
      <c r="E28" s="4" t="s">
        <v>29</v>
      </c>
    </row>
    <row r="29" spans="1:5" x14ac:dyDescent="0.35">
      <c r="A29" s="10" t="s">
        <v>25</v>
      </c>
      <c r="B29" s="10" t="s">
        <v>18</v>
      </c>
      <c r="C29" s="10" t="s">
        <v>5</v>
      </c>
      <c r="D29" s="3">
        <v>86.345544523101594</v>
      </c>
      <c r="E29" s="4" t="s">
        <v>29</v>
      </c>
    </row>
    <row r="30" spans="1:5" x14ac:dyDescent="0.35">
      <c r="A30" s="10" t="s">
        <v>25</v>
      </c>
      <c r="B30" s="10" t="s">
        <v>18</v>
      </c>
      <c r="C30" s="10" t="s">
        <v>8</v>
      </c>
      <c r="D30" s="3">
        <v>2.3484588877600001</v>
      </c>
      <c r="E30" s="4">
        <v>4.8720932983454403E-2</v>
      </c>
    </row>
    <row r="31" spans="1:5" x14ac:dyDescent="0.35">
      <c r="A31" s="10" t="s">
        <v>25</v>
      </c>
      <c r="B31" s="10" t="s">
        <v>18</v>
      </c>
      <c r="C31" s="10" t="s">
        <v>6</v>
      </c>
      <c r="D31" s="3">
        <v>23.129277343179002</v>
      </c>
      <c r="E31" s="4" t="s">
        <v>29</v>
      </c>
    </row>
    <row r="32" spans="1:5" x14ac:dyDescent="0.35">
      <c r="A32" s="10" t="s">
        <v>25</v>
      </c>
      <c r="B32" s="10" t="s">
        <v>28</v>
      </c>
      <c r="C32" s="10" t="s">
        <v>5</v>
      </c>
      <c r="D32" s="3">
        <v>17.865480641693001</v>
      </c>
      <c r="E32" s="4" t="s">
        <v>29</v>
      </c>
    </row>
    <row r="33" spans="1:5" x14ac:dyDescent="0.35">
      <c r="A33" s="10" t="s">
        <v>25</v>
      </c>
      <c r="B33" s="10" t="s">
        <v>28</v>
      </c>
      <c r="C33" s="10" t="s">
        <v>8</v>
      </c>
      <c r="D33" s="3">
        <v>1.7347408081108799</v>
      </c>
      <c r="E33" s="4">
        <v>0.137006006877956</v>
      </c>
    </row>
    <row r="34" spans="1:5" x14ac:dyDescent="0.35">
      <c r="A34" s="10" t="s">
        <v>25</v>
      </c>
      <c r="B34" s="10" t="s">
        <v>28</v>
      </c>
      <c r="C34" s="10" t="s">
        <v>6</v>
      </c>
      <c r="D34" s="3">
        <v>17.707091595099499</v>
      </c>
      <c r="E34" s="4" t="s">
        <v>29</v>
      </c>
    </row>
    <row r="35" spans="1:5" x14ac:dyDescent="0.35">
      <c r="A35" s="10" t="s">
        <v>25</v>
      </c>
      <c r="B35" s="10" t="s">
        <v>12</v>
      </c>
      <c r="C35" s="10" t="s">
        <v>5</v>
      </c>
      <c r="D35" s="3">
        <v>15.589017023892399</v>
      </c>
      <c r="E35" s="4" t="s">
        <v>29</v>
      </c>
    </row>
    <row r="36" spans="1:5" x14ac:dyDescent="0.35">
      <c r="A36" s="10" t="s">
        <v>25</v>
      </c>
      <c r="B36" s="10" t="s">
        <v>12</v>
      </c>
      <c r="C36" s="10" t="s">
        <v>8</v>
      </c>
      <c r="D36" s="3">
        <v>0.92774377058393398</v>
      </c>
      <c r="E36" s="4">
        <v>0.46794301883746198</v>
      </c>
    </row>
    <row r="37" spans="1:5" x14ac:dyDescent="0.35">
      <c r="A37" s="5" t="s">
        <v>25</v>
      </c>
      <c r="B37" s="5" t="s">
        <v>12</v>
      </c>
      <c r="C37" s="5" t="s">
        <v>6</v>
      </c>
      <c r="D37" s="6">
        <v>13.356255661848399</v>
      </c>
      <c r="E37" s="7">
        <v>4.7446020807420902E-4</v>
      </c>
    </row>
  </sheetData>
  <sortState xmlns:xlrd2="http://schemas.microsoft.com/office/spreadsheetml/2017/richdata2" ref="A2:E37">
    <sortCondition ref="A2:A37"/>
    <sortCondition ref="B2:B37"/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8A96-9F1B-426F-A43E-A3882C56F627}">
  <dimension ref="A1:F73"/>
  <sheetViews>
    <sheetView zoomScale="115" zoomScaleNormal="115" workbookViewId="0">
      <selection activeCell="C7" sqref="A1:F73"/>
    </sheetView>
  </sheetViews>
  <sheetFormatPr defaultRowHeight="14.5" x14ac:dyDescent="0.35"/>
  <cols>
    <col min="1" max="1" width="20.7265625" bestFit="1" customWidth="1"/>
    <col min="2" max="2" width="21" bestFit="1" customWidth="1"/>
    <col min="3" max="3" width="32.08984375" bestFit="1" customWidth="1"/>
    <col min="4" max="4" width="8.6328125" bestFit="1" customWidth="1"/>
    <col min="5" max="5" width="7.6328125" style="20" bestFit="1" customWidth="1"/>
    <col min="6" max="6" width="8.26953125" style="20" bestFit="1" customWidth="1"/>
  </cols>
  <sheetData>
    <row r="1" spans="1:6" ht="15.5" x14ac:dyDescent="0.35">
      <c r="A1" s="15" t="s">
        <v>30</v>
      </c>
      <c r="B1" s="15" t="s">
        <v>31</v>
      </c>
      <c r="C1" s="15" t="s">
        <v>22</v>
      </c>
      <c r="D1" s="15" t="s">
        <v>21</v>
      </c>
      <c r="E1" s="23" t="s">
        <v>32</v>
      </c>
      <c r="F1" s="23" t="s">
        <v>33</v>
      </c>
    </row>
    <row r="2" spans="1:6" ht="15.5" x14ac:dyDescent="0.35">
      <c r="A2" s="21" t="s">
        <v>34</v>
      </c>
      <c r="B2" s="21" t="s">
        <v>35</v>
      </c>
      <c r="C2" s="21" t="s">
        <v>12</v>
      </c>
      <c r="D2" s="21" t="s">
        <v>24</v>
      </c>
      <c r="E2" s="22">
        <v>4.7831226751178697</v>
      </c>
      <c r="F2" s="17">
        <v>7.5476747996383597E-4</v>
      </c>
    </row>
    <row r="3" spans="1:6" ht="15.5" x14ac:dyDescent="0.35">
      <c r="A3" s="21" t="s">
        <v>36</v>
      </c>
      <c r="B3" s="21" t="s">
        <v>37</v>
      </c>
      <c r="C3" s="21" t="s">
        <v>12</v>
      </c>
      <c r="D3" s="21" t="s">
        <v>24</v>
      </c>
      <c r="E3" s="22">
        <v>4.9976590338264604</v>
      </c>
      <c r="F3" s="17">
        <v>3.61763150516836E-4</v>
      </c>
    </row>
    <row r="4" spans="1:6" ht="15.5" x14ac:dyDescent="0.35">
      <c r="A4" s="21" t="s">
        <v>44</v>
      </c>
      <c r="B4" s="21" t="s">
        <v>45</v>
      </c>
      <c r="C4" s="21" t="s">
        <v>12</v>
      </c>
      <c r="D4" s="21" t="s">
        <v>24</v>
      </c>
      <c r="E4" s="22">
        <v>1.2896377677836699</v>
      </c>
      <c r="F4" s="17">
        <v>0.97710328787045797</v>
      </c>
    </row>
    <row r="5" spans="1:6" ht="15.5" x14ac:dyDescent="0.35">
      <c r="A5" s="21" t="s">
        <v>38</v>
      </c>
      <c r="B5" s="21" t="s">
        <v>39</v>
      </c>
      <c r="C5" s="21" t="s">
        <v>12</v>
      </c>
      <c r="D5" s="21" t="s">
        <v>24</v>
      </c>
      <c r="E5" s="22">
        <v>3.5780604367317501</v>
      </c>
      <c r="F5" s="17">
        <v>3.2037095009389401E-2</v>
      </c>
    </row>
    <row r="6" spans="1:6" ht="15.5" x14ac:dyDescent="0.35">
      <c r="A6" s="21" t="s">
        <v>40</v>
      </c>
      <c r="B6" s="21" t="s">
        <v>41</v>
      </c>
      <c r="C6" s="21" t="s">
        <v>12</v>
      </c>
      <c r="D6" s="21" t="s">
        <v>24</v>
      </c>
      <c r="E6" s="22">
        <v>3.0205038588688402</v>
      </c>
      <c r="F6" s="17">
        <v>0.13026444066009801</v>
      </c>
    </row>
    <row r="7" spans="1:6" ht="15.5" x14ac:dyDescent="0.35">
      <c r="A7" s="21" t="s">
        <v>42</v>
      </c>
      <c r="B7" s="21" t="s">
        <v>43</v>
      </c>
      <c r="C7" s="21" t="s">
        <v>12</v>
      </c>
      <c r="D7" s="21" t="s">
        <v>24</v>
      </c>
      <c r="E7" s="22">
        <v>1.6837886946387299</v>
      </c>
      <c r="F7" s="17">
        <v>0.86773844438705305</v>
      </c>
    </row>
    <row r="8" spans="1:6" ht="15.5" x14ac:dyDescent="0.35">
      <c r="A8" s="21" t="s">
        <v>34</v>
      </c>
      <c r="B8" s="21" t="s">
        <v>35</v>
      </c>
      <c r="C8" s="21" t="s">
        <v>12</v>
      </c>
      <c r="D8" s="21" t="s">
        <v>25</v>
      </c>
      <c r="E8" s="22">
        <v>2.0318619594944201</v>
      </c>
      <c r="F8" s="17">
        <v>0.670695626858132</v>
      </c>
    </row>
    <row r="9" spans="1:6" ht="15.5" x14ac:dyDescent="0.35">
      <c r="A9" s="21" t="s">
        <v>36</v>
      </c>
      <c r="B9" s="21" t="s">
        <v>37</v>
      </c>
      <c r="C9" s="21" t="s">
        <v>12</v>
      </c>
      <c r="D9" s="21" t="s">
        <v>25</v>
      </c>
      <c r="E9" s="22">
        <v>2.45698297263709</v>
      </c>
      <c r="F9" s="17">
        <v>0.38262198525332303</v>
      </c>
    </row>
    <row r="10" spans="1:6" ht="15.5" x14ac:dyDescent="0.35">
      <c r="A10" s="21" t="s">
        <v>44</v>
      </c>
      <c r="B10" s="21" t="s">
        <v>45</v>
      </c>
      <c r="C10" s="21" t="s">
        <v>12</v>
      </c>
      <c r="D10" s="21" t="s">
        <v>25</v>
      </c>
      <c r="E10" s="22">
        <v>-0.13889975332181501</v>
      </c>
      <c r="F10" s="17">
        <v>0.99999999999692601</v>
      </c>
    </row>
    <row r="11" spans="1:6" ht="15.5" x14ac:dyDescent="0.35">
      <c r="A11" s="21" t="s">
        <v>38</v>
      </c>
      <c r="B11" s="21" t="s">
        <v>39</v>
      </c>
      <c r="C11" s="21" t="s">
        <v>12</v>
      </c>
      <c r="D11" s="21" t="s">
        <v>25</v>
      </c>
      <c r="E11" s="22">
        <v>0.82627271422489501</v>
      </c>
      <c r="F11" s="17">
        <v>0.99952218545767701</v>
      </c>
    </row>
    <row r="12" spans="1:6" ht="15.5" x14ac:dyDescent="0.35">
      <c r="A12" s="21" t="s">
        <v>40</v>
      </c>
      <c r="B12" s="21" t="s">
        <v>41</v>
      </c>
      <c r="C12" s="21" t="s">
        <v>12</v>
      </c>
      <c r="D12" s="21" t="s">
        <v>25</v>
      </c>
      <c r="E12" s="22">
        <v>1.63131875980207</v>
      </c>
      <c r="F12" s="17">
        <v>0.89177199149541098</v>
      </c>
    </row>
    <row r="13" spans="1:6" ht="15.5" x14ac:dyDescent="0.35">
      <c r="A13" s="21" t="s">
        <v>42</v>
      </c>
      <c r="B13" s="21" t="s">
        <v>43</v>
      </c>
      <c r="C13" s="21" t="s">
        <v>12</v>
      </c>
      <c r="D13" s="21" t="s">
        <v>25</v>
      </c>
      <c r="E13" s="22">
        <v>2.2289247036535902</v>
      </c>
      <c r="F13" s="17">
        <v>0.53476625897176799</v>
      </c>
    </row>
    <row r="14" spans="1:6" ht="15.5" x14ac:dyDescent="0.35">
      <c r="A14" s="21" t="s">
        <v>34</v>
      </c>
      <c r="B14" s="21" t="s">
        <v>35</v>
      </c>
      <c r="C14" s="21" t="s">
        <v>12</v>
      </c>
      <c r="D14" s="21" t="s">
        <v>26</v>
      </c>
      <c r="E14" s="22">
        <v>0.99201790309024296</v>
      </c>
      <c r="F14" s="17">
        <v>0.99746175839294704</v>
      </c>
    </row>
    <row r="15" spans="1:6" ht="15.5" x14ac:dyDescent="0.35">
      <c r="A15" s="21" t="s">
        <v>36</v>
      </c>
      <c r="B15" s="21" t="s">
        <v>37</v>
      </c>
      <c r="C15" s="21" t="s">
        <v>12</v>
      </c>
      <c r="D15" s="21" t="s">
        <v>26</v>
      </c>
      <c r="E15" s="22">
        <v>-0.70285221629619099</v>
      </c>
      <c r="F15" s="17">
        <v>0.99990019902273297</v>
      </c>
    </row>
    <row r="16" spans="1:6" ht="15.5" x14ac:dyDescent="0.35">
      <c r="A16" s="21" t="s">
        <v>44</v>
      </c>
      <c r="B16" s="21" t="s">
        <v>45</v>
      </c>
      <c r="C16" s="21" t="s">
        <v>12</v>
      </c>
      <c r="D16" s="21" t="s">
        <v>26</v>
      </c>
      <c r="E16" s="22">
        <v>7.8059371549451598E-2</v>
      </c>
      <c r="F16" s="17">
        <v>1</v>
      </c>
    </row>
    <row r="17" spans="1:6" ht="15.5" x14ac:dyDescent="0.35">
      <c r="A17" s="21" t="s">
        <v>38</v>
      </c>
      <c r="B17" s="21" t="s">
        <v>39</v>
      </c>
      <c r="C17" s="21" t="s">
        <v>12</v>
      </c>
      <c r="D17" s="21" t="s">
        <v>26</v>
      </c>
      <c r="E17" s="22">
        <v>0.71862887961995703</v>
      </c>
      <c r="F17" s="17">
        <v>0.999875565222347</v>
      </c>
    </row>
    <row r="18" spans="1:6" ht="15.5" x14ac:dyDescent="0.35">
      <c r="A18" s="21" t="s">
        <v>40</v>
      </c>
      <c r="B18" s="21" t="s">
        <v>41</v>
      </c>
      <c r="C18" s="21" t="s">
        <v>12</v>
      </c>
      <c r="D18" s="21" t="s">
        <v>26</v>
      </c>
      <c r="E18" s="22">
        <v>-0.18003702738923599</v>
      </c>
      <c r="F18" s="17">
        <v>0.99999999994600797</v>
      </c>
    </row>
    <row r="19" spans="1:6" ht="15.5" x14ac:dyDescent="0.35">
      <c r="A19" s="21" t="s">
        <v>42</v>
      </c>
      <c r="B19" s="21" t="s">
        <v>43</v>
      </c>
      <c r="C19" s="21" t="s">
        <v>12</v>
      </c>
      <c r="D19" s="21" t="s">
        <v>26</v>
      </c>
      <c r="E19" s="22">
        <v>0.32660807994909302</v>
      </c>
      <c r="F19" s="17">
        <v>0.999999965426002</v>
      </c>
    </row>
    <row r="20" spans="1:6" ht="15.5" x14ac:dyDescent="0.35">
      <c r="A20" s="21" t="s">
        <v>34</v>
      </c>
      <c r="B20" s="21" t="s">
        <v>35</v>
      </c>
      <c r="C20" s="21" t="s">
        <v>12</v>
      </c>
      <c r="D20" s="21" t="s">
        <v>27</v>
      </c>
      <c r="E20" s="22">
        <v>1.1090853556768301</v>
      </c>
      <c r="F20" s="17">
        <v>0.99338789855059795</v>
      </c>
    </row>
    <row r="21" spans="1:6" ht="15.5" x14ac:dyDescent="0.35">
      <c r="A21" s="21" t="s">
        <v>36</v>
      </c>
      <c r="B21" s="21" t="s">
        <v>37</v>
      </c>
      <c r="C21" s="21" t="s">
        <v>12</v>
      </c>
      <c r="D21" s="21" t="s">
        <v>27</v>
      </c>
      <c r="E21" s="22">
        <v>1.7603961552351499</v>
      </c>
      <c r="F21" s="17">
        <v>0.83355200361941095</v>
      </c>
    </row>
    <row r="22" spans="1:6" ht="15.5" x14ac:dyDescent="0.35">
      <c r="A22" s="21" t="s">
        <v>44</v>
      </c>
      <c r="B22" s="21" t="s">
        <v>45</v>
      </c>
      <c r="C22" s="21" t="s">
        <v>12</v>
      </c>
      <c r="D22" s="21" t="s">
        <v>27</v>
      </c>
      <c r="E22" s="22">
        <v>0.87706017764935795</v>
      </c>
      <c r="F22" s="17">
        <v>0.99916836480136095</v>
      </c>
    </row>
    <row r="23" spans="1:6" ht="15.5" x14ac:dyDescent="0.35">
      <c r="A23" s="21" t="s">
        <v>38</v>
      </c>
      <c r="B23" s="21" t="s">
        <v>39</v>
      </c>
      <c r="C23" s="21" t="s">
        <v>12</v>
      </c>
      <c r="D23" s="21" t="s">
        <v>27</v>
      </c>
      <c r="E23" s="22">
        <v>2.5105707651396898</v>
      </c>
      <c r="F23" s="17">
        <v>0.34960509976564802</v>
      </c>
    </row>
    <row r="24" spans="1:6" ht="15.5" x14ac:dyDescent="0.35">
      <c r="A24" s="21" t="s">
        <v>40</v>
      </c>
      <c r="B24" s="21" t="s">
        <v>41</v>
      </c>
      <c r="C24" s="21" t="s">
        <v>12</v>
      </c>
      <c r="D24" s="21" t="s">
        <v>27</v>
      </c>
      <c r="E24" s="22">
        <v>0.78859144920225899</v>
      </c>
      <c r="F24" s="17">
        <v>0.99969391602256297</v>
      </c>
    </row>
    <row r="25" spans="1:6" ht="15.5" x14ac:dyDescent="0.35">
      <c r="A25" s="21" t="s">
        <v>42</v>
      </c>
      <c r="B25" s="21" t="s">
        <v>43</v>
      </c>
      <c r="C25" s="21" t="s">
        <v>12</v>
      </c>
      <c r="D25" s="21" t="s">
        <v>27</v>
      </c>
      <c r="E25" s="22">
        <v>0.18371651380934101</v>
      </c>
      <c r="F25" s="17">
        <v>0.99999999993263999</v>
      </c>
    </row>
    <row r="26" spans="1:6" ht="15.5" x14ac:dyDescent="0.35">
      <c r="A26" s="21" t="s">
        <v>34</v>
      </c>
      <c r="B26" s="21" t="s">
        <v>35</v>
      </c>
      <c r="C26" s="21" t="s">
        <v>28</v>
      </c>
      <c r="D26" s="21" t="s">
        <v>24</v>
      </c>
      <c r="E26" s="22">
        <v>4.2449867935705896</v>
      </c>
      <c r="F26" s="17">
        <v>4.4189465469211004E-3</v>
      </c>
    </row>
    <row r="27" spans="1:6" ht="15.5" x14ac:dyDescent="0.35">
      <c r="A27" s="21" t="s">
        <v>36</v>
      </c>
      <c r="B27" s="21" t="s">
        <v>37</v>
      </c>
      <c r="C27" s="21" t="s">
        <v>28</v>
      </c>
      <c r="D27" s="21" t="s">
        <v>24</v>
      </c>
      <c r="E27" s="22">
        <v>5.1383407502191201</v>
      </c>
      <c r="F27" s="17">
        <v>2.2161871503645301E-4</v>
      </c>
    </row>
    <row r="28" spans="1:6" ht="15.5" x14ac:dyDescent="0.35">
      <c r="A28" s="21" t="s">
        <v>44</v>
      </c>
      <c r="B28" s="21" t="s">
        <v>45</v>
      </c>
      <c r="C28" s="21" t="s">
        <v>28</v>
      </c>
      <c r="D28" s="21" t="s">
        <v>24</v>
      </c>
      <c r="E28" s="22">
        <v>1.6778670135126501</v>
      </c>
      <c r="F28" s="17">
        <v>0.87033742756628296</v>
      </c>
    </row>
    <row r="29" spans="1:6" ht="15.5" x14ac:dyDescent="0.35">
      <c r="A29" s="21" t="s">
        <v>38</v>
      </c>
      <c r="B29" s="21" t="s">
        <v>39</v>
      </c>
      <c r="C29" s="21" t="s">
        <v>28</v>
      </c>
      <c r="D29" s="21" t="s">
        <v>24</v>
      </c>
      <c r="E29" s="22">
        <v>3.0671981331940699</v>
      </c>
      <c r="F29" s="17">
        <v>0.11711154338252799</v>
      </c>
    </row>
    <row r="30" spans="1:6" ht="15.5" x14ac:dyDescent="0.35">
      <c r="A30" s="21" t="s">
        <v>40</v>
      </c>
      <c r="B30" s="21" t="s">
        <v>41</v>
      </c>
      <c r="C30" s="21" t="s">
        <v>28</v>
      </c>
      <c r="D30" s="21" t="s">
        <v>24</v>
      </c>
      <c r="E30" s="22">
        <v>3.3269462548645499</v>
      </c>
      <c r="F30" s="17">
        <v>6.2334173780066102E-2</v>
      </c>
    </row>
    <row r="31" spans="1:6" ht="15.5" x14ac:dyDescent="0.35">
      <c r="A31" s="21" t="s">
        <v>42</v>
      </c>
      <c r="B31" s="21" t="s">
        <v>43</v>
      </c>
      <c r="C31" s="21" t="s">
        <v>28</v>
      </c>
      <c r="D31" s="21" t="s">
        <v>24</v>
      </c>
      <c r="E31" s="22">
        <v>1.5490048618602399</v>
      </c>
      <c r="F31" s="17">
        <v>0.91940166695580605</v>
      </c>
    </row>
    <row r="32" spans="1:6" ht="15.5" x14ac:dyDescent="0.35">
      <c r="A32" s="21" t="s">
        <v>34</v>
      </c>
      <c r="B32" s="21" t="s">
        <v>35</v>
      </c>
      <c r="C32" s="21" t="s">
        <v>28</v>
      </c>
      <c r="D32" s="21" t="s">
        <v>25</v>
      </c>
      <c r="E32" s="22">
        <v>2.4635734136357499</v>
      </c>
      <c r="F32" s="17">
        <v>0.37851016960535</v>
      </c>
    </row>
    <row r="33" spans="1:6" ht="15.5" x14ac:dyDescent="0.35">
      <c r="A33" s="21" t="s">
        <v>36</v>
      </c>
      <c r="B33" s="21" t="s">
        <v>37</v>
      </c>
      <c r="C33" s="21" t="s">
        <v>28</v>
      </c>
      <c r="D33" s="21" t="s">
        <v>25</v>
      </c>
      <c r="E33" s="22">
        <v>3.2169668718584399</v>
      </c>
      <c r="F33" s="17">
        <v>7.5743881882341393E-2</v>
      </c>
    </row>
    <row r="34" spans="1:6" ht="15.5" x14ac:dyDescent="0.35">
      <c r="A34" s="21" t="s">
        <v>44</v>
      </c>
      <c r="B34" s="21" t="s">
        <v>45</v>
      </c>
      <c r="C34" s="21" t="s">
        <v>28</v>
      </c>
      <c r="D34" s="21" t="s">
        <v>25</v>
      </c>
      <c r="E34" s="22">
        <v>-0.48619908926299998</v>
      </c>
      <c r="F34" s="17">
        <v>0.999997641191814</v>
      </c>
    </row>
    <row r="35" spans="1:6" ht="15.5" x14ac:dyDescent="0.35">
      <c r="A35" s="21" t="s">
        <v>38</v>
      </c>
      <c r="B35" s="21" t="s">
        <v>39</v>
      </c>
      <c r="C35" s="21" t="s">
        <v>28</v>
      </c>
      <c r="D35" s="21" t="s">
        <v>25</v>
      </c>
      <c r="E35" s="22">
        <v>0.93806005780229595</v>
      </c>
      <c r="F35" s="17">
        <v>0.99845645372845904</v>
      </c>
    </row>
    <row r="36" spans="1:6" ht="15.5" x14ac:dyDescent="0.35">
      <c r="A36" s="21" t="s">
        <v>40</v>
      </c>
      <c r="B36" s="21" t="s">
        <v>41</v>
      </c>
      <c r="C36" s="21" t="s">
        <v>28</v>
      </c>
      <c r="D36" s="21" t="s">
        <v>25</v>
      </c>
      <c r="E36" s="22">
        <v>1.6852214241560499</v>
      </c>
      <c r="F36" s="17">
        <v>0.86918673757563403</v>
      </c>
    </row>
    <row r="37" spans="1:6" ht="15.5" x14ac:dyDescent="0.35">
      <c r="A37" s="21" t="s">
        <v>42</v>
      </c>
      <c r="B37" s="21" t="s">
        <v>43</v>
      </c>
      <c r="C37" s="21" t="s">
        <v>28</v>
      </c>
      <c r="D37" s="21" t="s">
        <v>25</v>
      </c>
      <c r="E37" s="22">
        <v>2.6006927254208798</v>
      </c>
      <c r="F37" s="17">
        <v>0.29813042516522098</v>
      </c>
    </row>
    <row r="38" spans="1:6" ht="15.5" x14ac:dyDescent="0.35">
      <c r="A38" s="21" t="s">
        <v>34</v>
      </c>
      <c r="B38" s="21" t="s">
        <v>35</v>
      </c>
      <c r="C38" s="21" t="s">
        <v>28</v>
      </c>
      <c r="D38" s="21" t="s">
        <v>26</v>
      </c>
      <c r="E38" s="22">
        <v>1.4897735655023301</v>
      </c>
      <c r="F38" s="17">
        <v>0.93892176687044004</v>
      </c>
    </row>
    <row r="39" spans="1:6" ht="15.5" x14ac:dyDescent="0.35">
      <c r="A39" s="21" t="s">
        <v>36</v>
      </c>
      <c r="B39" s="21" t="s">
        <v>37</v>
      </c>
      <c r="C39" s="21" t="s">
        <v>28</v>
      </c>
      <c r="D39" s="21" t="s">
        <v>26</v>
      </c>
      <c r="E39" s="22">
        <v>-0.12900676736362199</v>
      </c>
      <c r="F39" s="17">
        <v>0.99999999999874001</v>
      </c>
    </row>
    <row r="40" spans="1:6" ht="15.5" x14ac:dyDescent="0.35">
      <c r="A40" s="21" t="s">
        <v>44</v>
      </c>
      <c r="B40" s="21" t="s">
        <v>45</v>
      </c>
      <c r="C40" s="21" t="s">
        <v>28</v>
      </c>
      <c r="D40" s="21" t="s">
        <v>26</v>
      </c>
      <c r="E40" s="22">
        <v>0.11221715851181301</v>
      </c>
      <c r="F40" s="17">
        <v>1</v>
      </c>
    </row>
    <row r="41" spans="1:6" ht="15.5" x14ac:dyDescent="0.35">
      <c r="A41" s="21" t="s">
        <v>38</v>
      </c>
      <c r="B41" s="21" t="s">
        <v>39</v>
      </c>
      <c r="C41" s="21" t="s">
        <v>28</v>
      </c>
      <c r="D41" s="21" t="s">
        <v>26</v>
      </c>
      <c r="E41" s="22">
        <v>0.77250652584357105</v>
      </c>
      <c r="F41" s="17">
        <v>0.99974884430621302</v>
      </c>
    </row>
    <row r="42" spans="1:6" ht="15.5" x14ac:dyDescent="0.35">
      <c r="A42" s="21" t="s">
        <v>40</v>
      </c>
      <c r="B42" s="21" t="s">
        <v>41</v>
      </c>
      <c r="C42" s="21" t="s">
        <v>28</v>
      </c>
      <c r="D42" s="21" t="s">
        <v>26</v>
      </c>
      <c r="E42" s="22">
        <v>-0.65394947071508203</v>
      </c>
      <c r="F42" s="17">
        <v>0.99995109320902897</v>
      </c>
    </row>
    <row r="43" spans="1:6" ht="15.5" x14ac:dyDescent="0.35">
      <c r="A43" s="21" t="s">
        <v>42</v>
      </c>
      <c r="B43" s="21" t="s">
        <v>43</v>
      </c>
      <c r="C43" s="21" t="s">
        <v>28</v>
      </c>
      <c r="D43" s="21" t="s">
        <v>26</v>
      </c>
      <c r="E43" s="22">
        <v>-0.33758418511065102</v>
      </c>
      <c r="F43" s="17">
        <v>0.99999995070243297</v>
      </c>
    </row>
    <row r="44" spans="1:6" ht="15.5" x14ac:dyDescent="0.35">
      <c r="A44" s="21" t="s">
        <v>34</v>
      </c>
      <c r="B44" s="21" t="s">
        <v>35</v>
      </c>
      <c r="C44" s="21" t="s">
        <v>28</v>
      </c>
      <c r="D44" s="21" t="s">
        <v>27</v>
      </c>
      <c r="E44" s="22">
        <v>1.06769425685374</v>
      </c>
      <c r="F44" s="17">
        <v>0.99520037234769998</v>
      </c>
    </row>
    <row r="45" spans="1:6" ht="15.5" x14ac:dyDescent="0.35">
      <c r="A45" s="21" t="s">
        <v>36</v>
      </c>
      <c r="B45" s="21" t="s">
        <v>37</v>
      </c>
      <c r="C45" s="21" t="s">
        <v>28</v>
      </c>
      <c r="D45" s="21" t="s">
        <v>27</v>
      </c>
      <c r="E45" s="22">
        <v>2.0636007542275299</v>
      </c>
      <c r="F45" s="17">
        <v>0.64924081454911697</v>
      </c>
    </row>
    <row r="46" spans="1:6" ht="15.5" x14ac:dyDescent="0.35">
      <c r="A46" s="21" t="s">
        <v>44</v>
      </c>
      <c r="B46" s="21" t="s">
        <v>45</v>
      </c>
      <c r="C46" s="21" t="s">
        <v>28</v>
      </c>
      <c r="D46" s="21" t="s">
        <v>27</v>
      </c>
      <c r="E46" s="22">
        <v>1.0968360772885399</v>
      </c>
      <c r="F46" s="17">
        <v>0.99398428393624905</v>
      </c>
    </row>
    <row r="47" spans="1:6" ht="15.5" x14ac:dyDescent="0.35">
      <c r="A47" s="21" t="s">
        <v>38</v>
      </c>
      <c r="B47" s="21" t="s">
        <v>39</v>
      </c>
      <c r="C47" s="21" t="s">
        <v>28</v>
      </c>
      <c r="D47" s="21" t="s">
        <v>27</v>
      </c>
      <c r="E47" s="22">
        <v>2.5268955141996101</v>
      </c>
      <c r="F47" s="17">
        <v>0.339899602496397</v>
      </c>
    </row>
    <row r="48" spans="1:6" ht="15.5" x14ac:dyDescent="0.35">
      <c r="A48" s="21" t="s">
        <v>40</v>
      </c>
      <c r="B48" s="21" t="s">
        <v>41</v>
      </c>
      <c r="C48" s="21" t="s">
        <v>28</v>
      </c>
      <c r="D48" s="21" t="s">
        <v>27</v>
      </c>
      <c r="E48" s="22">
        <v>1.03982340042449</v>
      </c>
      <c r="F48" s="17">
        <v>0.99617352364025202</v>
      </c>
    </row>
    <row r="49" spans="1:6" ht="15.5" x14ac:dyDescent="0.35">
      <c r="A49" s="21" t="s">
        <v>42</v>
      </c>
      <c r="B49" s="21" t="s">
        <v>43</v>
      </c>
      <c r="C49" s="21" t="s">
        <v>28</v>
      </c>
      <c r="D49" s="21" t="s">
        <v>27</v>
      </c>
      <c r="E49" s="22">
        <v>0.440932580162326</v>
      </c>
      <c r="F49" s="17">
        <v>0.99999915548289997</v>
      </c>
    </row>
    <row r="50" spans="1:6" ht="15.5" x14ac:dyDescent="0.35">
      <c r="A50" s="21" t="s">
        <v>34</v>
      </c>
      <c r="B50" s="21" t="s">
        <v>35</v>
      </c>
      <c r="C50" s="21" t="s">
        <v>18</v>
      </c>
      <c r="D50" s="21" t="s">
        <v>24</v>
      </c>
      <c r="E50" s="22">
        <v>-3.7474839935489901</v>
      </c>
      <c r="F50" s="17">
        <v>2.0112911184832799E-2</v>
      </c>
    </row>
    <row r="51" spans="1:6" ht="15.5" x14ac:dyDescent="0.35">
      <c r="A51" s="21" t="s">
        <v>36</v>
      </c>
      <c r="B51" s="21" t="s">
        <v>37</v>
      </c>
      <c r="C51" s="21" t="s">
        <v>18</v>
      </c>
      <c r="D51" s="21" t="s">
        <v>24</v>
      </c>
      <c r="E51" s="22">
        <v>-1.6819193811014199</v>
      </c>
      <c r="F51" s="17">
        <v>0.86842061440887697</v>
      </c>
    </row>
    <row r="52" spans="1:6" ht="15.5" x14ac:dyDescent="0.35">
      <c r="A52" s="21" t="s">
        <v>44</v>
      </c>
      <c r="B52" s="21" t="s">
        <v>45</v>
      </c>
      <c r="C52" s="21" t="s">
        <v>18</v>
      </c>
      <c r="D52" s="21" t="s">
        <v>24</v>
      </c>
      <c r="E52" s="22">
        <v>1.5107609535239199</v>
      </c>
      <c r="F52" s="17">
        <v>0.93108647603018402</v>
      </c>
    </row>
    <row r="53" spans="1:6" ht="15.5" x14ac:dyDescent="0.35">
      <c r="A53" s="21" t="s">
        <v>38</v>
      </c>
      <c r="B53" s="21" t="s">
        <v>39</v>
      </c>
      <c r="C53" s="21" t="s">
        <v>18</v>
      </c>
      <c r="D53" s="21" t="s">
        <v>24</v>
      </c>
      <c r="E53" s="22">
        <v>-5.2949991504718197</v>
      </c>
      <c r="F53" s="17">
        <v>1.32586742619289E-4</v>
      </c>
    </row>
    <row r="54" spans="1:6" ht="15.5" x14ac:dyDescent="0.35">
      <c r="A54" s="21" t="s">
        <v>40</v>
      </c>
      <c r="B54" s="21" t="s">
        <v>41</v>
      </c>
      <c r="C54" s="21" t="s">
        <v>18</v>
      </c>
      <c r="D54" s="21" t="s">
        <v>24</v>
      </c>
      <c r="E54" s="22">
        <v>-1.80391685609709</v>
      </c>
      <c r="F54" s="17">
        <v>0.80871614787547796</v>
      </c>
    </row>
    <row r="55" spans="1:6" ht="15.5" x14ac:dyDescent="0.35">
      <c r="A55" s="21" t="s">
        <v>42</v>
      </c>
      <c r="B55" s="21" t="s">
        <v>43</v>
      </c>
      <c r="C55" s="21" t="s">
        <v>18</v>
      </c>
      <c r="D55" s="21" t="s">
        <v>24</v>
      </c>
      <c r="E55" s="22">
        <v>-5.6490190333068302</v>
      </c>
      <c r="F55" s="17" t="s">
        <v>29</v>
      </c>
    </row>
    <row r="56" spans="1:6" ht="15.5" x14ac:dyDescent="0.35">
      <c r="A56" s="21" t="s">
        <v>34</v>
      </c>
      <c r="B56" s="21" t="s">
        <v>35</v>
      </c>
      <c r="C56" s="21" t="s">
        <v>18</v>
      </c>
      <c r="D56" s="21" t="s">
        <v>25</v>
      </c>
      <c r="E56" s="22">
        <v>-0.90960821469359798</v>
      </c>
      <c r="F56" s="17">
        <v>0.99883795026990496</v>
      </c>
    </row>
    <row r="57" spans="1:6" ht="15.5" x14ac:dyDescent="0.35">
      <c r="A57" s="21" t="s">
        <v>36</v>
      </c>
      <c r="B57" s="21" t="s">
        <v>37</v>
      </c>
      <c r="C57" s="21" t="s">
        <v>18</v>
      </c>
      <c r="D57" s="21" t="s">
        <v>25</v>
      </c>
      <c r="E57" s="22">
        <v>-0.89668594702097104</v>
      </c>
      <c r="F57" s="17">
        <v>0.99898073191832604</v>
      </c>
    </row>
    <row r="58" spans="1:6" ht="15.5" x14ac:dyDescent="0.35">
      <c r="A58" s="21" t="s">
        <v>44</v>
      </c>
      <c r="B58" s="21" t="s">
        <v>45</v>
      </c>
      <c r="C58" s="21" t="s">
        <v>18</v>
      </c>
      <c r="D58" s="21" t="s">
        <v>25</v>
      </c>
      <c r="E58" s="22">
        <v>-0.66187648008248801</v>
      </c>
      <c r="F58" s="17">
        <v>0.99994500934485797</v>
      </c>
    </row>
    <row r="59" spans="1:6" ht="15.5" x14ac:dyDescent="0.35">
      <c r="A59" s="21" t="s">
        <v>38</v>
      </c>
      <c r="B59" s="21" t="s">
        <v>39</v>
      </c>
      <c r="C59" s="21" t="s">
        <v>18</v>
      </c>
      <c r="D59" s="21" t="s">
        <v>25</v>
      </c>
      <c r="E59" s="22">
        <v>-4.63139328284052</v>
      </c>
      <c r="F59" s="17">
        <v>8.3852774170190003E-4</v>
      </c>
    </row>
    <row r="60" spans="1:6" ht="15.5" x14ac:dyDescent="0.35">
      <c r="A60" s="21" t="s">
        <v>40</v>
      </c>
      <c r="B60" s="21" t="s">
        <v>41</v>
      </c>
      <c r="C60" s="21" t="s">
        <v>18</v>
      </c>
      <c r="D60" s="21" t="s">
        <v>25</v>
      </c>
      <c r="E60" s="22">
        <v>-1.89451750070016</v>
      </c>
      <c r="F60" s="17">
        <v>0.75880248537960604</v>
      </c>
    </row>
    <row r="61" spans="1:6" ht="15.5" x14ac:dyDescent="0.35">
      <c r="A61" s="21" t="s">
        <v>42</v>
      </c>
      <c r="B61" s="21" t="s">
        <v>43</v>
      </c>
      <c r="C61" s="21" t="s">
        <v>18</v>
      </c>
      <c r="D61" s="21" t="s">
        <v>25</v>
      </c>
      <c r="E61" s="22">
        <v>-2.7862256277895399</v>
      </c>
      <c r="F61" s="17">
        <v>0.206715348319675</v>
      </c>
    </row>
    <row r="62" spans="1:6" ht="15.5" x14ac:dyDescent="0.35">
      <c r="A62" s="21" t="s">
        <v>34</v>
      </c>
      <c r="B62" s="21" t="s">
        <v>35</v>
      </c>
      <c r="C62" s="21" t="s">
        <v>18</v>
      </c>
      <c r="D62" s="21" t="s">
        <v>26</v>
      </c>
      <c r="E62" s="22">
        <v>-2.0195644719570001</v>
      </c>
      <c r="F62" s="17">
        <v>0.67893620006166699</v>
      </c>
    </row>
    <row r="63" spans="1:6" ht="15.5" x14ac:dyDescent="0.35">
      <c r="A63" s="21" t="s">
        <v>36</v>
      </c>
      <c r="B63" s="21" t="s">
        <v>37</v>
      </c>
      <c r="C63" s="21" t="s">
        <v>18</v>
      </c>
      <c r="D63" s="21" t="s">
        <v>26</v>
      </c>
      <c r="E63" s="22">
        <v>-0.30794424545696802</v>
      </c>
      <c r="F63" s="17">
        <v>0.99999998163939596</v>
      </c>
    </row>
    <row r="64" spans="1:6" ht="15.5" x14ac:dyDescent="0.35">
      <c r="A64" s="21" t="s">
        <v>44</v>
      </c>
      <c r="B64" s="21" t="s">
        <v>45</v>
      </c>
      <c r="C64" s="21" t="s">
        <v>18</v>
      </c>
      <c r="D64" s="21" t="s">
        <v>26</v>
      </c>
      <c r="E64" s="22">
        <v>-0.33263371508711398</v>
      </c>
      <c r="F64" s="17">
        <v>0.99999995792707597</v>
      </c>
    </row>
    <row r="65" spans="1:6" ht="15.5" x14ac:dyDescent="0.35">
      <c r="A65" s="21" t="s">
        <v>38</v>
      </c>
      <c r="B65" s="21" t="s">
        <v>39</v>
      </c>
      <c r="C65" s="21" t="s">
        <v>18</v>
      </c>
      <c r="D65" s="21" t="s">
        <v>26</v>
      </c>
      <c r="E65" s="22">
        <v>-3.7198241508968199</v>
      </c>
      <c r="F65" s="17">
        <v>1.8264412237987401E-2</v>
      </c>
    </row>
    <row r="66" spans="1:6" ht="15.5" x14ac:dyDescent="0.35">
      <c r="A66" s="21" t="s">
        <v>40</v>
      </c>
      <c r="B66" s="21" t="s">
        <v>41</v>
      </c>
      <c r="C66" s="21" t="s">
        <v>18</v>
      </c>
      <c r="D66" s="21" t="s">
        <v>26</v>
      </c>
      <c r="E66" s="22">
        <v>-1.2245991158588501</v>
      </c>
      <c r="F66" s="17">
        <v>0.98526054061864698</v>
      </c>
    </row>
    <row r="67" spans="1:6" ht="15.5" x14ac:dyDescent="0.35">
      <c r="A67" s="21" t="s">
        <v>42</v>
      </c>
      <c r="B67" s="21" t="s">
        <v>43</v>
      </c>
      <c r="C67" s="21" t="s">
        <v>18</v>
      </c>
      <c r="D67" s="21" t="s">
        <v>26</v>
      </c>
      <c r="E67" s="22">
        <v>-1.41835883088991</v>
      </c>
      <c r="F67" s="17">
        <v>0.95624264816329896</v>
      </c>
    </row>
    <row r="68" spans="1:6" ht="15.5" x14ac:dyDescent="0.35">
      <c r="A68" s="21" t="s">
        <v>34</v>
      </c>
      <c r="B68" s="21" t="s">
        <v>35</v>
      </c>
      <c r="C68" s="21" t="s">
        <v>18</v>
      </c>
      <c r="D68" s="21" t="s">
        <v>27</v>
      </c>
      <c r="E68" s="22">
        <v>-2.0454083990381702</v>
      </c>
      <c r="F68" s="17">
        <v>0.66158466203829303</v>
      </c>
    </row>
    <row r="69" spans="1:6" ht="15.5" x14ac:dyDescent="0.35">
      <c r="A69" s="21" t="s">
        <v>36</v>
      </c>
      <c r="B69" s="21" t="s">
        <v>37</v>
      </c>
      <c r="C69" s="21" t="s">
        <v>18</v>
      </c>
      <c r="D69" s="21" t="s">
        <v>27</v>
      </c>
      <c r="E69" s="22">
        <v>-8.4210837243871503E-2</v>
      </c>
      <c r="F69" s="17">
        <v>1</v>
      </c>
    </row>
    <row r="70" spans="1:6" ht="15.5" x14ac:dyDescent="0.35">
      <c r="A70" s="21" t="s">
        <v>44</v>
      </c>
      <c r="B70" s="21" t="s">
        <v>45</v>
      </c>
      <c r="C70" s="21" t="s">
        <v>18</v>
      </c>
      <c r="D70" s="21" t="s">
        <v>27</v>
      </c>
      <c r="E70" s="22">
        <v>-1.42588819967679</v>
      </c>
      <c r="F70" s="17">
        <v>0.95465769147137003</v>
      </c>
    </row>
    <row r="71" spans="1:6" ht="15.5" x14ac:dyDescent="0.35">
      <c r="A71" s="21" t="s">
        <v>38</v>
      </c>
      <c r="B71" s="21" t="s">
        <v>39</v>
      </c>
      <c r="C71" s="21" t="s">
        <v>18</v>
      </c>
      <c r="D71" s="21" t="s">
        <v>27</v>
      </c>
      <c r="E71" s="22">
        <v>-3.96429638330472</v>
      </c>
      <c r="F71" s="17">
        <v>8.4111010114921204E-3</v>
      </c>
    </row>
    <row r="72" spans="1:6" ht="15.5" x14ac:dyDescent="0.35">
      <c r="A72" s="21" t="s">
        <v>40</v>
      </c>
      <c r="B72" s="21" t="s">
        <v>41</v>
      </c>
      <c r="C72" s="21" t="s">
        <v>18</v>
      </c>
      <c r="D72" s="21" t="s">
        <v>27</v>
      </c>
      <c r="E72" s="22">
        <v>-1.4044860645464701</v>
      </c>
      <c r="F72" s="17">
        <v>0.95919507359796796</v>
      </c>
    </row>
    <row r="73" spans="1:6" ht="15.5" x14ac:dyDescent="0.35">
      <c r="A73" s="15" t="s">
        <v>42</v>
      </c>
      <c r="B73" s="15" t="s">
        <v>43</v>
      </c>
      <c r="C73" s="15" t="s">
        <v>18</v>
      </c>
      <c r="D73" s="15" t="s">
        <v>27</v>
      </c>
      <c r="E73" s="23">
        <v>-1.1104155767692101</v>
      </c>
      <c r="F73" s="19">
        <v>0.99333450078228402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:G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</row>
    <row r="2" spans="1:7" x14ac:dyDescent="0.35">
      <c r="A2" t="s">
        <v>5</v>
      </c>
      <c r="B2">
        <v>70.305677075076005</v>
      </c>
      <c r="C2" s="1">
        <v>1.35891651901183E-47</v>
      </c>
      <c r="D2">
        <v>71.757340540189801</v>
      </c>
      <c r="E2" s="1">
        <v>2.79580982265231E-48</v>
      </c>
      <c r="F2">
        <v>315.53918752130102</v>
      </c>
      <c r="G2" s="1">
        <v>1.0945531880510101E-113</v>
      </c>
    </row>
    <row r="3" spans="1:7" x14ac:dyDescent="0.35">
      <c r="A3" t="s">
        <v>6</v>
      </c>
      <c r="B3">
        <v>52.259029621062297</v>
      </c>
      <c r="C3" s="1">
        <v>4.5639826149286697E-12</v>
      </c>
      <c r="D3">
        <v>65.7921355603862</v>
      </c>
      <c r="E3" s="1">
        <v>1.5448238213557501E-14</v>
      </c>
      <c r="F3">
        <v>89.474387714280098</v>
      </c>
      <c r="G3" s="1">
        <v>1.2312361871879E-18</v>
      </c>
    </row>
    <row r="4" spans="1:7" x14ac:dyDescent="0.35">
      <c r="A4" t="s">
        <v>7</v>
      </c>
      <c r="B4">
        <v>13.854336002547299</v>
      </c>
      <c r="C4" s="1">
        <v>1.3545000715013299E-5</v>
      </c>
      <c r="D4">
        <v>4.6236197837962596</v>
      </c>
      <c r="E4">
        <v>1.0136613513283601E-2</v>
      </c>
      <c r="F4">
        <v>137.36620043874501</v>
      </c>
      <c r="G4" s="1">
        <v>5.1212032433046098E-16</v>
      </c>
    </row>
    <row r="5" spans="1:7" x14ac:dyDescent="0.35">
      <c r="A5" t="s">
        <v>8</v>
      </c>
      <c r="B5">
        <v>1.6021185956182999</v>
      </c>
      <c r="C5">
        <v>0.15952366509513399</v>
      </c>
      <c r="D5">
        <v>2.25654537989486</v>
      </c>
      <c r="E5">
        <v>4.90209787850895E-2</v>
      </c>
      <c r="F5">
        <v>8.5633106571954993</v>
      </c>
      <c r="G5" s="1">
        <v>1.4331005948590599E-7</v>
      </c>
    </row>
    <row r="6" spans="1:7" x14ac:dyDescent="0.35">
      <c r="A6" t="s">
        <v>9</v>
      </c>
      <c r="B6">
        <v>1.9690764065280799</v>
      </c>
      <c r="C6">
        <v>1.7421912609210301E-2</v>
      </c>
      <c r="D6">
        <v>2.1856755720509198</v>
      </c>
      <c r="E6">
        <v>7.0236759883073796E-3</v>
      </c>
      <c r="F6">
        <v>18.245304801353001</v>
      </c>
      <c r="G6" s="1">
        <v>1.5357396244681399E-33</v>
      </c>
    </row>
    <row r="7" spans="1:7" x14ac:dyDescent="0.35">
      <c r="A7" t="s">
        <v>10</v>
      </c>
      <c r="B7">
        <v>7.6233382028762096</v>
      </c>
      <c r="C7" s="1">
        <v>6.4297794268051894E-5</v>
      </c>
      <c r="D7">
        <v>10.657720700521301</v>
      </c>
      <c r="E7" s="1">
        <v>1.1691695116132E-6</v>
      </c>
      <c r="F7">
        <v>1.41360939623479</v>
      </c>
      <c r="G7">
        <v>0.23897826821085799</v>
      </c>
    </row>
    <row r="8" spans="1:7" x14ac:dyDescent="0.35">
      <c r="A8" t="s">
        <v>11</v>
      </c>
      <c r="B8">
        <v>0.78063646940378295</v>
      </c>
      <c r="C8">
        <v>0.69895394710069103</v>
      </c>
      <c r="D8">
        <v>0.86067889894857397</v>
      </c>
      <c r="E8">
        <v>0.60910788309600505</v>
      </c>
      <c r="F8">
        <v>1.06473328019503</v>
      </c>
      <c r="G8">
        <v>0.38937571911740299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017E-5E1E-4AFC-9B0F-0846AB6FFC6F}">
  <dimension ref="A1:J9"/>
  <sheetViews>
    <sheetView workbookViewId="0">
      <selection sqref="A1:J9"/>
    </sheetView>
  </sheetViews>
  <sheetFormatPr defaultColWidth="15.6328125" defaultRowHeight="14.5" x14ac:dyDescent="0.35"/>
  <cols>
    <col min="1" max="1" width="31.26953125" bestFit="1" customWidth="1"/>
    <col min="2" max="2" width="4.6328125" bestFit="1" customWidth="1"/>
    <col min="3" max="3" width="7.453125" bestFit="1" customWidth="1"/>
    <col min="4" max="4" width="10.453125" bestFit="1" customWidth="1"/>
    <col min="5" max="5" width="4.6328125" bestFit="1" customWidth="1"/>
    <col min="6" max="6" width="7.453125" bestFit="1" customWidth="1"/>
    <col min="7" max="7" width="10.453125" bestFit="1" customWidth="1"/>
    <col min="8" max="8" width="5.7265625" bestFit="1" customWidth="1"/>
    <col min="9" max="9" width="7.453125" bestFit="1" customWidth="1"/>
    <col min="10" max="10" width="10.453125" bestFit="1" customWidth="1"/>
  </cols>
  <sheetData>
    <row r="1" spans="1:10" ht="53" customHeight="1" x14ac:dyDescent="0.35">
      <c r="A1" s="13"/>
      <c r="B1" s="24" t="s">
        <v>19</v>
      </c>
      <c r="C1" s="24"/>
      <c r="D1" s="24"/>
      <c r="E1" s="24" t="s">
        <v>20</v>
      </c>
      <c r="F1" s="24"/>
      <c r="G1" s="24"/>
      <c r="H1" s="24" t="s">
        <v>18</v>
      </c>
      <c r="I1" s="24"/>
      <c r="J1" s="24"/>
    </row>
    <row r="2" spans="1:10" ht="15.5" x14ac:dyDescent="0.35">
      <c r="A2" s="14"/>
      <c r="B2" s="15" t="s">
        <v>13</v>
      </c>
      <c r="C2" s="15" t="s">
        <v>14</v>
      </c>
      <c r="D2" s="15" t="s">
        <v>15</v>
      </c>
      <c r="E2" s="15" t="s">
        <v>13</v>
      </c>
      <c r="F2" s="15" t="s">
        <v>14</v>
      </c>
      <c r="G2" s="15" t="s">
        <v>15</v>
      </c>
      <c r="H2" s="15" t="s">
        <v>13</v>
      </c>
      <c r="I2" s="15" t="s">
        <v>14</v>
      </c>
      <c r="J2" s="15" t="s">
        <v>15</v>
      </c>
    </row>
    <row r="3" spans="1:10" ht="15.5" x14ac:dyDescent="0.35">
      <c r="A3" s="13" t="str">
        <f>Table_1_Raw!A2</f>
        <v>Genotype</v>
      </c>
      <c r="B3" s="16">
        <f>Table_1_Raw!B2</f>
        <v>70.305677075076005</v>
      </c>
      <c r="C3" s="17" t="str">
        <f>IF(Table_1_Raw!C2&lt;0.0001, "&lt;0.0001",Table_1_Raw!C2)</f>
        <v>&lt;0.0001</v>
      </c>
      <c r="D3" s="17" t="str">
        <f t="shared" ref="D3:D9" si="0">IF(C3="&lt;0.0001", "***", IF(C3&lt;0.001, "***", IF(C3&lt;0.01,"**",IF(C3&lt;0.05, "*","NS"))))</f>
        <v>***</v>
      </c>
      <c r="E3" s="16">
        <f>Table_1_Raw!D2</f>
        <v>71.757340540189801</v>
      </c>
      <c r="F3" s="17" t="str">
        <f>IF(Table_1_Raw!E2&lt;0.0001, "&lt;0.0001",Table_1_Raw!E2)</f>
        <v>&lt;0.0001</v>
      </c>
      <c r="G3" s="17" t="str">
        <f t="shared" ref="G3:G9" si="1">IF(F3="&lt;0.0001", "***", IF(F3&lt;0.001, "***", IF(F3&lt;0.01,"**",IF(F3&lt;0.05, "*","NS"))))</f>
        <v>***</v>
      </c>
      <c r="H3" s="16">
        <f>Table_1_Raw!F2</f>
        <v>315.53918752130102</v>
      </c>
      <c r="I3" s="17" t="str">
        <f>IF(Table_1_Raw!G2&lt;0.0001, "&lt;0.0001",Table_1_Raw!G2)</f>
        <v>&lt;0.0001</v>
      </c>
      <c r="J3" s="17" t="str">
        <f t="shared" ref="J3:J9" si="2">IF(I3="&lt;0.0001", "***", IF(I3&lt;0.001, "***", IF(I3&lt;0.01,"**",IF(I3&lt;0.05, "*","NS"))))</f>
        <v>***</v>
      </c>
    </row>
    <row r="4" spans="1:10" ht="15.5" x14ac:dyDescent="0.35">
      <c r="A4" s="13" t="str">
        <f>Table_1_Raw!A3</f>
        <v>Treatment</v>
      </c>
      <c r="B4" s="16">
        <f>Table_1_Raw!B3</f>
        <v>52.259029621062297</v>
      </c>
      <c r="C4" s="17" t="str">
        <f>IF(Table_1_Raw!C3&lt;0.0001, "&lt;0.0001",Table_1_Raw!C3)</f>
        <v>&lt;0.0001</v>
      </c>
      <c r="D4" s="17" t="str">
        <f t="shared" si="0"/>
        <v>***</v>
      </c>
      <c r="E4" s="16">
        <f>Table_1_Raw!D3</f>
        <v>65.7921355603862</v>
      </c>
      <c r="F4" s="17" t="str">
        <f>IF(Table_1_Raw!E3&lt;0.0001, "&lt;0.0001",Table_1_Raw!E3)</f>
        <v>&lt;0.0001</v>
      </c>
      <c r="G4" s="17" t="str">
        <f t="shared" si="1"/>
        <v>***</v>
      </c>
      <c r="H4" s="16">
        <f>Table_1_Raw!F3</f>
        <v>89.474387714280098</v>
      </c>
      <c r="I4" s="17" t="str">
        <f>IF(Table_1_Raw!G3&lt;0.0001, "&lt;0.0001",Table_1_Raw!G3)</f>
        <v>&lt;0.0001</v>
      </c>
      <c r="J4" s="17" t="str">
        <f t="shared" si="2"/>
        <v>***</v>
      </c>
    </row>
    <row r="5" spans="1:10" ht="15.5" x14ac:dyDescent="0.35">
      <c r="A5" s="13" t="str">
        <f>Table_1_Raw!A4</f>
        <v>Environment</v>
      </c>
      <c r="B5" s="16">
        <f>Table_1_Raw!B4</f>
        <v>13.854336002547299</v>
      </c>
      <c r="C5" s="17" t="str">
        <f>IF(Table_1_Raw!C4&lt;0.0001, "&lt;0.0001",Table_1_Raw!C4)</f>
        <v>&lt;0.0001</v>
      </c>
      <c r="D5" s="17" t="str">
        <f t="shared" si="0"/>
        <v>***</v>
      </c>
      <c r="E5" s="16">
        <f>Table_1_Raw!D4</f>
        <v>4.6236197837962596</v>
      </c>
      <c r="F5" s="17">
        <f>IF(Table_1_Raw!E4&lt;0.0001, "&lt;0.0001",Table_1_Raw!E4)</f>
        <v>1.0136613513283601E-2</v>
      </c>
      <c r="G5" s="17" t="str">
        <f t="shared" si="1"/>
        <v>*</v>
      </c>
      <c r="H5" s="16">
        <f>Table_1_Raw!F4</f>
        <v>137.36620043874501</v>
      </c>
      <c r="I5" s="17" t="str">
        <f>IF(Table_1_Raw!G4&lt;0.0001, "&lt;0.0001",Table_1_Raw!G4)</f>
        <v>&lt;0.0001</v>
      </c>
      <c r="J5" s="17" t="str">
        <f t="shared" si="2"/>
        <v>***</v>
      </c>
    </row>
    <row r="6" spans="1:10" ht="15.5" x14ac:dyDescent="0.35">
      <c r="A6" s="13" t="str">
        <f>Table_1_Raw!A5</f>
        <v>Genotype:Treatment</v>
      </c>
      <c r="B6" s="16">
        <f>Table_1_Raw!B5</f>
        <v>1.6021185956182999</v>
      </c>
      <c r="C6" s="17">
        <f>IF(Table_1_Raw!C5&lt;0.0001, "&lt;0.0001",Table_1_Raw!C5)</f>
        <v>0.15952366509513399</v>
      </c>
      <c r="D6" s="17" t="str">
        <f>IF(C6="&lt;0.0001", "***", IF(C6&lt;0.001, "***", IF(C6&lt;0.01,"**",IF(C6&lt;0.05, "*","NS"))))</f>
        <v>NS</v>
      </c>
      <c r="E6" s="16">
        <f>Table_1_Raw!D5</f>
        <v>2.25654537989486</v>
      </c>
      <c r="F6" s="17">
        <f>IF(Table_1_Raw!E5&lt;0.0001, "&lt;0.0001",Table_1_Raw!E5)</f>
        <v>4.90209787850895E-2</v>
      </c>
      <c r="G6" s="17" t="str">
        <f>IF(F6="&lt;0.0001", "***", IF(F6&lt;0.001, "***", IF(F6&lt;0.01,"**",IF(F6&lt;0.05, "*","NS"))))</f>
        <v>*</v>
      </c>
      <c r="H6" s="16">
        <f>Table_1_Raw!F5</f>
        <v>8.5633106571954993</v>
      </c>
      <c r="I6" s="17" t="str">
        <f>IF(Table_1_Raw!G5&lt;0.0001, "&lt;0.0001",Table_1_Raw!G5)</f>
        <v>&lt;0.0001</v>
      </c>
      <c r="J6" s="17" t="str">
        <f>IF(I6="&lt;0.0001", "***", IF(I6&lt;0.001, "***", IF(I6&lt;0.01,"**",IF(I6&lt;0.05, "*","NS"))))</f>
        <v>***</v>
      </c>
    </row>
    <row r="7" spans="1:10" ht="15.5" x14ac:dyDescent="0.35">
      <c r="A7" s="13" t="str">
        <f>Table_1_Raw!A6</f>
        <v>Genotype:Environment</v>
      </c>
      <c r="B7" s="16">
        <f>Table_1_Raw!B6</f>
        <v>1.9690764065280799</v>
      </c>
      <c r="C7" s="17">
        <f>IF(Table_1_Raw!C6&lt;0.0001, "&lt;0.0001",Table_1_Raw!C6)</f>
        <v>1.7421912609210301E-2</v>
      </c>
      <c r="D7" s="17" t="str">
        <f t="shared" si="0"/>
        <v>*</v>
      </c>
      <c r="E7" s="16">
        <f>Table_1_Raw!D6</f>
        <v>2.1856755720509198</v>
      </c>
      <c r="F7" s="17">
        <f>IF(Table_1_Raw!E6&lt;0.0001, "&lt;0.0001",Table_1_Raw!E6)</f>
        <v>7.0236759883073796E-3</v>
      </c>
      <c r="G7" s="17" t="str">
        <f t="shared" si="1"/>
        <v>**</v>
      </c>
      <c r="H7" s="16">
        <f>Table_1_Raw!F6</f>
        <v>18.245304801353001</v>
      </c>
      <c r="I7" s="17" t="str">
        <f>IF(Table_1_Raw!G6&lt;0.0001, "&lt;0.0001",Table_1_Raw!G6)</f>
        <v>&lt;0.0001</v>
      </c>
      <c r="J7" s="17" t="str">
        <f t="shared" si="2"/>
        <v>***</v>
      </c>
    </row>
    <row r="8" spans="1:10" ht="15.5" x14ac:dyDescent="0.35">
      <c r="A8" s="13" t="str">
        <f>Table_1_Raw!A7</f>
        <v>Treatment:Environment</v>
      </c>
      <c r="B8" s="16">
        <f>Table_1_Raw!B7</f>
        <v>7.6233382028762096</v>
      </c>
      <c r="C8" s="17" t="str">
        <f>IF(Table_1_Raw!C7&lt;0.0001, "&lt;0.0001",Table_1_Raw!C7)</f>
        <v>&lt;0.0001</v>
      </c>
      <c r="D8" s="17" t="str">
        <f t="shared" si="0"/>
        <v>***</v>
      </c>
      <c r="E8" s="16">
        <f>Table_1_Raw!D7</f>
        <v>10.657720700521301</v>
      </c>
      <c r="F8" s="17" t="str">
        <f>IF(Table_1_Raw!E7&lt;0.0001, "&lt;0.0001",Table_1_Raw!E7)</f>
        <v>&lt;0.0001</v>
      </c>
      <c r="G8" s="17" t="str">
        <f t="shared" si="1"/>
        <v>***</v>
      </c>
      <c r="H8" s="16">
        <f>Table_1_Raw!F7</f>
        <v>1.41360939623479</v>
      </c>
      <c r="I8" s="17">
        <f>IF(Table_1_Raw!G7&lt;0.0001, "&lt;0.0001",Table_1_Raw!G7)</f>
        <v>0.23897826821085799</v>
      </c>
      <c r="J8" s="17" t="str">
        <f t="shared" si="2"/>
        <v>NS</v>
      </c>
    </row>
    <row r="9" spans="1:10" ht="15.5" x14ac:dyDescent="0.35">
      <c r="A9" s="14" t="str">
        <f>Table_1_Raw!A8</f>
        <v>Genotype:Treatment:Environment</v>
      </c>
      <c r="B9" s="18">
        <f>Table_1_Raw!B8</f>
        <v>0.78063646940378295</v>
      </c>
      <c r="C9" s="19">
        <f>IF(Table_1_Raw!C8&lt;0.0001, "&lt;0.0001",Table_1_Raw!C8)</f>
        <v>0.69895394710069103</v>
      </c>
      <c r="D9" s="19" t="str">
        <f t="shared" si="0"/>
        <v>NS</v>
      </c>
      <c r="E9" s="18">
        <f>Table_1_Raw!D8</f>
        <v>0.86067889894857397</v>
      </c>
      <c r="F9" s="19">
        <f>IF(Table_1_Raw!E8&lt;0.0001, "&lt;0.0001",Table_1_Raw!E8)</f>
        <v>0.60910788309600505</v>
      </c>
      <c r="G9" s="19" t="str">
        <f t="shared" si="1"/>
        <v>NS</v>
      </c>
      <c r="H9" s="18">
        <f>Table_1_Raw!F8</f>
        <v>1.06473328019503</v>
      </c>
      <c r="I9" s="19">
        <f>IF(Table_1_Raw!G8&lt;0.0001, "&lt;0.0001",Table_1_Raw!G8)</f>
        <v>0.38937571911740299</v>
      </c>
      <c r="J9" s="19" t="str">
        <f t="shared" si="2"/>
        <v>NS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C0B-96A0-49CA-AE84-6A4D616E7C73}">
  <dimension ref="A1:D8"/>
  <sheetViews>
    <sheetView workbookViewId="0">
      <selection sqref="A1:D8"/>
    </sheetView>
  </sheetViews>
  <sheetFormatPr defaultRowHeight="14.5" x14ac:dyDescent="0.35"/>
  <cols>
    <col min="1" max="1" width="29.90625" bestFit="1" customWidth="1"/>
    <col min="2" max="2" width="7.6328125" bestFit="1" customWidth="1"/>
    <col min="3" max="3" width="12.26953125" bestFit="1" customWidth="1"/>
    <col min="4" max="4" width="5.36328125" bestFit="1" customWidth="1"/>
  </cols>
  <sheetData>
    <row r="1" spans="1:4" ht="43.5" x14ac:dyDescent="0.35">
      <c r="A1" s="12"/>
      <c r="B1" s="11" t="str">
        <f>Table_1_Paper!B1</f>
        <v>Percent Infested Tillers (Transformed)</v>
      </c>
      <c r="C1" s="11" t="str">
        <f>Table_1_Paper!E1</f>
        <v>Number of Pupae/Larvae Per Tiller (Transformed)</v>
      </c>
      <c r="D1" s="11" t="str">
        <f>Table_1_Paper!H1</f>
        <v>Grain Yield</v>
      </c>
    </row>
    <row r="2" spans="1:4" x14ac:dyDescent="0.35">
      <c r="A2" s="8" t="str">
        <f>Table_1_Paper!A3</f>
        <v>Genotype</v>
      </c>
      <c r="B2" s="2" t="str">
        <f>Table_1_Paper!D3</f>
        <v>***</v>
      </c>
      <c r="C2" s="2" t="str">
        <f>Table_1_Paper!G3</f>
        <v>***</v>
      </c>
      <c r="D2" s="2" t="str">
        <f>Table_1_Paper!J3</f>
        <v>***</v>
      </c>
    </row>
    <row r="3" spans="1:4" x14ac:dyDescent="0.35">
      <c r="A3" s="8" t="str">
        <f>Table_1_Paper!A4</f>
        <v>Treatment</v>
      </c>
      <c r="B3" s="2" t="str">
        <f>Table_1_Paper!D4</f>
        <v>***</v>
      </c>
      <c r="C3" s="2" t="str">
        <f>Table_1_Paper!G4</f>
        <v>***</v>
      </c>
      <c r="D3" s="2" t="str">
        <f>Table_1_Paper!J4</f>
        <v>***</v>
      </c>
    </row>
    <row r="4" spans="1:4" x14ac:dyDescent="0.35">
      <c r="A4" s="8" t="str">
        <f>Table_1_Paper!A5</f>
        <v>Environment</v>
      </c>
      <c r="B4" s="2" t="str">
        <f>Table_1_Paper!D5</f>
        <v>***</v>
      </c>
      <c r="C4" s="2" t="str">
        <f>Table_1_Paper!G5</f>
        <v>*</v>
      </c>
      <c r="D4" s="2" t="str">
        <f>Table_1_Paper!J5</f>
        <v>***</v>
      </c>
    </row>
    <row r="5" spans="1:4" x14ac:dyDescent="0.35">
      <c r="A5" s="8" t="str">
        <f>Table_1_Paper!A6</f>
        <v>Genotype:Treatment</v>
      </c>
      <c r="B5" s="2" t="str">
        <f>Table_1_Paper!D6</f>
        <v>NS</v>
      </c>
      <c r="C5" s="2" t="str">
        <f>Table_1_Paper!G6</f>
        <v>*</v>
      </c>
      <c r="D5" s="2" t="str">
        <f>Table_1_Paper!J6</f>
        <v>***</v>
      </c>
    </row>
    <row r="6" spans="1:4" x14ac:dyDescent="0.35">
      <c r="A6" s="8" t="str">
        <f>Table_1_Paper!A7</f>
        <v>Genotype:Environment</v>
      </c>
      <c r="B6" s="2" t="str">
        <f>Table_1_Paper!D7</f>
        <v>*</v>
      </c>
      <c r="C6" s="2" t="str">
        <f>Table_1_Paper!G7</f>
        <v>**</v>
      </c>
      <c r="D6" s="2" t="str">
        <f>Table_1_Paper!J7</f>
        <v>***</v>
      </c>
    </row>
    <row r="7" spans="1:4" x14ac:dyDescent="0.35">
      <c r="A7" s="8" t="str">
        <f>Table_1_Paper!A8</f>
        <v>Treatment:Environment</v>
      </c>
      <c r="B7" s="2" t="str">
        <f>Table_1_Paper!D8</f>
        <v>***</v>
      </c>
      <c r="C7" s="2" t="str">
        <f>Table_1_Paper!G8</f>
        <v>***</v>
      </c>
      <c r="D7" s="2" t="str">
        <f>Table_1_Paper!J8</f>
        <v>NS</v>
      </c>
    </row>
    <row r="8" spans="1:4" x14ac:dyDescent="0.35">
      <c r="A8" s="9" t="str">
        <f>Table_1_Paper!A9</f>
        <v>Genotype:Treatment:Environment</v>
      </c>
      <c r="B8" s="5" t="str">
        <f>Table_1_Paper!D9</f>
        <v>NS</v>
      </c>
      <c r="C8" s="5" t="str">
        <f>Table_1_Paper!G9</f>
        <v>NS</v>
      </c>
      <c r="D8" s="5" t="str">
        <f>Table_1_Paper!J9</f>
        <v>NS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3547-122A-4989-A6D0-6E5C7A153967}">
  <dimension ref="A1:D7"/>
  <sheetViews>
    <sheetView workbookViewId="0">
      <selection activeCell="E9" sqref="E9"/>
    </sheetView>
  </sheetViews>
  <sheetFormatPr defaultRowHeight="14.5" x14ac:dyDescent="0.35"/>
  <cols>
    <col min="1" max="1" width="18.54296875" bestFit="1" customWidth="1"/>
    <col min="4" max="4" width="14.54296875" bestFit="1" customWidth="1"/>
  </cols>
  <sheetData>
    <row r="1" spans="1:4" x14ac:dyDescent="0.35">
      <c r="A1" t="s">
        <v>46</v>
      </c>
      <c r="B1" t="s">
        <v>47</v>
      </c>
      <c r="C1" t="s">
        <v>48</v>
      </c>
      <c r="D1" t="s">
        <v>51</v>
      </c>
    </row>
    <row r="2" spans="1:4" x14ac:dyDescent="0.35">
      <c r="A2" t="s">
        <v>34</v>
      </c>
      <c r="B2" t="s">
        <v>35</v>
      </c>
      <c r="C2">
        <v>-0.373100832685897</v>
      </c>
      <c r="D2">
        <v>1.4562383736211901E-3</v>
      </c>
    </row>
    <row r="3" spans="1:4" x14ac:dyDescent="0.35">
      <c r="A3" t="s">
        <v>36</v>
      </c>
      <c r="B3" t="s">
        <v>37</v>
      </c>
      <c r="C3">
        <v>-0.123895916034786</v>
      </c>
      <c r="D3">
        <v>0.95526791554076596</v>
      </c>
    </row>
    <row r="4" spans="1:4" x14ac:dyDescent="0.35">
      <c r="A4" t="s">
        <v>49</v>
      </c>
      <c r="B4" t="s">
        <v>50</v>
      </c>
      <c r="C4">
        <v>-3.80262365638721E-2</v>
      </c>
      <c r="D4">
        <v>0.999999312030871</v>
      </c>
    </row>
    <row r="5" spans="1:4" x14ac:dyDescent="0.35">
      <c r="A5" t="s">
        <v>38</v>
      </c>
      <c r="B5" t="s">
        <v>39</v>
      </c>
      <c r="C5">
        <v>-0.74132951457268303</v>
      </c>
      <c r="D5" s="1">
        <v>8.2744922025312897E-13</v>
      </c>
    </row>
    <row r="6" spans="1:4" x14ac:dyDescent="0.35">
      <c r="A6" t="s">
        <v>40</v>
      </c>
      <c r="B6" t="s">
        <v>41</v>
      </c>
      <c r="C6">
        <v>-0.27155831728060698</v>
      </c>
      <c r="D6">
        <v>8.7685083943473005E-2</v>
      </c>
    </row>
    <row r="7" spans="1:4" x14ac:dyDescent="0.35">
      <c r="A7" t="s">
        <v>42</v>
      </c>
      <c r="B7" t="s">
        <v>43</v>
      </c>
      <c r="C7">
        <v>-0.45856726622195199</v>
      </c>
      <c r="D7" s="1">
        <v>1.3746696207128699E-5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5DC5-2F1C-46DE-AAE5-88C9C77BB344}">
  <dimension ref="A1:E8"/>
  <sheetViews>
    <sheetView tabSelected="1" workbookViewId="0">
      <selection sqref="A1:E8"/>
    </sheetView>
  </sheetViews>
  <sheetFormatPr defaultRowHeight="14.5" x14ac:dyDescent="0.35"/>
  <cols>
    <col min="1" max="1" width="18.54296875" bestFit="1" customWidth="1"/>
    <col min="2" max="2" width="18.26953125" bestFit="1" customWidth="1"/>
    <col min="3" max="3" width="9.36328125" bestFit="1" customWidth="1"/>
    <col min="5" max="5" width="10.453125" bestFit="1" customWidth="1"/>
  </cols>
  <sheetData>
    <row r="1" spans="1:5" s="25" customFormat="1" ht="39" customHeight="1" x14ac:dyDescent="0.35">
      <c r="A1" s="26"/>
      <c r="B1" s="26"/>
      <c r="C1" s="27" t="s">
        <v>18</v>
      </c>
      <c r="D1" s="27"/>
      <c r="E1" s="27"/>
    </row>
    <row r="2" spans="1:5" x14ac:dyDescent="0.35">
      <c r="A2" s="32" t="s">
        <v>5</v>
      </c>
      <c r="B2" s="32" t="s">
        <v>60</v>
      </c>
      <c r="C2" s="32" t="s">
        <v>58</v>
      </c>
      <c r="D2" s="32" t="s">
        <v>33</v>
      </c>
      <c r="E2" s="32" t="s">
        <v>15</v>
      </c>
    </row>
    <row r="3" spans="1:5" x14ac:dyDescent="0.35">
      <c r="A3" s="31" t="s">
        <v>52</v>
      </c>
      <c r="B3" s="28" t="s">
        <v>59</v>
      </c>
      <c r="C3" s="29">
        <f>Table_2_Raw!C2</f>
        <v>-0.373100832685897</v>
      </c>
      <c r="D3" s="30">
        <f>IF(Table_2_Raw!D2&lt;0.0001, "&lt;0.0001",Table_2_Raw!D2)</f>
        <v>1.4562383736211901E-3</v>
      </c>
      <c r="E3" s="28" t="str">
        <f t="shared" ref="E3:E5" si="0">IF(D3="&lt;0.0001","***", IF(D3&lt;0.0001,"***",IF(D3&lt;0.01,"**",IF(D3&lt;0.05,"*",IF(D3&gt;0.05,"NS","Error")))))</f>
        <v>**</v>
      </c>
    </row>
    <row r="4" spans="1:5" x14ac:dyDescent="0.35">
      <c r="A4" s="31" t="s">
        <v>53</v>
      </c>
      <c r="B4" s="28" t="s">
        <v>59</v>
      </c>
      <c r="C4" s="29">
        <f>Table_2_Raw!C3</f>
        <v>-0.123895916034786</v>
      </c>
      <c r="D4" s="30">
        <f>IF(Table_2_Raw!D3&lt;0.0001, "&lt;0.0001",Table_2_Raw!D3)</f>
        <v>0.95526791554076596</v>
      </c>
      <c r="E4" s="28" t="str">
        <f t="shared" si="0"/>
        <v>NS</v>
      </c>
    </row>
    <row r="5" spans="1:5" x14ac:dyDescent="0.35">
      <c r="A5" s="31" t="s">
        <v>57</v>
      </c>
      <c r="B5" s="28" t="s">
        <v>59</v>
      </c>
      <c r="C5" s="29">
        <f>Table_2_Raw!C4</f>
        <v>-3.80262365638721E-2</v>
      </c>
      <c r="D5" s="30">
        <f>IF(Table_2_Raw!D4&lt;0.0001, "&lt;0.0001",Table_2_Raw!D4)</f>
        <v>0.999999312030871</v>
      </c>
      <c r="E5" s="28" t="str">
        <f t="shared" si="0"/>
        <v>NS</v>
      </c>
    </row>
    <row r="6" spans="1:5" x14ac:dyDescent="0.35">
      <c r="A6" s="31" t="s">
        <v>54</v>
      </c>
      <c r="B6" s="28" t="s">
        <v>59</v>
      </c>
      <c r="C6" s="29">
        <f>Table_2_Raw!C5</f>
        <v>-0.74132951457268303</v>
      </c>
      <c r="D6" s="30" t="str">
        <f>IF(Table_2_Raw!D5&lt;0.0001, "&lt;0.0001",Table_2_Raw!D5)</f>
        <v>&lt;0.0001</v>
      </c>
      <c r="E6" s="28" t="str">
        <f>IF(D6="&lt;0.0001","***", IF(D6&lt;0.0001,"***",IF(D6&lt;0.01,"**",IF(D6&lt;0.05,"*",IF(D6&gt;0.05,"NS","Error")))))</f>
        <v>***</v>
      </c>
    </row>
    <row r="7" spans="1:5" x14ac:dyDescent="0.35">
      <c r="A7" s="31" t="s">
        <v>55</v>
      </c>
      <c r="B7" s="28" t="s">
        <v>59</v>
      </c>
      <c r="C7" s="29">
        <f>Table_2_Raw!C6</f>
        <v>-0.27155831728060698</v>
      </c>
      <c r="D7" s="30">
        <f>IF(Table_2_Raw!D6&lt;0.0001, "&lt;0.0001",Table_2_Raw!D6)</f>
        <v>8.7685083943473005E-2</v>
      </c>
      <c r="E7" s="28" t="str">
        <f t="shared" ref="E7:E8" si="1">IF(D7="&lt;0.0001","***", IF(D7&lt;0.0001,"***",IF(D7&lt;0.01,"**",IF(D7&lt;0.05,"*",IF(D7&gt;0.05,"NS","Error")))))</f>
        <v>NS</v>
      </c>
    </row>
    <row r="8" spans="1:5" x14ac:dyDescent="0.35">
      <c r="A8" s="33" t="s">
        <v>56</v>
      </c>
      <c r="B8" s="32" t="s">
        <v>59</v>
      </c>
      <c r="C8" s="34">
        <f>Table_2_Raw!C7</f>
        <v>-0.45856726622195199</v>
      </c>
      <c r="D8" s="35" t="str">
        <f>IF(Table_2_Raw!D7&lt;0.0001, "&lt;0.0001",Table_2_Raw!D7)</f>
        <v>&lt;0.0001</v>
      </c>
      <c r="E8" s="32" t="str">
        <f t="shared" si="1"/>
        <v>***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 1</vt:lpstr>
      <vt:lpstr>SI 2</vt:lpstr>
      <vt:lpstr>Table_1_Raw</vt:lpstr>
      <vt:lpstr>Table_1_Paper</vt:lpstr>
      <vt:lpstr>Table_1_Presentation</vt:lpstr>
      <vt:lpstr>Table_2_Raw</vt:lpstr>
      <vt:lpstr>Table_2_Paper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Winn</dc:creator>
  <cp:lastModifiedBy>Zachary Winn</cp:lastModifiedBy>
  <dcterms:created xsi:type="dcterms:W3CDTF">2015-06-05T18:17:20Z</dcterms:created>
  <dcterms:modified xsi:type="dcterms:W3CDTF">2022-07-13T18:08:07Z</dcterms:modified>
</cp:coreProperties>
</file>