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7a6b\Desktop\"/>
    </mc:Choice>
  </mc:AlternateContent>
  <xr:revisionPtr revIDLastSave="0" documentId="13_ncr:1_{81D71A4F-FF1E-491F-89F7-DDFBF5115C99}" xr6:coauthVersionLast="36" xr6:coauthVersionMax="47" xr10:uidLastSave="{00000000-0000-0000-0000-000000000000}"/>
  <bookViews>
    <workbookView xWindow="42840" yWindow="2520" windowWidth="29172" windowHeight="17208" xr2:uid="{00000000-000D-0000-FFFF-FFFF00000000}"/>
  </bookViews>
  <sheets>
    <sheet name="煤层融合" sheetId="7" r:id="rId1"/>
  </sheets>
  <calcPr calcId="191029"/>
</workbook>
</file>

<file path=xl/calcChain.xml><?xml version="1.0" encoding="utf-8"?>
<calcChain xmlns="http://schemas.openxmlformats.org/spreadsheetml/2006/main">
  <c r="N3" i="7" l="1"/>
  <c r="H2" i="7" l="1"/>
  <c r="H3" i="7"/>
  <c r="H4" i="7"/>
  <c r="H5" i="7"/>
  <c r="H6" i="7"/>
  <c r="H7" i="7"/>
  <c r="H8" i="7"/>
  <c r="H9" i="7"/>
  <c r="H10" i="7"/>
  <c r="H11" i="7"/>
  <c r="H12" i="7"/>
  <c r="D12" i="7" l="1"/>
  <c r="D11" i="7"/>
  <c r="D10" i="7"/>
  <c r="D9" i="7"/>
  <c r="D8" i="7"/>
  <c r="D7" i="7"/>
  <c r="D6" i="7"/>
  <c r="D5" i="7"/>
  <c r="D4" i="7"/>
  <c r="D3" i="7"/>
  <c r="D2" i="7"/>
  <c r="E3" i="7" l="1"/>
  <c r="E4" i="7" l="1"/>
  <c r="E5" i="7" s="1"/>
  <c r="E6" i="7" s="1"/>
  <c r="E7" i="7" s="1"/>
  <c r="E8" i="7" s="1"/>
  <c r="E9" i="7" s="1"/>
  <c r="E10" i="7" s="1"/>
  <c r="E11" i="7" s="1"/>
  <c r="E12" i="7" s="1"/>
  <c r="N4" i="7" l="1"/>
  <c r="N5" i="7" s="1"/>
  <c r="N6" i="7" s="1"/>
  <c r="N7" i="7" s="1"/>
  <c r="N8" i="7" s="1"/>
  <c r="N9" i="7" s="1"/>
  <c r="N10" i="7" s="1"/>
  <c r="N11" i="7" s="1"/>
  <c r="N12" i="7" s="1"/>
</calcChain>
</file>

<file path=xl/sharedStrings.xml><?xml version="1.0" encoding="utf-8"?>
<sst xmlns="http://schemas.openxmlformats.org/spreadsheetml/2006/main" count="24" uniqueCount="20">
  <si>
    <t>泥岩</t>
  </si>
  <si>
    <t>煤</t>
  </si>
  <si>
    <t>底板</t>
  </si>
  <si>
    <t>厚度</t>
  </si>
  <si>
    <t>细粒砂岩</t>
    <phoneticPr fontId="2" type="noConversion"/>
  </si>
  <si>
    <t>泊松比</t>
    <phoneticPr fontId="2" type="noConversion"/>
  </si>
  <si>
    <t>细粒砂岩</t>
  </si>
  <si>
    <t>粉砂岩</t>
    <phoneticPr fontId="2" type="noConversion"/>
  </si>
  <si>
    <t>序号</t>
  </si>
  <si>
    <t>岩层</t>
  </si>
  <si>
    <t>埋深</t>
  </si>
  <si>
    <t>砂质泥岩</t>
    <phoneticPr fontId="2" type="noConversion"/>
  </si>
  <si>
    <r>
      <t>粘聚力</t>
    </r>
    <r>
      <rPr>
        <i/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/MPa</t>
    </r>
    <phoneticPr fontId="2" type="noConversion"/>
  </si>
  <si>
    <r>
      <t>抗拉强度</t>
    </r>
    <r>
      <rPr>
        <i/>
        <sz val="11"/>
        <color theme="1"/>
        <rFont val="等线"/>
        <family val="3"/>
        <charset val="134"/>
      </rPr>
      <t>τ</t>
    </r>
    <r>
      <rPr>
        <sz val="11"/>
        <color theme="1"/>
        <rFont val="宋体"/>
        <charset val="134"/>
        <scheme val="minor"/>
      </rPr>
      <t>/Mpa</t>
    </r>
    <phoneticPr fontId="2" type="noConversion"/>
  </si>
  <si>
    <t>iniszz</t>
    <phoneticPr fontId="2" type="noConversion"/>
  </si>
  <si>
    <t>密度</t>
    <phoneticPr fontId="2" type="noConversion"/>
  </si>
  <si>
    <r>
      <t>弹模</t>
    </r>
    <r>
      <rPr>
        <i/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/GPa</t>
    </r>
    <phoneticPr fontId="2" type="noConversion"/>
  </si>
  <si>
    <t>内摩擦角/°</t>
    <phoneticPr fontId="2" type="noConversion"/>
  </si>
  <si>
    <t>泥岩</t>
    <phoneticPr fontId="2" type="noConversion"/>
  </si>
  <si>
    <t>顶板高度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</si>
</sst>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i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5246-ED4A-452C-AE12-EAC60997A3E3}">
  <dimension ref="A1:N39"/>
  <sheetViews>
    <sheetView tabSelected="1" workbookViewId="0">
      <selection activeCell="O18" sqref="O18"/>
    </sheetView>
  </sheetViews>
  <sheetFormatPr defaultRowHeight="14.4" x14ac:dyDescent="0.25"/>
  <cols>
    <col min="9" max="9" width="11.44140625" bestFit="1" customWidth="1"/>
    <col min="11" max="11" width="13.5546875" customWidth="1"/>
    <col min="12" max="12" width="13.21875" bestFit="1" customWidth="1"/>
    <col min="13" max="13" width="15.88671875" bestFit="1" customWidth="1"/>
    <col min="14" max="14" width="14.44140625" customWidth="1"/>
  </cols>
  <sheetData>
    <row r="1" spans="1:14" x14ac:dyDescent="0.25">
      <c r="A1" t="s">
        <v>8</v>
      </c>
      <c r="B1" t="s">
        <v>9</v>
      </c>
      <c r="C1" s="2" t="s">
        <v>19</v>
      </c>
      <c r="D1" t="s">
        <v>3</v>
      </c>
      <c r="E1" t="s">
        <v>10</v>
      </c>
      <c r="F1" t="s">
        <v>3</v>
      </c>
      <c r="G1" s="3" t="s">
        <v>15</v>
      </c>
      <c r="H1" s="3"/>
      <c r="I1" s="3" t="s">
        <v>16</v>
      </c>
      <c r="J1" s="3" t="s">
        <v>5</v>
      </c>
      <c r="K1" s="3" t="s">
        <v>12</v>
      </c>
      <c r="L1" s="3" t="s">
        <v>17</v>
      </c>
      <c r="M1" s="1" t="s">
        <v>13</v>
      </c>
      <c r="N1" s="4" t="s">
        <v>14</v>
      </c>
    </row>
    <row r="2" spans="1:14" x14ac:dyDescent="0.25">
      <c r="A2">
        <v>1</v>
      </c>
      <c r="B2" t="s">
        <v>0</v>
      </c>
      <c r="C2">
        <v>550</v>
      </c>
      <c r="D2">
        <f>C2-C3</f>
        <v>22.399999999999977</v>
      </c>
      <c r="E2">
        <v>0</v>
      </c>
      <c r="F2">
        <v>20</v>
      </c>
      <c r="G2" s="1">
        <v>2600</v>
      </c>
      <c r="H2" s="1">
        <f>G2*5</f>
        <v>13000</v>
      </c>
      <c r="I2" s="1">
        <v>0.51</v>
      </c>
      <c r="J2" s="1">
        <v>18.350000000000001</v>
      </c>
      <c r="K2" s="1">
        <v>0.1</v>
      </c>
      <c r="L2" s="1">
        <v>20</v>
      </c>
      <c r="M2" s="1">
        <v>0.9</v>
      </c>
      <c r="N2" s="1">
        <v>0</v>
      </c>
    </row>
    <row r="3" spans="1:14" x14ac:dyDescent="0.25">
      <c r="A3">
        <v>2</v>
      </c>
      <c r="B3" s="2" t="s">
        <v>4</v>
      </c>
      <c r="C3">
        <v>527.6</v>
      </c>
      <c r="D3">
        <f t="shared" ref="D3:D12" si="0">C3-C4</f>
        <v>50</v>
      </c>
      <c r="E3">
        <f>E2-D2</f>
        <v>-22.399999999999977</v>
      </c>
      <c r="F3">
        <v>75</v>
      </c>
      <c r="G3" s="1">
        <v>2530</v>
      </c>
      <c r="H3" s="1">
        <f t="shared" ref="H3:H12" si="1">G3*5</f>
        <v>12650</v>
      </c>
      <c r="I3" s="1">
        <v>8.64</v>
      </c>
      <c r="J3" s="1">
        <v>0.24</v>
      </c>
      <c r="K3" s="1">
        <v>5.6</v>
      </c>
      <c r="L3" s="1">
        <v>46</v>
      </c>
      <c r="M3" s="1">
        <v>3.36</v>
      </c>
      <c r="N3">
        <f>N2+(G2-G3)*10*E3</f>
        <v>-15679.999999999984</v>
      </c>
    </row>
    <row r="4" spans="1:14" x14ac:dyDescent="0.25">
      <c r="A4">
        <v>3</v>
      </c>
      <c r="B4" s="2" t="s">
        <v>18</v>
      </c>
      <c r="C4">
        <v>477.6</v>
      </c>
      <c r="D4">
        <f t="shared" si="0"/>
        <v>90</v>
      </c>
      <c r="E4">
        <f t="shared" ref="E4:E12" si="2">E3-D3</f>
        <v>-72.399999999999977</v>
      </c>
      <c r="F4">
        <v>35</v>
      </c>
      <c r="G4" s="1">
        <v>2600</v>
      </c>
      <c r="H4" s="1">
        <f t="shared" si="1"/>
        <v>13000</v>
      </c>
      <c r="I4" s="1">
        <v>5.8</v>
      </c>
      <c r="J4" s="1">
        <v>0.31</v>
      </c>
      <c r="K4" s="1">
        <v>3.3</v>
      </c>
      <c r="L4" s="1">
        <v>35</v>
      </c>
      <c r="M4" s="1">
        <v>1.98</v>
      </c>
      <c r="N4">
        <f t="shared" ref="N3:N12" si="3">N3+(G3-G4)*10*E4</f>
        <v>35000</v>
      </c>
    </row>
    <row r="5" spans="1:14" x14ac:dyDescent="0.25">
      <c r="A5">
        <v>4</v>
      </c>
      <c r="B5" s="2" t="s">
        <v>11</v>
      </c>
      <c r="C5">
        <v>387.6</v>
      </c>
      <c r="D5">
        <f t="shared" si="0"/>
        <v>87</v>
      </c>
      <c r="E5">
        <f t="shared" si="2"/>
        <v>-162.39999999999998</v>
      </c>
      <c r="F5">
        <v>50</v>
      </c>
      <c r="G5" s="1">
        <v>2580</v>
      </c>
      <c r="H5" s="1">
        <f t="shared" si="1"/>
        <v>12900</v>
      </c>
      <c r="I5" s="1">
        <v>8.64</v>
      </c>
      <c r="J5" s="1">
        <v>0.24</v>
      </c>
      <c r="K5" s="1">
        <v>5.6</v>
      </c>
      <c r="L5" s="1">
        <v>46</v>
      </c>
      <c r="M5" s="1">
        <v>3.36</v>
      </c>
      <c r="N5">
        <f t="shared" si="3"/>
        <v>2520.0000000000036</v>
      </c>
    </row>
    <row r="6" spans="1:14" x14ac:dyDescent="0.25">
      <c r="A6">
        <v>5</v>
      </c>
      <c r="B6" s="2" t="s">
        <v>7</v>
      </c>
      <c r="C6">
        <v>300.60000000000002</v>
      </c>
      <c r="D6">
        <f t="shared" si="0"/>
        <v>10</v>
      </c>
      <c r="E6">
        <f t="shared" si="2"/>
        <v>-249.39999999999998</v>
      </c>
      <c r="F6">
        <v>90</v>
      </c>
      <c r="G6" s="1">
        <v>2600</v>
      </c>
      <c r="H6" s="1">
        <f t="shared" si="1"/>
        <v>13000</v>
      </c>
      <c r="I6" s="1">
        <v>5.8</v>
      </c>
      <c r="J6" s="1">
        <v>0.31</v>
      </c>
      <c r="K6" s="1">
        <v>3.3</v>
      </c>
      <c r="L6" s="1">
        <v>35</v>
      </c>
      <c r="M6" s="1">
        <v>1.98</v>
      </c>
      <c r="N6">
        <f t="shared" si="3"/>
        <v>52400</v>
      </c>
    </row>
    <row r="7" spans="1:14" x14ac:dyDescent="0.25">
      <c r="A7">
        <v>6</v>
      </c>
      <c r="B7" t="s">
        <v>0</v>
      </c>
      <c r="C7">
        <v>290.60000000000002</v>
      </c>
      <c r="D7">
        <f t="shared" si="0"/>
        <v>10</v>
      </c>
      <c r="E7">
        <f t="shared" si="2"/>
        <v>-259.39999999999998</v>
      </c>
      <c r="F7">
        <v>86.9</v>
      </c>
      <c r="G7" s="1">
        <v>2600</v>
      </c>
      <c r="H7" s="1">
        <f t="shared" si="1"/>
        <v>13000</v>
      </c>
      <c r="I7" s="1">
        <v>6.7</v>
      </c>
      <c r="J7" s="1">
        <v>0.26</v>
      </c>
      <c r="K7" s="1">
        <v>4.5</v>
      </c>
      <c r="L7" s="1">
        <v>35</v>
      </c>
      <c r="M7" s="1">
        <v>2.7</v>
      </c>
      <c r="N7">
        <f t="shared" si="3"/>
        <v>52400</v>
      </c>
    </row>
    <row r="8" spans="1:14" x14ac:dyDescent="0.25">
      <c r="A8">
        <v>7</v>
      </c>
      <c r="B8" t="s">
        <v>6</v>
      </c>
      <c r="C8">
        <v>280.60000000000002</v>
      </c>
      <c r="D8">
        <f t="shared" si="0"/>
        <v>8</v>
      </c>
      <c r="E8">
        <f t="shared" si="2"/>
        <v>-269.39999999999998</v>
      </c>
      <c r="F8">
        <v>10.4</v>
      </c>
      <c r="G8" s="1">
        <v>2530</v>
      </c>
      <c r="H8" s="1">
        <f t="shared" si="1"/>
        <v>12650</v>
      </c>
      <c r="I8" s="1">
        <v>6.2</v>
      </c>
      <c r="J8" s="1">
        <v>0.27</v>
      </c>
      <c r="K8" s="1">
        <v>4.2</v>
      </c>
      <c r="L8" s="1">
        <v>34</v>
      </c>
      <c r="M8" s="1">
        <v>2.52</v>
      </c>
      <c r="N8">
        <f t="shared" si="3"/>
        <v>-136179.99999999997</v>
      </c>
    </row>
    <row r="9" spans="1:14" x14ac:dyDescent="0.25">
      <c r="A9">
        <v>8</v>
      </c>
      <c r="B9" t="s">
        <v>0</v>
      </c>
      <c r="C9">
        <v>272.60000000000002</v>
      </c>
      <c r="D9">
        <f t="shared" si="0"/>
        <v>5</v>
      </c>
      <c r="E9">
        <f t="shared" si="2"/>
        <v>-277.39999999999998</v>
      </c>
      <c r="F9">
        <v>9.6999999999999993</v>
      </c>
      <c r="G9" s="1">
        <v>2600</v>
      </c>
      <c r="H9" s="1">
        <f t="shared" si="1"/>
        <v>13000</v>
      </c>
      <c r="I9" s="1">
        <v>5.8</v>
      </c>
      <c r="J9" s="1">
        <v>0.31</v>
      </c>
      <c r="K9" s="1">
        <v>3.3</v>
      </c>
      <c r="L9" s="1">
        <v>35</v>
      </c>
      <c r="M9" s="1">
        <v>1.98</v>
      </c>
      <c r="N9">
        <f t="shared" si="3"/>
        <v>58000</v>
      </c>
    </row>
    <row r="10" spans="1:14" x14ac:dyDescent="0.25">
      <c r="A10">
        <v>9</v>
      </c>
      <c r="B10" t="s">
        <v>1</v>
      </c>
      <c r="C10">
        <v>267.60000000000002</v>
      </c>
      <c r="D10">
        <f t="shared" si="0"/>
        <v>2.6000000000000227</v>
      </c>
      <c r="E10">
        <f t="shared" si="2"/>
        <v>-282.39999999999998</v>
      </c>
      <c r="F10">
        <v>8</v>
      </c>
      <c r="G10" s="1">
        <v>1400</v>
      </c>
      <c r="H10" s="1">
        <f t="shared" si="1"/>
        <v>7000</v>
      </c>
      <c r="I10" s="1">
        <v>8.64</v>
      </c>
      <c r="J10" s="1">
        <v>0.24</v>
      </c>
      <c r="K10" s="1">
        <v>5.6</v>
      </c>
      <c r="L10" s="1">
        <v>46</v>
      </c>
      <c r="M10" s="1">
        <v>3.36</v>
      </c>
      <c r="N10">
        <f t="shared" si="3"/>
        <v>-3330799.9999999995</v>
      </c>
    </row>
    <row r="11" spans="1:14" x14ac:dyDescent="0.25">
      <c r="A11">
        <v>10</v>
      </c>
      <c r="B11" t="s">
        <v>1</v>
      </c>
      <c r="C11">
        <v>265</v>
      </c>
      <c r="D11">
        <f t="shared" si="0"/>
        <v>2.6000000000000227</v>
      </c>
      <c r="E11">
        <f t="shared" si="2"/>
        <v>-285</v>
      </c>
      <c r="F11">
        <v>5</v>
      </c>
      <c r="G11" s="1">
        <v>1400</v>
      </c>
      <c r="H11" s="1">
        <f t="shared" si="1"/>
        <v>7000</v>
      </c>
      <c r="I11" s="1">
        <v>5.8</v>
      </c>
      <c r="J11" s="1">
        <v>0.31</v>
      </c>
      <c r="K11" s="1">
        <v>3.3</v>
      </c>
      <c r="L11" s="1">
        <v>35</v>
      </c>
      <c r="M11" s="1">
        <v>1.98</v>
      </c>
      <c r="N11">
        <f t="shared" si="3"/>
        <v>-3330799.9999999995</v>
      </c>
    </row>
    <row r="12" spans="1:14" x14ac:dyDescent="0.25">
      <c r="A12">
        <v>11</v>
      </c>
      <c r="B12" t="s">
        <v>2</v>
      </c>
      <c r="C12">
        <v>262.39999999999998</v>
      </c>
      <c r="D12">
        <f t="shared" si="0"/>
        <v>262.39999999999998</v>
      </c>
      <c r="E12">
        <f t="shared" si="2"/>
        <v>-287.60000000000002</v>
      </c>
      <c r="F12">
        <v>2.6</v>
      </c>
      <c r="G12" s="1">
        <v>2580</v>
      </c>
      <c r="H12" s="1">
        <f t="shared" si="1"/>
        <v>12900</v>
      </c>
      <c r="I12" s="1">
        <v>3.6</v>
      </c>
      <c r="J12" s="1">
        <v>0.32</v>
      </c>
      <c r="K12" s="1">
        <v>2.8</v>
      </c>
      <c r="L12" s="1">
        <v>30</v>
      </c>
      <c r="M12" s="1">
        <v>1.68</v>
      </c>
      <c r="N12">
        <f t="shared" si="3"/>
        <v>62880.000000000931</v>
      </c>
    </row>
    <row r="24" spans="1:12" x14ac:dyDescent="0.25">
      <c r="C24" s="2"/>
      <c r="D24" s="2"/>
      <c r="E24" s="2"/>
      <c r="F24" s="2"/>
    </row>
    <row r="25" spans="1:12" x14ac:dyDescent="0.25">
      <c r="A25" s="2"/>
    </row>
    <row r="29" spans="1:12" x14ac:dyDescent="0.2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4"/>
      <c r="B36" s="1"/>
    </row>
    <row r="37" spans="1:12" x14ac:dyDescent="0.25">
      <c r="A37" s="4"/>
    </row>
    <row r="38" spans="1:12" x14ac:dyDescent="0.25">
      <c r="A38" s="3"/>
    </row>
    <row r="39" spans="1:12" x14ac:dyDescent="0.25">
      <c r="A39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煤层融合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GGC</dc:creator>
  <cp:lastModifiedBy>7a6b</cp:lastModifiedBy>
  <dcterms:created xsi:type="dcterms:W3CDTF">2023-05-12T11:15:00Z</dcterms:created>
  <dcterms:modified xsi:type="dcterms:W3CDTF">2025-04-09T05:43:14Z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A23CAD24850843F0AB171CBDFF07B798_13</vt:lpwstr>
  </property>
</Properties>
</file>